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comments4.xml" ContentType="application/vnd.openxmlformats-officedocument.spreadsheetml.comments+xml"/>
  <Override PartName="/xl/tables/table5.xml" ContentType="application/vnd.openxmlformats-officedocument.spreadsheetml.table+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D:\"/>
    </mc:Choice>
  </mc:AlternateContent>
  <bookViews>
    <workbookView xWindow="0" yWindow="0" windowWidth="28800" windowHeight="12915"/>
  </bookViews>
  <sheets>
    <sheet name="Inst_IA_LAC" sheetId="2" r:id="rId1"/>
    <sheet name="Total_LAC_Calculado" sheetId="16" r:id="rId2"/>
    <sheet name="Audiencias_Públicas" sheetId="4" r:id="rId3"/>
    <sheet name="Directorio_fuentes" sheetId="14" r:id="rId4"/>
    <sheet name="Control_Versiones" sheetId="17" r:id="rId5"/>
    <sheet name="Diccionario_variables" sheetId="3" r:id="rId6"/>
    <sheet name="Control_Actualizaciones" sheetId="13" state="hidden" r:id="rId7"/>
  </sheets>
  <definedNames>
    <definedName name="_xlnm._FilterDatabase" localSheetId="0" hidden="1">Inst_IA_LAC!$A$1:$AS$531</definedName>
    <definedName name="_xlcn.WorksheetConnection_Base_Regulación_IA_LAC.xlsxTabla1" hidden="1">Inst_IA_LAC!$A$1:$AQ$699</definedName>
  </definedNames>
  <calcPr calcId="162913"/>
  <pivotCaches>
    <pivotCache cacheId="0" r:id="rId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a1" name="Tabla1" connection="WorksheetConnection_Base_Regulación_IA_LAC.xlsx!Tabla1"/>
        </x15:modelTables>
        <x15:extLst>
          <ext xmlns:x16="http://schemas.microsoft.com/office/spreadsheetml/2014/11/main" uri="{9835A34E-60A6-4A7C-AAB8-D5F71C897F49}">
            <x16:modelTimeGroupings>
              <x16:modelTimeGrouping tableName="Tabla1" columnName="Fecha de Inicio del Proceso" columnId="Fecha de Inicio del Proceso">
                <x16:calculatedTimeColumn columnName="Fecha de Inicio del Proceso (año)" columnId="Fecha de Inicio del Proceso (año)" contentType="years" isSelected="1"/>
                <x16:calculatedTimeColumn columnName="Fecha de Inicio del Proceso (trimestre)" columnId="Fecha de Inicio del Proceso (trimestre)" contentType="quarters" isSelected="1"/>
                <x16:calculatedTimeColumn columnName="Fecha de Inicio del Proceso (índice de meses)" columnId="Fecha de Inicio del Proceso (índice de meses)" contentType="monthsindex" isSelected="1"/>
                <x16:calculatedTimeColumn columnName="Fecha de Inicio del Proceso (mes)" columnId="Fecha de Inicio del Proceso (mes)" contentType="months" isSelected="1"/>
              </x16:modelTimeGrouping>
            </x16:modelTimeGroupings>
          </ext>
        </x15:extLst>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91" i="2" l="1"/>
  <c r="AD691" i="2"/>
  <c r="AE691" i="2" s="1"/>
  <c r="J98" i="2"/>
  <c r="AC98" i="2"/>
  <c r="AD98" i="2"/>
  <c r="AE98" i="2" s="1"/>
  <c r="J7" i="2"/>
  <c r="AC7" i="2"/>
  <c r="AD7" i="2"/>
  <c r="AE7" i="2" s="1"/>
  <c r="J13" i="2"/>
  <c r="AC13" i="2"/>
  <c r="AD13" i="2"/>
  <c r="AE13" i="2" s="1"/>
  <c r="J12" i="2"/>
  <c r="J11" i="2"/>
  <c r="J10" i="2"/>
  <c r="J4" i="2"/>
  <c r="AC12" i="2"/>
  <c r="AC11" i="2"/>
  <c r="AC10" i="2"/>
  <c r="AC4" i="2"/>
  <c r="AD12" i="2"/>
  <c r="AD11" i="2"/>
  <c r="AD10" i="2"/>
  <c r="AD4" i="2"/>
  <c r="AE12" i="2"/>
  <c r="AE11" i="2"/>
  <c r="AE10" i="2"/>
  <c r="AE4" i="2"/>
  <c r="J2" i="2"/>
  <c r="AC2" i="2"/>
  <c r="AD2" i="2"/>
  <c r="AE2" i="2"/>
  <c r="J18" i="2"/>
  <c r="AC18" i="2"/>
  <c r="AD18" i="2"/>
  <c r="AE18" i="2"/>
  <c r="J16" i="2"/>
  <c r="AC16" i="2"/>
  <c r="AD16" i="2"/>
  <c r="AE16" i="2"/>
  <c r="J15" i="2"/>
  <c r="AC15" i="2"/>
  <c r="AD15" i="2"/>
  <c r="AE15" i="2"/>
  <c r="J3" i="2"/>
  <c r="J14" i="2"/>
  <c r="AC14" i="2"/>
  <c r="AD14" i="2"/>
  <c r="AE14" i="2" s="1"/>
  <c r="J604" i="2"/>
  <c r="J602" i="2"/>
  <c r="J593" i="2"/>
  <c r="AC593" i="2"/>
  <c r="AD593" i="2"/>
  <c r="AE593" i="2" s="1"/>
  <c r="J583" i="2"/>
  <c r="J5" i="2"/>
  <c r="J332" i="2"/>
  <c r="AC332" i="2"/>
  <c r="AD332" i="2"/>
  <c r="AE332" i="2" s="1"/>
  <c r="J6" i="2"/>
  <c r="AC6" i="2"/>
  <c r="AD6" i="2"/>
  <c r="AE6" i="2" s="1"/>
  <c r="J594" i="2"/>
  <c r="AC594" i="2"/>
  <c r="AD594" i="2"/>
  <c r="AE594" i="2" s="1"/>
  <c r="J351" i="2"/>
  <c r="AC351" i="2"/>
  <c r="AD351" i="2"/>
  <c r="AE351" i="2" s="1"/>
  <c r="J459" i="2"/>
  <c r="AC459" i="2"/>
  <c r="AD459" i="2"/>
  <c r="AE459" i="2" s="1"/>
  <c r="AC595" i="2"/>
  <c r="AD595" i="2"/>
  <c r="AE595" i="2"/>
  <c r="AC597" i="2"/>
  <c r="AD597" i="2"/>
  <c r="AE597" i="2" s="1"/>
  <c r="AC598" i="2"/>
  <c r="AE598" i="2" s="1"/>
  <c r="AD598" i="2"/>
  <c r="AC596" i="2"/>
  <c r="AD596" i="2"/>
  <c r="AE596" i="2" s="1"/>
  <c r="AC612" i="2"/>
  <c r="AD612" i="2"/>
  <c r="AE612" i="2"/>
  <c r="AC599" i="2"/>
  <c r="AD599" i="2"/>
  <c r="AE599" i="2" s="1"/>
  <c r="AC600" i="2"/>
  <c r="AE600" i="2" s="1"/>
  <c r="AD600" i="2"/>
  <c r="AC601" i="2"/>
  <c r="AD601" i="2"/>
  <c r="AE601" i="2" s="1"/>
  <c r="AC603" i="2"/>
  <c r="AD603" i="2"/>
  <c r="AE603" i="2"/>
  <c r="AC605" i="2"/>
  <c r="AD605" i="2"/>
  <c r="AE605" i="2" s="1"/>
  <c r="AC606" i="2"/>
  <c r="AE606" i="2" s="1"/>
  <c r="AD606" i="2"/>
  <c r="AC607" i="2"/>
  <c r="AD607" i="2"/>
  <c r="AE607" i="2" s="1"/>
  <c r="AC608" i="2"/>
  <c r="AD608" i="2"/>
  <c r="AE608" i="2"/>
  <c r="AC609" i="2"/>
  <c r="AD609" i="2"/>
  <c r="AE609" i="2" s="1"/>
  <c r="AC611" i="2"/>
  <c r="AE611" i="2" s="1"/>
  <c r="AD611" i="2"/>
  <c r="AC613" i="2"/>
  <c r="AD613" i="2"/>
  <c r="AE613" i="2" s="1"/>
  <c r="AD615" i="2"/>
  <c r="AE615" i="2" s="1"/>
  <c r="AC616" i="2"/>
  <c r="AE616" i="2" s="1"/>
  <c r="AD616" i="2"/>
  <c r="AC617" i="2"/>
  <c r="AD617" i="2"/>
  <c r="AE617" i="2" s="1"/>
  <c r="AC620" i="2"/>
  <c r="AD620" i="2"/>
  <c r="AE620" i="2"/>
  <c r="AC621" i="2"/>
  <c r="AD621" i="2"/>
  <c r="AE621" i="2" s="1"/>
  <c r="AC622" i="2"/>
  <c r="AE622" i="2" s="1"/>
  <c r="AD622" i="2"/>
  <c r="AC623" i="2"/>
  <c r="AD623" i="2"/>
  <c r="AE623" i="2" s="1"/>
  <c r="AC624" i="2"/>
  <c r="AD624" i="2"/>
  <c r="AE624" i="2"/>
  <c r="AC625" i="2"/>
  <c r="AD625" i="2"/>
  <c r="AE625" i="2" s="1"/>
  <c r="AC626" i="2"/>
  <c r="AE626" i="2" s="1"/>
  <c r="AD626" i="2"/>
  <c r="AC627" i="2"/>
  <c r="AD627" i="2"/>
  <c r="AE627" i="2" s="1"/>
  <c r="AC610" i="2"/>
  <c r="AD610" i="2"/>
  <c r="AE610" i="2"/>
  <c r="AC614" i="2"/>
  <c r="AD614" i="2"/>
  <c r="AE614" i="2" s="1"/>
  <c r="AC628" i="2"/>
  <c r="AE628" i="2" s="1"/>
  <c r="AD628" i="2"/>
  <c r="AC630" i="2"/>
  <c r="AD630" i="2"/>
  <c r="AE630" i="2" s="1"/>
  <c r="AC631" i="2"/>
  <c r="AD631" i="2"/>
  <c r="AE631" i="2"/>
  <c r="AC632" i="2"/>
  <c r="AD632" i="2"/>
  <c r="AE632" i="2" s="1"/>
  <c r="AC634" i="2"/>
  <c r="AE634" i="2" s="1"/>
  <c r="AD634" i="2"/>
  <c r="AC635" i="2"/>
  <c r="AD635" i="2"/>
  <c r="AE635" i="2" s="1"/>
  <c r="AC636" i="2"/>
  <c r="AD636" i="2"/>
  <c r="AE636" i="2"/>
  <c r="AC637" i="2"/>
  <c r="AD637" i="2"/>
  <c r="AE637" i="2" s="1"/>
  <c r="AC638" i="2"/>
  <c r="AE638" i="2" s="1"/>
  <c r="AD638" i="2"/>
  <c r="AC633" i="2"/>
  <c r="AD633" i="2"/>
  <c r="AE633" i="2" s="1"/>
  <c r="AC639" i="2"/>
  <c r="AD639" i="2"/>
  <c r="AE639" i="2"/>
  <c r="AC629" i="2"/>
  <c r="AD629" i="2"/>
  <c r="AE629" i="2" s="1"/>
  <c r="AC649" i="2"/>
  <c r="AE649" i="2" s="1"/>
  <c r="AD649" i="2"/>
  <c r="AC641" i="2"/>
  <c r="AD641" i="2"/>
  <c r="AE641" i="2" s="1"/>
  <c r="AC642" i="2"/>
  <c r="AD642" i="2"/>
  <c r="AE642" i="2"/>
  <c r="AC643" i="2"/>
  <c r="AD643" i="2"/>
  <c r="AE643" i="2" s="1"/>
  <c r="AC644" i="2"/>
  <c r="AE644" i="2" s="1"/>
  <c r="AD644" i="2"/>
  <c r="AC645" i="2"/>
  <c r="AD645" i="2"/>
  <c r="AE645" i="2" s="1"/>
  <c r="AC647" i="2"/>
  <c r="AD647" i="2"/>
  <c r="AE647" i="2"/>
  <c r="AC648" i="2"/>
  <c r="AD648" i="2"/>
  <c r="AE648" i="2" s="1"/>
  <c r="AC640" i="2"/>
  <c r="AE640" i="2" s="1"/>
  <c r="AD640" i="2"/>
  <c r="AC646" i="2"/>
  <c r="AD646" i="2"/>
  <c r="AE646" i="2" s="1"/>
  <c r="AC650" i="2"/>
  <c r="AD650" i="2"/>
  <c r="AE650" i="2"/>
  <c r="AC652" i="2"/>
  <c r="AD652" i="2"/>
  <c r="AE652" i="2" s="1"/>
  <c r="AC651" i="2"/>
  <c r="AE651" i="2" s="1"/>
  <c r="AD651" i="2"/>
  <c r="AC654" i="2"/>
  <c r="AD654" i="2"/>
  <c r="AE654" i="2" s="1"/>
  <c r="AC653" i="2"/>
  <c r="AD653" i="2"/>
  <c r="AE653" i="2"/>
  <c r="AC655" i="2"/>
  <c r="AD655" i="2"/>
  <c r="AE655" i="2" s="1"/>
  <c r="AC656" i="2"/>
  <c r="AE656" i="2" s="1"/>
  <c r="AD656" i="2"/>
  <c r="AC657" i="2"/>
  <c r="AD657" i="2"/>
  <c r="AE657" i="2" s="1"/>
  <c r="AC658" i="2"/>
  <c r="AD658" i="2"/>
  <c r="AE658" i="2"/>
  <c r="AC663" i="2"/>
  <c r="AD663" i="2"/>
  <c r="AE663" i="2" s="1"/>
  <c r="AC664" i="2"/>
  <c r="AE664" i="2" s="1"/>
  <c r="AD664" i="2"/>
  <c r="AC659" i="2"/>
  <c r="AD659" i="2"/>
  <c r="AE659" i="2" s="1"/>
  <c r="AC662" i="2"/>
  <c r="AD662" i="2"/>
  <c r="AE662" i="2"/>
  <c r="AC665" i="2"/>
  <c r="AD665" i="2"/>
  <c r="AE665" i="2" s="1"/>
  <c r="AC666" i="2"/>
  <c r="AE666" i="2" s="1"/>
  <c r="AD666" i="2"/>
  <c r="AC660" i="2"/>
  <c r="AD660" i="2"/>
  <c r="AE660" i="2" s="1"/>
  <c r="AC661" i="2"/>
  <c r="AD661" i="2"/>
  <c r="AE661" i="2"/>
  <c r="AC667" i="2"/>
  <c r="AD667" i="2"/>
  <c r="AE667" i="2" s="1"/>
  <c r="AC669" i="2"/>
  <c r="AE669" i="2" s="1"/>
  <c r="AD669" i="2"/>
  <c r="AC668" i="2"/>
  <c r="AD668" i="2"/>
  <c r="AE668" i="2" s="1"/>
  <c r="AC670" i="2"/>
  <c r="AD670" i="2"/>
  <c r="AE670" i="2"/>
  <c r="AC673" i="2"/>
  <c r="AD673" i="2"/>
  <c r="AE673" i="2" s="1"/>
  <c r="AC674" i="2"/>
  <c r="AE674" i="2" s="1"/>
  <c r="AD674" i="2"/>
  <c r="AC671" i="2"/>
  <c r="AD671" i="2"/>
  <c r="AE671" i="2" s="1"/>
  <c r="AC672" i="2"/>
  <c r="AD672" i="2"/>
  <c r="AE672" i="2"/>
  <c r="AC675" i="2"/>
  <c r="AD675" i="2"/>
  <c r="AE675" i="2" s="1"/>
  <c r="AC676" i="2"/>
  <c r="AE676" i="2" s="1"/>
  <c r="AD676" i="2"/>
  <c r="AC677" i="2"/>
  <c r="AD677" i="2"/>
  <c r="AE677" i="2" s="1"/>
  <c r="AC678" i="2"/>
  <c r="AD678" i="2"/>
  <c r="AE678" i="2"/>
  <c r="AC680" i="2"/>
  <c r="AD680" i="2"/>
  <c r="AE680" i="2" s="1"/>
  <c r="AC681" i="2"/>
  <c r="AE681" i="2" s="1"/>
  <c r="AD681" i="2"/>
  <c r="AC684" i="2"/>
  <c r="AD684" i="2"/>
  <c r="AE684" i="2" s="1"/>
  <c r="AC679" i="2"/>
  <c r="AD679" i="2"/>
  <c r="AE679" i="2"/>
  <c r="AC685" i="2"/>
  <c r="AD685" i="2"/>
  <c r="AE685" i="2" s="1"/>
  <c r="AC682" i="2"/>
  <c r="AE682" i="2" s="1"/>
  <c r="AD682" i="2"/>
  <c r="AC683" i="2"/>
  <c r="AD683" i="2"/>
  <c r="AE683" i="2" s="1"/>
  <c r="AC687" i="2"/>
  <c r="AD687" i="2"/>
  <c r="AE687" i="2"/>
  <c r="AC686" i="2"/>
  <c r="AD686" i="2"/>
  <c r="AE686" i="2" s="1"/>
  <c r="AC688" i="2"/>
  <c r="AE688" i="2" s="1"/>
  <c r="AD688" i="2"/>
  <c r="AC689" i="2"/>
  <c r="AD689" i="2"/>
  <c r="AE689" i="2" s="1"/>
  <c r="AC690" i="2"/>
  <c r="AD690" i="2"/>
  <c r="AE690" i="2"/>
  <c r="AC693" i="2"/>
  <c r="AD693" i="2"/>
  <c r="AE693" i="2" s="1"/>
  <c r="AC692" i="2"/>
  <c r="AE692" i="2" s="1"/>
  <c r="AD692" i="2"/>
  <c r="AC694" i="2"/>
  <c r="AD694" i="2"/>
  <c r="AE694" i="2" s="1"/>
  <c r="AC695" i="2"/>
  <c r="AD695" i="2"/>
  <c r="AE695" i="2"/>
  <c r="AC698" i="2"/>
  <c r="AD698" i="2"/>
  <c r="AE698" i="2" s="1"/>
  <c r="AC697" i="2"/>
  <c r="AE697" i="2" s="1"/>
  <c r="AD697" i="2"/>
  <c r="AC699" i="2"/>
  <c r="AD699" i="2"/>
  <c r="AE699" i="2" s="1"/>
  <c r="AC696" i="2"/>
  <c r="AD696" i="2"/>
  <c r="AE696" i="2"/>
  <c r="AC700" i="2"/>
  <c r="AD700" i="2"/>
  <c r="AE700" i="2" s="1"/>
  <c r="AC701" i="2"/>
  <c r="AE701" i="2" s="1"/>
  <c r="AD701" i="2"/>
  <c r="J595" i="2"/>
  <c r="J8" i="2"/>
  <c r="AC8" i="2"/>
  <c r="AD8" i="2"/>
  <c r="AE8" i="2" s="1"/>
  <c r="J19" i="2"/>
  <c r="AC19" i="2"/>
  <c r="AD19" i="2"/>
  <c r="AE19" i="2" s="1"/>
  <c r="J25" i="2"/>
  <c r="AC25" i="2"/>
  <c r="AD25" i="2"/>
  <c r="AE25" i="2" s="1"/>
  <c r="J597" i="2"/>
  <c r="F4" i="4"/>
  <c r="AD9" i="2"/>
  <c r="AC9" i="2"/>
  <c r="J9" i="2"/>
  <c r="J360" i="2"/>
  <c r="AC360" i="2"/>
  <c r="AD360" i="2"/>
  <c r="AE360" i="2"/>
  <c r="J598" i="2"/>
  <c r="F2" i="4"/>
  <c r="F3" i="4"/>
  <c r="F5" i="4"/>
  <c r="F6" i="4"/>
  <c r="F7" i="4"/>
  <c r="F8" i="4"/>
  <c r="F9" i="4"/>
  <c r="F10" i="4"/>
  <c r="F11" i="4"/>
  <c r="F12" i="4"/>
  <c r="F13" i="4"/>
  <c r="F14" i="4"/>
  <c r="F15" i="4"/>
  <c r="F16" i="4"/>
  <c r="F17" i="4"/>
  <c r="F18" i="4"/>
  <c r="F19" i="4"/>
  <c r="Q279" i="2"/>
  <c r="J701" i="2"/>
  <c r="J596" i="2"/>
  <c r="J352" i="2"/>
  <c r="AC352" i="2"/>
  <c r="AD352" i="2"/>
  <c r="AE352" i="2" s="1"/>
  <c r="J606" i="2"/>
  <c r="AD371" i="2"/>
  <c r="AC371" i="2"/>
  <c r="J371" i="2"/>
  <c r="J329" i="2"/>
  <c r="AC329" i="2"/>
  <c r="AD329" i="2"/>
  <c r="AE329" i="2" s="1"/>
  <c r="J599" i="2"/>
  <c r="J600" i="2"/>
  <c r="J601" i="2"/>
  <c r="J116" i="2"/>
  <c r="AC116" i="2"/>
  <c r="AD116" i="2"/>
  <c r="AE116" i="2"/>
  <c r="J331" i="2"/>
  <c r="AC331" i="2"/>
  <c r="AD331" i="2"/>
  <c r="AE331" i="2"/>
  <c r="J603" i="2"/>
  <c r="J605" i="2"/>
  <c r="J460" i="2"/>
  <c r="AC460" i="2"/>
  <c r="AE460" i="2" s="1"/>
  <c r="AD460" i="2"/>
  <c r="J584" i="2"/>
  <c r="AC584" i="2"/>
  <c r="AD584" i="2"/>
  <c r="AE584" i="2" s="1"/>
  <c r="J585" i="2"/>
  <c r="AC585" i="2"/>
  <c r="AD585" i="2"/>
  <c r="AE585" i="2" s="1"/>
  <c r="J591" i="2"/>
  <c r="AC591" i="2"/>
  <c r="AD591" i="2"/>
  <c r="AE591" i="2" s="1"/>
  <c r="J592" i="2"/>
  <c r="AC592" i="2"/>
  <c r="AD592" i="2"/>
  <c r="AE592" i="2" s="1"/>
  <c r="J330" i="2"/>
  <c r="AC330" i="2"/>
  <c r="AD330" i="2"/>
  <c r="AE330" i="2" s="1"/>
  <c r="J607" i="2"/>
  <c r="J608" i="2"/>
  <c r="J336" i="2"/>
  <c r="AC336" i="2"/>
  <c r="AD336" i="2"/>
  <c r="AE336" i="2" s="1"/>
  <c r="J449" i="2"/>
  <c r="AC449" i="2"/>
  <c r="AD449" i="2"/>
  <c r="AE449" i="2" s="1"/>
  <c r="J450" i="2"/>
  <c r="AC450" i="2"/>
  <c r="AD450" i="2"/>
  <c r="AE450" i="2" s="1"/>
  <c r="J679" i="2"/>
  <c r="J678" i="2"/>
  <c r="J693" i="2"/>
  <c r="J692" i="2"/>
  <c r="J364" i="2"/>
  <c r="AC364" i="2"/>
  <c r="AD364" i="2"/>
  <c r="AE364" i="2" s="1"/>
  <c r="J610" i="2"/>
  <c r="J437" i="2"/>
  <c r="AC437" i="2"/>
  <c r="AE437" i="2" s="1"/>
  <c r="AD437" i="2"/>
  <c r="J61" i="2"/>
  <c r="AC61" i="2"/>
  <c r="AE61" i="2" s="1"/>
  <c r="AD61" i="2"/>
  <c r="J21" i="2"/>
  <c r="AC21" i="2"/>
  <c r="AE21" i="2" s="1"/>
  <c r="AD21" i="2"/>
  <c r="J334" i="2"/>
  <c r="AC334" i="2"/>
  <c r="AD334" i="2"/>
  <c r="AE334" i="2"/>
  <c r="J609" i="2"/>
  <c r="J611" i="2"/>
  <c r="J333" i="2"/>
  <c r="AC333" i="2"/>
  <c r="AE333" i="2" s="1"/>
  <c r="AD333" i="2"/>
  <c r="J335" i="2"/>
  <c r="AC335" i="2"/>
  <c r="AE335" i="2" s="1"/>
  <c r="AD335" i="2"/>
  <c r="J356" i="2"/>
  <c r="AC356" i="2"/>
  <c r="AE356" i="2" s="1"/>
  <c r="AD356" i="2"/>
  <c r="J353" i="2"/>
  <c r="AC353" i="2"/>
  <c r="AE353" i="2" s="1"/>
  <c r="AD353" i="2"/>
  <c r="J369" i="2"/>
  <c r="AC369" i="2"/>
  <c r="AE369" i="2" s="1"/>
  <c r="AD369" i="2"/>
  <c r="J357" i="2"/>
  <c r="AC357" i="2"/>
  <c r="AE357" i="2" s="1"/>
  <c r="AD357" i="2"/>
  <c r="J398" i="2"/>
  <c r="AC398" i="2"/>
  <c r="AE398" i="2" s="1"/>
  <c r="AD398" i="2"/>
  <c r="J342" i="2"/>
  <c r="AC342" i="2"/>
  <c r="AE342" i="2" s="1"/>
  <c r="AD342" i="2"/>
  <c r="J169" i="2"/>
  <c r="AC169" i="2"/>
  <c r="AE169" i="2" s="1"/>
  <c r="AD169" i="2"/>
  <c r="J366" i="2"/>
  <c r="AC366" i="2"/>
  <c r="AE366" i="2" s="1"/>
  <c r="AD366" i="2"/>
  <c r="J337" i="2"/>
  <c r="AC337" i="2"/>
  <c r="AE337" i="2" s="1"/>
  <c r="AD337" i="2"/>
  <c r="J339" i="2"/>
  <c r="AC339" i="2"/>
  <c r="AE339" i="2" s="1"/>
  <c r="AD339" i="2"/>
  <c r="J344" i="2"/>
  <c r="AC344" i="2"/>
  <c r="AE344" i="2" s="1"/>
  <c r="AD344" i="2"/>
  <c r="J629" i="2"/>
  <c r="J658" i="2"/>
  <c r="J498" i="2"/>
  <c r="AC498" i="2"/>
  <c r="AD498" i="2"/>
  <c r="AE498" i="2"/>
  <c r="J497" i="2"/>
  <c r="AC497" i="2"/>
  <c r="AD497" i="2"/>
  <c r="AE497" i="2"/>
  <c r="J612" i="2"/>
  <c r="J620" i="2"/>
  <c r="J613" i="2"/>
  <c r="J341" i="2"/>
  <c r="AD341" i="2"/>
  <c r="AE341" i="2"/>
  <c r="J348" i="2"/>
  <c r="AC348" i="2"/>
  <c r="AE348" i="2" s="1"/>
  <c r="AD348" i="2"/>
  <c r="J347" i="2"/>
  <c r="AC347" i="2"/>
  <c r="AE347" i="2" s="1"/>
  <c r="AD347" i="2"/>
  <c r="J340" i="2"/>
  <c r="AC340" i="2"/>
  <c r="AE340" i="2" s="1"/>
  <c r="AD340" i="2"/>
  <c r="J338" i="2"/>
  <c r="AC338" i="2"/>
  <c r="AE338" i="2" s="1"/>
  <c r="AD338" i="2"/>
  <c r="J343" i="2"/>
  <c r="AC343" i="2"/>
  <c r="AE343" i="2" s="1"/>
  <c r="AD343" i="2"/>
  <c r="R387" i="2"/>
  <c r="J461" i="2"/>
  <c r="AC461" i="2"/>
  <c r="AE461" i="2" s="1"/>
  <c r="AD461" i="2"/>
  <c r="J464" i="2"/>
  <c r="AC464" i="2"/>
  <c r="AE464" i="2" s="1"/>
  <c r="AD464" i="2"/>
  <c r="J465" i="2"/>
  <c r="AC465" i="2"/>
  <c r="AE465" i="2" s="1"/>
  <c r="AD465" i="2"/>
  <c r="J463" i="2"/>
  <c r="AC463" i="2"/>
  <c r="AE463" i="2" s="1"/>
  <c r="AD463" i="2"/>
  <c r="J462" i="2"/>
  <c r="AC462" i="2"/>
  <c r="AE462" i="2" s="1"/>
  <c r="AD462" i="2"/>
  <c r="J466" i="2"/>
  <c r="AC466" i="2"/>
  <c r="AE466" i="2" s="1"/>
  <c r="AD466" i="2"/>
  <c r="J467" i="2"/>
  <c r="AC467" i="2"/>
  <c r="AE467" i="2" s="1"/>
  <c r="AD467" i="2"/>
  <c r="J468" i="2"/>
  <c r="AC468" i="2"/>
  <c r="AE468" i="2" s="1"/>
  <c r="AD468" i="2"/>
  <c r="J476" i="2"/>
  <c r="AC476" i="2"/>
  <c r="AE476" i="2" s="1"/>
  <c r="AD476" i="2"/>
  <c r="J469" i="2"/>
  <c r="AC469" i="2"/>
  <c r="AE469" i="2" s="1"/>
  <c r="AD469" i="2"/>
  <c r="J448" i="2"/>
  <c r="AC448" i="2"/>
  <c r="AE448" i="2" s="1"/>
  <c r="AD448" i="2"/>
  <c r="J313" i="2"/>
  <c r="AC313" i="2"/>
  <c r="AE313" i="2" s="1"/>
  <c r="AD313" i="2"/>
  <c r="J700" i="2"/>
  <c r="J376" i="2"/>
  <c r="AC376" i="2"/>
  <c r="AD376" i="2"/>
  <c r="AE376" i="2" s="1"/>
  <c r="J359" i="2"/>
  <c r="AC359" i="2"/>
  <c r="AD359" i="2"/>
  <c r="AE359" i="2" s="1"/>
  <c r="J406" i="2"/>
  <c r="AC406" i="2"/>
  <c r="AD406" i="2"/>
  <c r="AE406" i="2" s="1"/>
  <c r="J417" i="2"/>
  <c r="AC417" i="2"/>
  <c r="AD417" i="2"/>
  <c r="AE417" i="2" s="1"/>
  <c r="J407" i="2"/>
  <c r="AC407" i="2"/>
  <c r="AD407" i="2"/>
  <c r="AE407" i="2" s="1"/>
  <c r="J401" i="2"/>
  <c r="AC401" i="2"/>
  <c r="AD401" i="2"/>
  <c r="AE401" i="2" s="1"/>
  <c r="J370" i="2"/>
  <c r="AC370" i="2"/>
  <c r="AD370" i="2"/>
  <c r="AE370" i="2" s="1"/>
  <c r="J350" i="2"/>
  <c r="AC350" i="2"/>
  <c r="AD350" i="2"/>
  <c r="AE350" i="2" s="1"/>
  <c r="J346" i="2"/>
  <c r="AC346" i="2"/>
  <c r="AD346" i="2"/>
  <c r="AE346" i="2" s="1"/>
  <c r="J345" i="2"/>
  <c r="AC345" i="2"/>
  <c r="AD345" i="2"/>
  <c r="AE345" i="2" s="1"/>
  <c r="J17" i="2"/>
  <c r="AC17" i="2"/>
  <c r="AD17" i="2"/>
  <c r="AE17" i="2" s="1"/>
  <c r="AE451" i="2"/>
  <c r="J119" i="2"/>
  <c r="AC119" i="2"/>
  <c r="AD119" i="2"/>
  <c r="AE119" i="2"/>
  <c r="J309" i="2"/>
  <c r="AC309" i="2"/>
  <c r="AD309" i="2"/>
  <c r="AE309" i="2"/>
  <c r="J292" i="2"/>
  <c r="AC292" i="2"/>
  <c r="AD292" i="2"/>
  <c r="AE292" i="2"/>
  <c r="J295" i="2"/>
  <c r="AC295" i="2"/>
  <c r="AD295" i="2"/>
  <c r="AE295" i="2"/>
  <c r="J293" i="2"/>
  <c r="AC293" i="2"/>
  <c r="AD293" i="2"/>
  <c r="AE293" i="2"/>
  <c r="J291" i="2"/>
  <c r="AC291" i="2"/>
  <c r="AD291" i="2"/>
  <c r="AE291" i="2"/>
  <c r="J285" i="2"/>
  <c r="AC285" i="2"/>
  <c r="AD285" i="2"/>
  <c r="AE285" i="2"/>
  <c r="J231" i="2"/>
  <c r="AC231" i="2"/>
  <c r="AD231" i="2"/>
  <c r="AE231" i="2"/>
  <c r="J314" i="2"/>
  <c r="J20" i="2"/>
  <c r="J480" i="2"/>
  <c r="AD480" i="2"/>
  <c r="AE480" i="2" s="1"/>
  <c r="J486" i="2"/>
  <c r="AC486" i="2"/>
  <c r="AD486" i="2"/>
  <c r="AE486" i="2" s="1"/>
  <c r="J472" i="2"/>
  <c r="AD472" i="2"/>
  <c r="AE472" i="2"/>
  <c r="J477" i="2"/>
  <c r="AC477" i="2"/>
  <c r="AD477" i="2"/>
  <c r="AE477" i="2"/>
  <c r="J475" i="2"/>
  <c r="AD475" i="2"/>
  <c r="AE475" i="2"/>
  <c r="J471" i="2"/>
  <c r="AC471" i="2"/>
  <c r="AD471" i="2"/>
  <c r="AE471" i="2"/>
  <c r="J470" i="2"/>
  <c r="AC470" i="2"/>
  <c r="AE470" i="2" s="1"/>
  <c r="AD470" i="2"/>
  <c r="J615" i="2"/>
  <c r="J614" i="2"/>
  <c r="J616" i="2"/>
  <c r="J617" i="2"/>
  <c r="J618" i="2"/>
  <c r="J374" i="2"/>
  <c r="AC374" i="2"/>
  <c r="AD374" i="2"/>
  <c r="AE374" i="2" s="1"/>
  <c r="J175" i="2"/>
  <c r="AC175" i="2"/>
  <c r="AD175" i="2"/>
  <c r="AE175" i="2" s="1"/>
  <c r="J165" i="2"/>
  <c r="AC165" i="2"/>
  <c r="AD165" i="2"/>
  <c r="AE165" i="2" s="1"/>
  <c r="J151" i="2"/>
  <c r="AC151" i="2"/>
  <c r="AD151" i="2"/>
  <c r="AE151" i="2" s="1"/>
  <c r="J310" i="2"/>
  <c r="AC310" i="2"/>
  <c r="AD310" i="2"/>
  <c r="AE310" i="2" s="1"/>
  <c r="J246" i="2"/>
  <c r="AC246" i="2"/>
  <c r="AD246" i="2"/>
  <c r="AE246" i="2" s="1"/>
  <c r="J254" i="2"/>
  <c r="AC254" i="2"/>
  <c r="AD254" i="2"/>
  <c r="AE254" i="2" s="1"/>
  <c r="J300" i="2"/>
  <c r="AC300" i="2"/>
  <c r="AD300" i="2"/>
  <c r="AE300" i="2" s="1"/>
  <c r="J305" i="2"/>
  <c r="AC305" i="2"/>
  <c r="AD305" i="2"/>
  <c r="AE305" i="2" s="1"/>
  <c r="J199" i="2"/>
  <c r="AC199" i="2"/>
  <c r="AD199" i="2"/>
  <c r="AE199" i="2" s="1"/>
  <c r="J312" i="2"/>
  <c r="AC312" i="2"/>
  <c r="AD312" i="2"/>
  <c r="AE312" i="2" s="1"/>
  <c r="J304" i="2"/>
  <c r="AC304" i="2"/>
  <c r="AD304" i="2"/>
  <c r="AE304" i="2" s="1"/>
  <c r="J129" i="2"/>
  <c r="AC129" i="2"/>
  <c r="AD129" i="2"/>
  <c r="AE129" i="2" s="1"/>
  <c r="J279" i="2"/>
  <c r="AC279" i="2"/>
  <c r="AD279" i="2"/>
  <c r="AE279" i="2" s="1"/>
  <c r="J261" i="2"/>
  <c r="AC261" i="2"/>
  <c r="AD261" i="2"/>
  <c r="AE261" i="2" s="1"/>
  <c r="J288" i="2"/>
  <c r="AC288" i="2"/>
  <c r="AD288" i="2"/>
  <c r="AE288" i="2" s="1"/>
  <c r="J619" i="2"/>
  <c r="J138" i="2"/>
  <c r="J132" i="2"/>
  <c r="J133" i="2"/>
  <c r="J134" i="2"/>
  <c r="J108" i="2"/>
  <c r="AC108" i="2"/>
  <c r="AE108" i="2" s="1"/>
  <c r="AD108" i="2"/>
  <c r="J120" i="2"/>
  <c r="AC120" i="2"/>
  <c r="AE120" i="2" s="1"/>
  <c r="AD120" i="2"/>
  <c r="J125" i="2"/>
  <c r="AC125" i="2"/>
  <c r="AD125" i="2"/>
  <c r="AE125" i="2" s="1"/>
  <c r="J122" i="2"/>
  <c r="AC122" i="2"/>
  <c r="AD122" i="2"/>
  <c r="AE122" i="2" s="1"/>
  <c r="J110" i="2"/>
  <c r="AC110" i="2"/>
  <c r="AD110" i="2"/>
  <c r="AE110" i="2" s="1"/>
  <c r="J109" i="2"/>
  <c r="AC109" i="2"/>
  <c r="AD109" i="2"/>
  <c r="AE109" i="2" s="1"/>
  <c r="J126" i="2"/>
  <c r="AC126" i="2"/>
  <c r="AD126" i="2"/>
  <c r="AE126" i="2" s="1"/>
  <c r="J112" i="2"/>
  <c r="AC112" i="2"/>
  <c r="AD112" i="2"/>
  <c r="AE112" i="2" s="1"/>
  <c r="J104" i="2"/>
  <c r="J123" i="2"/>
  <c r="AC123" i="2"/>
  <c r="AD123" i="2"/>
  <c r="AE123" i="2"/>
  <c r="J127" i="2"/>
  <c r="J124" i="2"/>
  <c r="J114" i="2"/>
  <c r="J121" i="2"/>
  <c r="J107" i="2"/>
  <c r="J103" i="2"/>
  <c r="AC103" i="2"/>
  <c r="AD103" i="2"/>
  <c r="AE103" i="2" s="1"/>
  <c r="J136" i="2"/>
  <c r="J113" i="2"/>
  <c r="AC113" i="2"/>
  <c r="AD113" i="2"/>
  <c r="AE113" i="2" s="1"/>
  <c r="J102" i="2"/>
  <c r="AC102" i="2"/>
  <c r="AD102" i="2"/>
  <c r="AE102" i="2" s="1"/>
  <c r="J130" i="2"/>
  <c r="AC130" i="2"/>
  <c r="AD130" i="2"/>
  <c r="AE130" i="2" s="1"/>
  <c r="J139" i="2"/>
  <c r="AC139" i="2"/>
  <c r="AD139" i="2"/>
  <c r="AE139" i="2" s="1"/>
  <c r="J131" i="2"/>
  <c r="AC131" i="2"/>
  <c r="AD131" i="2"/>
  <c r="AE131" i="2" s="1"/>
  <c r="J140" i="2"/>
  <c r="AC140" i="2"/>
  <c r="AD140" i="2"/>
  <c r="AE140" i="2" s="1"/>
  <c r="J128" i="2"/>
  <c r="AD128" i="2"/>
  <c r="AE128" i="2" s="1"/>
  <c r="J106" i="2"/>
  <c r="AC106" i="2"/>
  <c r="AD106" i="2"/>
  <c r="AE106" i="2" s="1"/>
  <c r="J137" i="2"/>
  <c r="J142" i="2"/>
  <c r="AC137" i="2"/>
  <c r="AD137" i="2"/>
  <c r="AE137" i="2" s="1"/>
  <c r="J105" i="2"/>
  <c r="AD105" i="2"/>
  <c r="AE105" i="2" s="1"/>
  <c r="J111" i="2"/>
  <c r="J115" i="2"/>
  <c r="AC115" i="2"/>
  <c r="AD115" i="2"/>
  <c r="AE115" i="2" s="1"/>
  <c r="J117" i="2"/>
  <c r="J118" i="2"/>
  <c r="AC118" i="2"/>
  <c r="AD118" i="2"/>
  <c r="AE118" i="2" s="1"/>
  <c r="J135" i="2"/>
  <c r="AC135" i="2"/>
  <c r="AD135" i="2"/>
  <c r="AE135" i="2" s="1"/>
  <c r="J141" i="2"/>
  <c r="AC141" i="2"/>
  <c r="AD141" i="2"/>
  <c r="AE141" i="2" s="1"/>
  <c r="J311" i="2"/>
  <c r="AC311" i="2"/>
  <c r="AD311" i="2"/>
  <c r="AE311" i="2" s="1"/>
  <c r="J276" i="2"/>
  <c r="AC276" i="2"/>
  <c r="AD276" i="2"/>
  <c r="AE276" i="2" s="1"/>
  <c r="J147" i="2"/>
  <c r="AC147" i="2"/>
  <c r="AD147" i="2"/>
  <c r="AE147" i="2" s="1"/>
  <c r="J203" i="2"/>
  <c r="AC203" i="2"/>
  <c r="AD203" i="2"/>
  <c r="AE203" i="2" s="1"/>
  <c r="J201" i="2"/>
  <c r="AC201" i="2"/>
  <c r="AD201" i="2"/>
  <c r="AE201" i="2" s="1"/>
  <c r="J267" i="2"/>
  <c r="J274" i="2"/>
  <c r="AC274" i="2"/>
  <c r="AD274" i="2"/>
  <c r="AE274" i="2"/>
  <c r="J273" i="2"/>
  <c r="AC273" i="2"/>
  <c r="AD273" i="2"/>
  <c r="AE273" i="2"/>
  <c r="J294" i="2"/>
  <c r="AC294" i="2"/>
  <c r="AD294" i="2"/>
  <c r="AE294" i="2"/>
  <c r="J296" i="2"/>
  <c r="AC296" i="2"/>
  <c r="AD296" i="2"/>
  <c r="AE296" i="2"/>
  <c r="J297" i="2"/>
  <c r="AC297" i="2"/>
  <c r="AD297" i="2"/>
  <c r="AE297" i="2"/>
  <c r="J307" i="2"/>
  <c r="AC307" i="2"/>
  <c r="AD307" i="2"/>
  <c r="AE307" i="2"/>
  <c r="J514" i="2"/>
  <c r="AC514" i="2"/>
  <c r="AD514" i="2"/>
  <c r="AE514" i="2"/>
  <c r="J479" i="2"/>
  <c r="AC479" i="2"/>
  <c r="AD479" i="2"/>
  <c r="AE479" i="2"/>
  <c r="J507" i="2"/>
  <c r="AC507" i="2"/>
  <c r="AD507" i="2"/>
  <c r="AE507" i="2"/>
  <c r="J504" i="2"/>
  <c r="AC504" i="2"/>
  <c r="AD504" i="2"/>
  <c r="AE504" i="2"/>
  <c r="J489" i="2"/>
  <c r="AC489" i="2"/>
  <c r="AD489" i="2"/>
  <c r="AE489" i="2"/>
  <c r="J499" i="2"/>
  <c r="AC499" i="2"/>
  <c r="AD499" i="2"/>
  <c r="AE499" i="2"/>
  <c r="J502" i="2"/>
  <c r="AC502" i="2"/>
  <c r="AD502" i="2"/>
  <c r="AE502" i="2"/>
  <c r="J503" i="2"/>
  <c r="AC503" i="2"/>
  <c r="AD503" i="2"/>
  <c r="AE503" i="2"/>
  <c r="J511" i="2"/>
  <c r="AC511" i="2"/>
  <c r="AD511" i="2"/>
  <c r="AE511" i="2"/>
  <c r="J493" i="2"/>
  <c r="AC493" i="2"/>
  <c r="AD493" i="2"/>
  <c r="AE493" i="2"/>
  <c r="J501" i="2"/>
  <c r="AC501" i="2"/>
  <c r="AD501" i="2"/>
  <c r="AE501" i="2"/>
  <c r="J500" i="2"/>
  <c r="AC500" i="2"/>
  <c r="AD500" i="2"/>
  <c r="AE500" i="2"/>
  <c r="J496" i="2"/>
  <c r="AC496" i="2"/>
  <c r="AD496" i="2"/>
  <c r="AE496" i="2"/>
  <c r="J474" i="2"/>
  <c r="AC474" i="2"/>
  <c r="AD474" i="2"/>
  <c r="AE474" i="2"/>
  <c r="J487" i="2"/>
  <c r="AC487" i="2"/>
  <c r="AE487" i="2" s="1"/>
  <c r="AD487" i="2"/>
  <c r="J483" i="2"/>
  <c r="AC483" i="2"/>
  <c r="AE483" i="2" s="1"/>
  <c r="AD483" i="2"/>
  <c r="J482" i="2"/>
  <c r="AC482" i="2"/>
  <c r="AE482" i="2" s="1"/>
  <c r="AD482" i="2"/>
  <c r="J478" i="2"/>
  <c r="AC478" i="2"/>
  <c r="AE478" i="2" s="1"/>
  <c r="AD478" i="2"/>
  <c r="J509" i="2"/>
  <c r="AC509" i="2"/>
  <c r="AE509" i="2" s="1"/>
  <c r="AD509" i="2"/>
  <c r="J508" i="2"/>
  <c r="AC508" i="2"/>
  <c r="AE508" i="2" s="1"/>
  <c r="AD508" i="2"/>
  <c r="J488" i="2"/>
  <c r="AC488" i="2"/>
  <c r="AE488" i="2" s="1"/>
  <c r="AD488" i="2"/>
  <c r="J491" i="2"/>
  <c r="AC491" i="2"/>
  <c r="AE491" i="2" s="1"/>
  <c r="AD491" i="2"/>
  <c r="J481" i="2"/>
  <c r="AC481" i="2"/>
  <c r="AE481" i="2" s="1"/>
  <c r="AD481" i="2"/>
  <c r="J506" i="2"/>
  <c r="AC506" i="2"/>
  <c r="AE506" i="2" s="1"/>
  <c r="AD506" i="2"/>
  <c r="J490" i="2"/>
  <c r="AC490" i="2"/>
  <c r="AE490" i="2" s="1"/>
  <c r="AD490" i="2"/>
  <c r="J485" i="2"/>
  <c r="AC485" i="2"/>
  <c r="AE485" i="2" s="1"/>
  <c r="AD485" i="2"/>
  <c r="J513" i="2"/>
  <c r="AC513" i="2"/>
  <c r="AE513" i="2" s="1"/>
  <c r="AD513" i="2"/>
  <c r="J494" i="2"/>
  <c r="AC494" i="2"/>
  <c r="AE494" i="2" s="1"/>
  <c r="AD494" i="2"/>
  <c r="J473" i="2"/>
  <c r="AC473" i="2"/>
  <c r="AE473" i="2" s="1"/>
  <c r="AD473" i="2"/>
  <c r="J492" i="2"/>
  <c r="AC492" i="2"/>
  <c r="AE492" i="2" s="1"/>
  <c r="AD492" i="2"/>
  <c r="J495" i="2"/>
  <c r="AC495" i="2"/>
  <c r="AE495" i="2" s="1"/>
  <c r="AD495" i="2"/>
  <c r="J505" i="2"/>
  <c r="AC505" i="2"/>
  <c r="AE505" i="2" s="1"/>
  <c r="AD505" i="2"/>
  <c r="J515" i="2"/>
  <c r="AC515" i="2"/>
  <c r="AE515" i="2" s="1"/>
  <c r="AD515" i="2"/>
  <c r="J484" i="2"/>
  <c r="AC484" i="2"/>
  <c r="AE484" i="2" s="1"/>
  <c r="AD484" i="2"/>
  <c r="J621" i="2"/>
  <c r="J656" i="2"/>
  <c r="J655" i="2"/>
  <c r="J657" i="2"/>
  <c r="J652" i="2"/>
  <c r="J631" i="2"/>
  <c r="J654" i="2"/>
  <c r="J653" i="2"/>
  <c r="J633" i="2"/>
  <c r="J650" i="2"/>
  <c r="J622" i="2"/>
  <c r="J624" i="2"/>
  <c r="J625" i="2"/>
  <c r="J626" i="2"/>
  <c r="J627" i="2"/>
  <c r="J628" i="2"/>
  <c r="AD23" i="2"/>
  <c r="AD24" i="2"/>
  <c r="AD26" i="2"/>
  <c r="AD29" i="2"/>
  <c r="AD28" i="2"/>
  <c r="AD27" i="2"/>
  <c r="AD30" i="2"/>
  <c r="AD31" i="2"/>
  <c r="AD32" i="2"/>
  <c r="AD33" i="2"/>
  <c r="AD34" i="2"/>
  <c r="AD36" i="2"/>
  <c r="AD35" i="2"/>
  <c r="AD37" i="2"/>
  <c r="AD38" i="2"/>
  <c r="AD39" i="2"/>
  <c r="AD40" i="2"/>
  <c r="AD41" i="2"/>
  <c r="AD42" i="2"/>
  <c r="AD43" i="2"/>
  <c r="AD44" i="2"/>
  <c r="AD46" i="2"/>
  <c r="AD45" i="2"/>
  <c r="AD47" i="2"/>
  <c r="AD48" i="2"/>
  <c r="AD49" i="2"/>
  <c r="AD50" i="2"/>
  <c r="AD51" i="2"/>
  <c r="AD52" i="2"/>
  <c r="AD53" i="2"/>
  <c r="AD54" i="2"/>
  <c r="AD55" i="2"/>
  <c r="AD56" i="2"/>
  <c r="AD57" i="2"/>
  <c r="AD58" i="2"/>
  <c r="AD59" i="2"/>
  <c r="AD60" i="2"/>
  <c r="AD62" i="2"/>
  <c r="AD63" i="2"/>
  <c r="AD64" i="2"/>
  <c r="AD66" i="2"/>
  <c r="AD65" i="2"/>
  <c r="AD67" i="2"/>
  <c r="AD68" i="2"/>
  <c r="AD69" i="2"/>
  <c r="AD70" i="2"/>
  <c r="AD72" i="2"/>
  <c r="AD71" i="2"/>
  <c r="AD73" i="2"/>
  <c r="AD74" i="2"/>
  <c r="AD75" i="2"/>
  <c r="AD76" i="2"/>
  <c r="AD77" i="2"/>
  <c r="AD78" i="2"/>
  <c r="AD80" i="2"/>
  <c r="AD79" i="2"/>
  <c r="AD81" i="2"/>
  <c r="AD82" i="2"/>
  <c r="AD83" i="2"/>
  <c r="AD84" i="2"/>
  <c r="AD85" i="2"/>
  <c r="AD86" i="2"/>
  <c r="AD87" i="2"/>
  <c r="AD88" i="2"/>
  <c r="AD89" i="2"/>
  <c r="AD90" i="2"/>
  <c r="AD91" i="2"/>
  <c r="AD92" i="2"/>
  <c r="AD93" i="2"/>
  <c r="AD94" i="2"/>
  <c r="AD95" i="2"/>
  <c r="AD96" i="2"/>
  <c r="AD97" i="2"/>
  <c r="AD99" i="2"/>
  <c r="AD100" i="2"/>
  <c r="AD101" i="2"/>
  <c r="AD142" i="2"/>
  <c r="AD144" i="2"/>
  <c r="AD143" i="2"/>
  <c r="AD146" i="2"/>
  <c r="AD145" i="2"/>
  <c r="AD148" i="2"/>
  <c r="AD149" i="2"/>
  <c r="AD150" i="2"/>
  <c r="AD152" i="2"/>
  <c r="AD153" i="2"/>
  <c r="AD154" i="2"/>
  <c r="AD155" i="2"/>
  <c r="AD156" i="2"/>
  <c r="AD158" i="2"/>
  <c r="AD157" i="2"/>
  <c r="AD159" i="2"/>
  <c r="AD160" i="2"/>
  <c r="AD161" i="2"/>
  <c r="AD162" i="2"/>
  <c r="AD163" i="2"/>
  <c r="AD164" i="2"/>
  <c r="AD166" i="2"/>
  <c r="AD167" i="2"/>
  <c r="AD168" i="2"/>
  <c r="AD170" i="2"/>
  <c r="AD171" i="2"/>
  <c r="AD172" i="2"/>
  <c r="AD173" i="2"/>
  <c r="AD174" i="2"/>
  <c r="AD176" i="2"/>
  <c r="AD177" i="2"/>
  <c r="AD178" i="2"/>
  <c r="AD179" i="2"/>
  <c r="AD180" i="2"/>
  <c r="AD181" i="2"/>
  <c r="AD182" i="2"/>
  <c r="AD183" i="2"/>
  <c r="AD184" i="2"/>
  <c r="AD185" i="2"/>
  <c r="AD187" i="2"/>
  <c r="AD186" i="2"/>
  <c r="AD188" i="2"/>
  <c r="AD189" i="2"/>
  <c r="AD190" i="2"/>
  <c r="AD192" i="2"/>
  <c r="AD191" i="2"/>
  <c r="AD193" i="2"/>
  <c r="AD195" i="2"/>
  <c r="AD194" i="2"/>
  <c r="AD197" i="2"/>
  <c r="AD196" i="2"/>
  <c r="AD198" i="2"/>
  <c r="AD200" i="2"/>
  <c r="AD202" i="2"/>
  <c r="AD204" i="2"/>
  <c r="AD205" i="2"/>
  <c r="AD206" i="2"/>
  <c r="AD208" i="2"/>
  <c r="AD207" i="2"/>
  <c r="AD209" i="2"/>
  <c r="AD210" i="2"/>
  <c r="AD212" i="2"/>
  <c r="AD211" i="2"/>
  <c r="AD213" i="2"/>
  <c r="AD216" i="2"/>
  <c r="AD215" i="2"/>
  <c r="AD214" i="2"/>
  <c r="AD217" i="2"/>
  <c r="AD218" i="2"/>
  <c r="AD219" i="2"/>
  <c r="AD220" i="2"/>
  <c r="AD221" i="2"/>
  <c r="AD223" i="2"/>
  <c r="AD222" i="2"/>
  <c r="AD224" i="2"/>
  <c r="AD225" i="2"/>
  <c r="AD227" i="2"/>
  <c r="AD226" i="2"/>
  <c r="AD229" i="2"/>
  <c r="AD228" i="2"/>
  <c r="AD230" i="2"/>
  <c r="AD232" i="2"/>
  <c r="AD233" i="2"/>
  <c r="AD235" i="2"/>
  <c r="AD234" i="2"/>
  <c r="AD236" i="2"/>
  <c r="AD238" i="2"/>
  <c r="AD237" i="2"/>
  <c r="AD239" i="2"/>
  <c r="AD241" i="2"/>
  <c r="AD240" i="2"/>
  <c r="AD242" i="2"/>
  <c r="AD243" i="2"/>
  <c r="AD244" i="2"/>
  <c r="AD245" i="2"/>
  <c r="AD247" i="2"/>
  <c r="AD248" i="2"/>
  <c r="AD249" i="2"/>
  <c r="AD250" i="2"/>
  <c r="AD251" i="2"/>
  <c r="AD252" i="2"/>
  <c r="AD253" i="2"/>
  <c r="AD255" i="2"/>
  <c r="AD256" i="2"/>
  <c r="AD257" i="2"/>
  <c r="AD258" i="2"/>
  <c r="AD259" i="2"/>
  <c r="AD260" i="2"/>
  <c r="AD262" i="2"/>
  <c r="AD263" i="2"/>
  <c r="AD264" i="2"/>
  <c r="AD265" i="2"/>
  <c r="AD266" i="2"/>
  <c r="AD267" i="2"/>
  <c r="AD268" i="2"/>
  <c r="AD269" i="2"/>
  <c r="AD270" i="2"/>
  <c r="AD271" i="2"/>
  <c r="AD272" i="2"/>
  <c r="AD275" i="2"/>
  <c r="AD277" i="2"/>
  <c r="AD278" i="2"/>
  <c r="AD280" i="2"/>
  <c r="AD282" i="2"/>
  <c r="AD281" i="2"/>
  <c r="AD283" i="2"/>
  <c r="AD284" i="2"/>
  <c r="AD286" i="2"/>
  <c r="AD287" i="2"/>
  <c r="AD289" i="2"/>
  <c r="AD290" i="2"/>
  <c r="AD298" i="2"/>
  <c r="AD299" i="2"/>
  <c r="AD301" i="2"/>
  <c r="AD302" i="2"/>
  <c r="AD303" i="2"/>
  <c r="AD306" i="2"/>
  <c r="AD308" i="2"/>
  <c r="AD315" i="2"/>
  <c r="AD316" i="2"/>
  <c r="AD317" i="2"/>
  <c r="AD318" i="2"/>
  <c r="AD319" i="2"/>
  <c r="AD320" i="2"/>
  <c r="AD321" i="2"/>
  <c r="AD322" i="2"/>
  <c r="AD323" i="2"/>
  <c r="AD324" i="2"/>
  <c r="AD326" i="2"/>
  <c r="AD325" i="2"/>
  <c r="AD327" i="2"/>
  <c r="AD328" i="2"/>
  <c r="AD349" i="2"/>
  <c r="AD355" i="2"/>
  <c r="AD354" i="2"/>
  <c r="AD358" i="2"/>
  <c r="AD361" i="2"/>
  <c r="AD362" i="2"/>
  <c r="AD363" i="2"/>
  <c r="AD365" i="2"/>
  <c r="AD368" i="2"/>
  <c r="AD367" i="2"/>
  <c r="AD372" i="2"/>
  <c r="AD373" i="2"/>
  <c r="AD375" i="2"/>
  <c r="AD377" i="2"/>
  <c r="AD378" i="2"/>
  <c r="AD379" i="2"/>
  <c r="AD380" i="2"/>
  <c r="AD381" i="2"/>
  <c r="AD382" i="2"/>
  <c r="AD383" i="2"/>
  <c r="AD384" i="2"/>
  <c r="AD386" i="2"/>
  <c r="AD385" i="2"/>
  <c r="AD387" i="2"/>
  <c r="AD388" i="2"/>
  <c r="AD389" i="2"/>
  <c r="AD390" i="2"/>
  <c r="AD391" i="2"/>
  <c r="AD393" i="2"/>
  <c r="AD392" i="2"/>
  <c r="AD394" i="2"/>
  <c r="AD395" i="2"/>
  <c r="AD396" i="2"/>
  <c r="AD397" i="2"/>
  <c r="AD399" i="2"/>
  <c r="AD400" i="2"/>
  <c r="AD402" i="2"/>
  <c r="AD403" i="2"/>
  <c r="AD404" i="2"/>
  <c r="AD405" i="2"/>
  <c r="AD408" i="2"/>
  <c r="AD409" i="2"/>
  <c r="AD410" i="2"/>
  <c r="AD411" i="2"/>
  <c r="AD412" i="2"/>
  <c r="AD413" i="2"/>
  <c r="AD414" i="2"/>
  <c r="AD415" i="2"/>
  <c r="AD416" i="2"/>
  <c r="AD419" i="2"/>
  <c r="AD418" i="2"/>
  <c r="AD420" i="2"/>
  <c r="AD421" i="2"/>
  <c r="AD422" i="2"/>
  <c r="AD423" i="2"/>
  <c r="AD424" i="2"/>
  <c r="AD425" i="2"/>
  <c r="AD426" i="2"/>
  <c r="AD427" i="2"/>
  <c r="AD428" i="2"/>
  <c r="AD429" i="2"/>
  <c r="AD430" i="2"/>
  <c r="AD431" i="2"/>
  <c r="AD432" i="2"/>
  <c r="AD433" i="2"/>
  <c r="AD434" i="2"/>
  <c r="AD435" i="2"/>
  <c r="AD436" i="2"/>
  <c r="AD438" i="2"/>
  <c r="AD439" i="2"/>
  <c r="AD440" i="2"/>
  <c r="AD441" i="2"/>
  <c r="AD442" i="2"/>
  <c r="AD443" i="2"/>
  <c r="AD444" i="2"/>
  <c r="AD445" i="2"/>
  <c r="AD446" i="2"/>
  <c r="AD447" i="2"/>
  <c r="AD452" i="2"/>
  <c r="AD453" i="2"/>
  <c r="AD454" i="2"/>
  <c r="AD455" i="2"/>
  <c r="AD456" i="2"/>
  <c r="AD457" i="2"/>
  <c r="AD458" i="2"/>
  <c r="AD510" i="2"/>
  <c r="AD512" i="2"/>
  <c r="AD516" i="2"/>
  <c r="AD517" i="2"/>
  <c r="AD518" i="2"/>
  <c r="AD519" i="2"/>
  <c r="AD520" i="2"/>
  <c r="AD522" i="2"/>
  <c r="AD521" i="2"/>
  <c r="AD523" i="2"/>
  <c r="AD524" i="2"/>
  <c r="AD525" i="2"/>
  <c r="AD526" i="2"/>
  <c r="AD529" i="2"/>
  <c r="AD528" i="2"/>
  <c r="AD527" i="2"/>
  <c r="AD531" i="2"/>
  <c r="AD530" i="2"/>
  <c r="AD532" i="2"/>
  <c r="AD533" i="2"/>
  <c r="AD534" i="2"/>
  <c r="AD535" i="2"/>
  <c r="AD538" i="2"/>
  <c r="AD537" i="2"/>
  <c r="AD536" i="2"/>
  <c r="AD539" i="2"/>
  <c r="AD540" i="2"/>
  <c r="AD541" i="2"/>
  <c r="AD542" i="2"/>
  <c r="AD543" i="2"/>
  <c r="AD544" i="2"/>
  <c r="AD545" i="2"/>
  <c r="AD547" i="2"/>
  <c r="AD548" i="2"/>
  <c r="AD546" i="2"/>
  <c r="AD549" i="2"/>
  <c r="AD550" i="2"/>
  <c r="AD551" i="2"/>
  <c r="AD552" i="2"/>
  <c r="AD553" i="2"/>
  <c r="AD554" i="2"/>
  <c r="AD555" i="2"/>
  <c r="AD556" i="2"/>
  <c r="AD557" i="2"/>
  <c r="AD558" i="2"/>
  <c r="AD559" i="2"/>
  <c r="AD560" i="2"/>
  <c r="AD561" i="2"/>
  <c r="AD563" i="2"/>
  <c r="AD562" i="2"/>
  <c r="AD565" i="2"/>
  <c r="AD566" i="2"/>
  <c r="AD567" i="2"/>
  <c r="AD564" i="2"/>
  <c r="AD568" i="2"/>
  <c r="AD569" i="2"/>
  <c r="AD570" i="2"/>
  <c r="AD571" i="2"/>
  <c r="AD572" i="2"/>
  <c r="AD573" i="2"/>
  <c r="AD574" i="2"/>
  <c r="AD575" i="2"/>
  <c r="AD576" i="2"/>
  <c r="AD577" i="2"/>
  <c r="AD578" i="2"/>
  <c r="AD579" i="2"/>
  <c r="AD580" i="2"/>
  <c r="AD581" i="2"/>
  <c r="AD582" i="2"/>
  <c r="AD586" i="2"/>
  <c r="AD587" i="2"/>
  <c r="AD588" i="2"/>
  <c r="AD589" i="2"/>
  <c r="AD590" i="2"/>
  <c r="AD22" i="2"/>
  <c r="AC23" i="2"/>
  <c r="AC24" i="2"/>
  <c r="AC26" i="2"/>
  <c r="AC29" i="2"/>
  <c r="AC28" i="2"/>
  <c r="AC27" i="2"/>
  <c r="AC30" i="2"/>
  <c r="AC31" i="2"/>
  <c r="AC32" i="2"/>
  <c r="AC33" i="2"/>
  <c r="AC34" i="2"/>
  <c r="AC36" i="2"/>
  <c r="AC35" i="2"/>
  <c r="AC37" i="2"/>
  <c r="AC38" i="2"/>
  <c r="AC39" i="2"/>
  <c r="AC40" i="2"/>
  <c r="AC41" i="2"/>
  <c r="AC42" i="2"/>
  <c r="AC43" i="2"/>
  <c r="AC44" i="2"/>
  <c r="AC46" i="2"/>
  <c r="AC45" i="2"/>
  <c r="AC47" i="2"/>
  <c r="AC48" i="2"/>
  <c r="AC49" i="2"/>
  <c r="AC50" i="2"/>
  <c r="AC51" i="2"/>
  <c r="AC52" i="2"/>
  <c r="AC53" i="2"/>
  <c r="AC54" i="2"/>
  <c r="AC55" i="2"/>
  <c r="AC56" i="2"/>
  <c r="AC57" i="2"/>
  <c r="AC58" i="2"/>
  <c r="AC59" i="2"/>
  <c r="AC60" i="2"/>
  <c r="AC62" i="2"/>
  <c r="AC63" i="2"/>
  <c r="AC64" i="2"/>
  <c r="AC66" i="2"/>
  <c r="AC65" i="2"/>
  <c r="AC67" i="2"/>
  <c r="AC68" i="2"/>
  <c r="AC69" i="2"/>
  <c r="AC70" i="2"/>
  <c r="AC72" i="2"/>
  <c r="AC71" i="2"/>
  <c r="AC73" i="2"/>
  <c r="AC74" i="2"/>
  <c r="AC75" i="2"/>
  <c r="AC76" i="2"/>
  <c r="AC77" i="2"/>
  <c r="AC78" i="2"/>
  <c r="AC80" i="2"/>
  <c r="AC79" i="2"/>
  <c r="AC81" i="2"/>
  <c r="AC82" i="2"/>
  <c r="AC83" i="2"/>
  <c r="AC84" i="2"/>
  <c r="AC85" i="2"/>
  <c r="AC86" i="2"/>
  <c r="AC87" i="2"/>
  <c r="AC88" i="2"/>
  <c r="AC89" i="2"/>
  <c r="AC90" i="2"/>
  <c r="AC91" i="2"/>
  <c r="AC92" i="2"/>
  <c r="AC93" i="2"/>
  <c r="AC94" i="2"/>
  <c r="AC95" i="2"/>
  <c r="AC96" i="2"/>
  <c r="AC97" i="2"/>
  <c r="AC99" i="2"/>
  <c r="AC100" i="2"/>
  <c r="AC101" i="2"/>
  <c r="AC142" i="2"/>
  <c r="AC144" i="2"/>
  <c r="AC143" i="2"/>
  <c r="AC146" i="2"/>
  <c r="AC145" i="2"/>
  <c r="AC148" i="2"/>
  <c r="AC149" i="2"/>
  <c r="AC150" i="2"/>
  <c r="AC152" i="2"/>
  <c r="AC153" i="2"/>
  <c r="AC154" i="2"/>
  <c r="AC155" i="2"/>
  <c r="AC156" i="2"/>
  <c r="AC158" i="2"/>
  <c r="AC157" i="2"/>
  <c r="AC159" i="2"/>
  <c r="AC160" i="2"/>
  <c r="AC161" i="2"/>
  <c r="AC162" i="2"/>
  <c r="AC163" i="2"/>
  <c r="AC164" i="2"/>
  <c r="AC166" i="2"/>
  <c r="AC167" i="2"/>
  <c r="AC168" i="2"/>
  <c r="AC170" i="2"/>
  <c r="AC171" i="2"/>
  <c r="AC172" i="2"/>
  <c r="AC173" i="2"/>
  <c r="AC174" i="2"/>
  <c r="AC176" i="2"/>
  <c r="AC177" i="2"/>
  <c r="AC178" i="2"/>
  <c r="AC179" i="2"/>
  <c r="AC180" i="2"/>
  <c r="AC181" i="2"/>
  <c r="AC182" i="2"/>
  <c r="AC183" i="2"/>
  <c r="AC184" i="2"/>
  <c r="AC185" i="2"/>
  <c r="AC187" i="2"/>
  <c r="AC186" i="2"/>
  <c r="AC188" i="2"/>
  <c r="AC189" i="2"/>
  <c r="AC190" i="2"/>
  <c r="AC192" i="2"/>
  <c r="AC191" i="2"/>
  <c r="AC193" i="2"/>
  <c r="AC195" i="2"/>
  <c r="AC194" i="2"/>
  <c r="AC197" i="2"/>
  <c r="AC196" i="2"/>
  <c r="AC198" i="2"/>
  <c r="AC200" i="2"/>
  <c r="AC202" i="2"/>
  <c r="AC204" i="2"/>
  <c r="AC205" i="2"/>
  <c r="AC206" i="2"/>
  <c r="AC208" i="2"/>
  <c r="AC207" i="2"/>
  <c r="AC209" i="2"/>
  <c r="AC210" i="2"/>
  <c r="AC212" i="2"/>
  <c r="AC211" i="2"/>
  <c r="AC213" i="2"/>
  <c r="AC216" i="2"/>
  <c r="AC215" i="2"/>
  <c r="AC214" i="2"/>
  <c r="AC217" i="2"/>
  <c r="AC218" i="2"/>
  <c r="AC219" i="2"/>
  <c r="AC220" i="2"/>
  <c r="AC221" i="2"/>
  <c r="AC223" i="2"/>
  <c r="AC222" i="2"/>
  <c r="AC224" i="2"/>
  <c r="AC225" i="2"/>
  <c r="AC227" i="2"/>
  <c r="AC226" i="2"/>
  <c r="AC229" i="2"/>
  <c r="AC228" i="2"/>
  <c r="AC230" i="2"/>
  <c r="AC232" i="2"/>
  <c r="AC233" i="2"/>
  <c r="AC235" i="2"/>
  <c r="AC234" i="2"/>
  <c r="AC236" i="2"/>
  <c r="AC238" i="2"/>
  <c r="AC237" i="2"/>
  <c r="AC239" i="2"/>
  <c r="AC241" i="2"/>
  <c r="AC240" i="2"/>
  <c r="AC242" i="2"/>
  <c r="AC243" i="2"/>
  <c r="AC244" i="2"/>
  <c r="AC245" i="2"/>
  <c r="AC247" i="2"/>
  <c r="AC248" i="2"/>
  <c r="AC249" i="2"/>
  <c r="AC250" i="2"/>
  <c r="AC251" i="2"/>
  <c r="AC252" i="2"/>
  <c r="AC253" i="2"/>
  <c r="AC255" i="2"/>
  <c r="AC256" i="2"/>
  <c r="AC257" i="2"/>
  <c r="AC258" i="2"/>
  <c r="AC259" i="2"/>
  <c r="AC260" i="2"/>
  <c r="AC262" i="2"/>
  <c r="AC263" i="2"/>
  <c r="AC264" i="2"/>
  <c r="AC265" i="2"/>
  <c r="AC266" i="2"/>
  <c r="AC267" i="2"/>
  <c r="AC268" i="2"/>
  <c r="AC269" i="2"/>
  <c r="AC270" i="2"/>
  <c r="AC271" i="2"/>
  <c r="AC272" i="2"/>
  <c r="AC275" i="2"/>
  <c r="AC277" i="2"/>
  <c r="AC278" i="2"/>
  <c r="AC280" i="2"/>
  <c r="AC282" i="2"/>
  <c r="AC281" i="2"/>
  <c r="AC283" i="2"/>
  <c r="AC284" i="2"/>
  <c r="AC286" i="2"/>
  <c r="AC287" i="2"/>
  <c r="AC289" i="2"/>
  <c r="AC290" i="2"/>
  <c r="AC298" i="2"/>
  <c r="AC299" i="2"/>
  <c r="AC301" i="2"/>
  <c r="AC302" i="2"/>
  <c r="AC303" i="2"/>
  <c r="AC306" i="2"/>
  <c r="AC308" i="2"/>
  <c r="AC315" i="2"/>
  <c r="AC316" i="2"/>
  <c r="AC317" i="2"/>
  <c r="AC318" i="2"/>
  <c r="AC319" i="2"/>
  <c r="AC320" i="2"/>
  <c r="AC321" i="2"/>
  <c r="AC322" i="2"/>
  <c r="AC323" i="2"/>
  <c r="AC324" i="2"/>
  <c r="AC326" i="2"/>
  <c r="AC325" i="2"/>
  <c r="AC327" i="2"/>
  <c r="AC328" i="2"/>
  <c r="AC349" i="2"/>
  <c r="AC355" i="2"/>
  <c r="AC354" i="2"/>
  <c r="AC358" i="2"/>
  <c r="AC361" i="2"/>
  <c r="AC362" i="2"/>
  <c r="AC363" i="2"/>
  <c r="AC365" i="2"/>
  <c r="AC368" i="2"/>
  <c r="AC367" i="2"/>
  <c r="AC372" i="2"/>
  <c r="AC373" i="2"/>
  <c r="AC375" i="2"/>
  <c r="AC377" i="2"/>
  <c r="AC378" i="2"/>
  <c r="AC379" i="2"/>
  <c r="AC380" i="2"/>
  <c r="AC381" i="2"/>
  <c r="AC382" i="2"/>
  <c r="AC383" i="2"/>
  <c r="AC384" i="2"/>
  <c r="AC386" i="2"/>
  <c r="AC385" i="2"/>
  <c r="AC387" i="2"/>
  <c r="AC388" i="2"/>
  <c r="AC389" i="2"/>
  <c r="AC390" i="2"/>
  <c r="AC391" i="2"/>
  <c r="AC393" i="2"/>
  <c r="AC392" i="2"/>
  <c r="AC394" i="2"/>
  <c r="AC395" i="2"/>
  <c r="AC396" i="2"/>
  <c r="AC397" i="2"/>
  <c r="AC399" i="2"/>
  <c r="AC400" i="2"/>
  <c r="AC402" i="2"/>
  <c r="AC403" i="2"/>
  <c r="AC404" i="2"/>
  <c r="AC405" i="2"/>
  <c r="AC408" i="2"/>
  <c r="AC409" i="2"/>
  <c r="AC410" i="2"/>
  <c r="AC411" i="2"/>
  <c r="AC412" i="2"/>
  <c r="AC413" i="2"/>
  <c r="AC414" i="2"/>
  <c r="AC415" i="2"/>
  <c r="AC416" i="2"/>
  <c r="AC419" i="2"/>
  <c r="AC418" i="2"/>
  <c r="AC420" i="2"/>
  <c r="AC421" i="2"/>
  <c r="AC422" i="2"/>
  <c r="AC423" i="2"/>
  <c r="AC424" i="2"/>
  <c r="AC425" i="2"/>
  <c r="AC426" i="2"/>
  <c r="AC427" i="2"/>
  <c r="AC428" i="2"/>
  <c r="AC429" i="2"/>
  <c r="AC430" i="2"/>
  <c r="AC431" i="2"/>
  <c r="AC432" i="2"/>
  <c r="AC433" i="2"/>
  <c r="AC434" i="2"/>
  <c r="AC435" i="2"/>
  <c r="AC436" i="2"/>
  <c r="AC438" i="2"/>
  <c r="AC439" i="2"/>
  <c r="AC440" i="2"/>
  <c r="AC441" i="2"/>
  <c r="AC442" i="2"/>
  <c r="AC443" i="2"/>
  <c r="AC444" i="2"/>
  <c r="AC445" i="2"/>
  <c r="AC446" i="2"/>
  <c r="AC447" i="2"/>
  <c r="AC452" i="2"/>
  <c r="AC453" i="2"/>
  <c r="AC454" i="2"/>
  <c r="AC455" i="2"/>
  <c r="AC456" i="2"/>
  <c r="AC457" i="2"/>
  <c r="AC458" i="2"/>
  <c r="AC510" i="2"/>
  <c r="AC512" i="2"/>
  <c r="AC516" i="2"/>
  <c r="AC517" i="2"/>
  <c r="AC518" i="2"/>
  <c r="AC519" i="2"/>
  <c r="AC520" i="2"/>
  <c r="AC522" i="2"/>
  <c r="AC521" i="2"/>
  <c r="AC523" i="2"/>
  <c r="AC524" i="2"/>
  <c r="AC525" i="2"/>
  <c r="AC526" i="2"/>
  <c r="AC529" i="2"/>
  <c r="AC528" i="2"/>
  <c r="AC527" i="2"/>
  <c r="AC531" i="2"/>
  <c r="AC530" i="2"/>
  <c r="AC532" i="2"/>
  <c r="AC533" i="2"/>
  <c r="AC534" i="2"/>
  <c r="AC535" i="2"/>
  <c r="AC538" i="2"/>
  <c r="AC537" i="2"/>
  <c r="AC536" i="2"/>
  <c r="AC539" i="2"/>
  <c r="AC540" i="2"/>
  <c r="AC541" i="2"/>
  <c r="AC542" i="2"/>
  <c r="AC543" i="2"/>
  <c r="AC544" i="2"/>
  <c r="AC545" i="2"/>
  <c r="AC547" i="2"/>
  <c r="AC548" i="2"/>
  <c r="AC546" i="2"/>
  <c r="AC549" i="2"/>
  <c r="AC550" i="2"/>
  <c r="AC551" i="2"/>
  <c r="AC552" i="2"/>
  <c r="AC553" i="2"/>
  <c r="AC554" i="2"/>
  <c r="AC555" i="2"/>
  <c r="AC556" i="2"/>
  <c r="AC557" i="2"/>
  <c r="AC558" i="2"/>
  <c r="AC559" i="2"/>
  <c r="AC560" i="2"/>
  <c r="AC561" i="2"/>
  <c r="AC563" i="2"/>
  <c r="AC562" i="2"/>
  <c r="AC565" i="2"/>
  <c r="AC566" i="2"/>
  <c r="AC567" i="2"/>
  <c r="AC564" i="2"/>
  <c r="AC568" i="2"/>
  <c r="AC569" i="2"/>
  <c r="AC570" i="2"/>
  <c r="AC571" i="2"/>
  <c r="AC572" i="2"/>
  <c r="AC573" i="2"/>
  <c r="AC574" i="2"/>
  <c r="AC575" i="2"/>
  <c r="AC576" i="2"/>
  <c r="AC577" i="2"/>
  <c r="AC578" i="2"/>
  <c r="AC579" i="2"/>
  <c r="AC580" i="2"/>
  <c r="AC581" i="2"/>
  <c r="AC582" i="2"/>
  <c r="AC586" i="2"/>
  <c r="AC587" i="2"/>
  <c r="AC588" i="2"/>
  <c r="AC589" i="2"/>
  <c r="AC590" i="2"/>
  <c r="AC22" i="2"/>
  <c r="J663" i="2"/>
  <c r="J664" i="2"/>
  <c r="J659" i="2"/>
  <c r="J662" i="2"/>
  <c r="J665" i="2"/>
  <c r="J666" i="2"/>
  <c r="J660" i="2"/>
  <c r="J661" i="2"/>
  <c r="J677" i="2"/>
  <c r="J676" i="2"/>
  <c r="J675" i="2"/>
  <c r="J686" i="2"/>
  <c r="J683" i="2"/>
  <c r="J682" i="2"/>
  <c r="J685" i="2"/>
  <c r="J689" i="2"/>
  <c r="J680" i="2"/>
  <c r="J681" i="2"/>
  <c r="J684" i="2"/>
  <c r="J349" i="2"/>
  <c r="J446" i="2"/>
  <c r="J441" i="2"/>
  <c r="J442" i="2"/>
  <c r="J444" i="2"/>
  <c r="J447" i="2"/>
  <c r="J443" i="2"/>
  <c r="J445" i="2"/>
  <c r="J438" i="2"/>
  <c r="J323" i="2"/>
  <c r="J317" i="2"/>
  <c r="J326" i="2"/>
  <c r="J325" i="2"/>
  <c r="J328" i="2"/>
  <c r="J318" i="2"/>
  <c r="J315" i="2"/>
  <c r="J89" i="2"/>
  <c r="J85" i="2"/>
  <c r="J37" i="2"/>
  <c r="J66" i="2"/>
  <c r="J22" i="2"/>
  <c r="J24" i="2"/>
  <c r="J23" i="2"/>
  <c r="J35" i="2"/>
  <c r="J34" i="2"/>
  <c r="J33" i="2"/>
  <c r="J32" i="2"/>
  <c r="J29" i="2"/>
  <c r="J26" i="2"/>
  <c r="J36" i="2"/>
  <c r="J31" i="2"/>
  <c r="J30" i="2"/>
  <c r="J28" i="2"/>
  <c r="J27" i="2"/>
  <c r="J67" i="2"/>
  <c r="J84" i="2"/>
  <c r="J88" i="2"/>
  <c r="J82" i="2"/>
  <c r="J92" i="2"/>
  <c r="J86" i="2"/>
  <c r="J83" i="2"/>
  <c r="J78" i="2"/>
  <c r="J87" i="2"/>
  <c r="J52" i="2"/>
  <c r="J60" i="2"/>
  <c r="J90" i="2"/>
  <c r="J74" i="2"/>
  <c r="J62" i="2"/>
  <c r="J430" i="2"/>
  <c r="J427" i="2"/>
  <c r="J41" i="2"/>
  <c r="J623" i="2"/>
  <c r="J697" i="2"/>
  <c r="J457" i="2"/>
  <c r="J458" i="2"/>
  <c r="J456" i="2"/>
  <c r="J454" i="2"/>
  <c r="J455" i="2"/>
  <c r="J453" i="2"/>
  <c r="J435" i="2"/>
  <c r="J436" i="2"/>
  <c r="J434" i="2"/>
  <c r="J99" i="2"/>
  <c r="J100" i="2"/>
  <c r="J101" i="2"/>
  <c r="J97" i="2"/>
  <c r="J95" i="2"/>
  <c r="J96" i="2"/>
  <c r="J354" i="2"/>
  <c r="J394" i="2"/>
  <c r="J415" i="2"/>
  <c r="J412" i="2"/>
  <c r="J411" i="2"/>
  <c r="J423" i="2"/>
  <c r="J402" i="2"/>
  <c r="J416" i="2"/>
  <c r="J418" i="2"/>
  <c r="J395" i="2"/>
  <c r="J383" i="2"/>
  <c r="J386" i="2"/>
  <c r="J384" i="2"/>
  <c r="J424" i="2"/>
  <c r="J379" i="2"/>
  <c r="J373" i="2"/>
  <c r="J400" i="2"/>
  <c r="J390" i="2"/>
  <c r="J365" i="2"/>
  <c r="J358" i="2"/>
  <c r="J362" i="2"/>
  <c r="J361" i="2"/>
  <c r="J372" i="2"/>
  <c r="J586" i="2"/>
  <c r="J557" i="2"/>
  <c r="J512" i="2"/>
  <c r="J355" i="2"/>
  <c r="J202" i="2"/>
  <c r="J144" i="2"/>
  <c r="J145" i="2"/>
  <c r="J178" i="2"/>
  <c r="J148" i="2"/>
  <c r="J156" i="2"/>
  <c r="J154" i="2"/>
  <c r="J143" i="2"/>
  <c r="J308" i="2"/>
  <c r="J158" i="2"/>
  <c r="J161" i="2"/>
  <c r="J150" i="2"/>
  <c r="J146" i="2"/>
  <c r="J368" i="2"/>
  <c r="J389" i="2"/>
  <c r="J410" i="2"/>
  <c r="J426" i="2"/>
  <c r="J408" i="2"/>
  <c r="J367" i="2"/>
  <c r="J414" i="2"/>
  <c r="J413" i="2"/>
  <c r="J381" i="2"/>
  <c r="J421" i="2"/>
  <c r="J388" i="2"/>
  <c r="J405" i="2"/>
  <c r="J420" i="2"/>
  <c r="J688" i="2"/>
  <c r="J690" i="2"/>
  <c r="J230" i="2"/>
  <c r="J220" i="2"/>
  <c r="J266" i="2"/>
  <c r="J237" i="2"/>
  <c r="J223" i="2"/>
  <c r="J232" i="2"/>
  <c r="J193" i="2"/>
  <c r="J257" i="2"/>
  <c r="J238" i="2"/>
  <c r="J242" i="2"/>
  <c r="J205" i="2"/>
  <c r="J303" i="2"/>
  <c r="J306" i="2"/>
  <c r="J277" i="2"/>
  <c r="J275" i="2"/>
  <c r="J283" i="2"/>
  <c r="J281" i="2"/>
  <c r="J272" i="2"/>
  <c r="J282" i="2"/>
  <c r="J286" i="2"/>
  <c r="J290" i="2"/>
  <c r="J264" i="2"/>
  <c r="J180" i="2"/>
  <c r="J212" i="2"/>
  <c r="J225" i="2"/>
  <c r="J256" i="2"/>
  <c r="J182" i="2"/>
  <c r="J172" i="2"/>
  <c r="J149" i="2"/>
  <c r="J190" i="2"/>
  <c r="J216" i="2"/>
  <c r="J215" i="2"/>
  <c r="J289" i="2"/>
  <c r="J302" i="2"/>
  <c r="J211" i="2"/>
  <c r="J213" i="2"/>
  <c r="J301" i="2"/>
  <c r="J250" i="2"/>
  <c r="J255" i="2"/>
  <c r="J699" i="2"/>
  <c r="J698" i="2"/>
  <c r="J696" i="2"/>
  <c r="J695" i="2"/>
  <c r="J694" i="2"/>
  <c r="J687" i="2"/>
  <c r="J673" i="2"/>
  <c r="J674" i="2"/>
  <c r="J672" i="2"/>
  <c r="J671" i="2"/>
  <c r="J670" i="2"/>
  <c r="J669" i="2"/>
  <c r="J668" i="2"/>
  <c r="J667" i="2"/>
  <c r="J651" i="2"/>
  <c r="J649" i="2"/>
  <c r="J647" i="2"/>
  <c r="J648" i="2"/>
  <c r="J646" i="2"/>
  <c r="J645" i="2"/>
  <c r="J644" i="2"/>
  <c r="J643" i="2"/>
  <c r="J642" i="2"/>
  <c r="J641" i="2"/>
  <c r="J640" i="2"/>
  <c r="J639" i="2"/>
  <c r="J638" i="2"/>
  <c r="J637" i="2"/>
  <c r="J636" i="2"/>
  <c r="J635" i="2"/>
  <c r="J634" i="2"/>
  <c r="J632" i="2"/>
  <c r="J630" i="2"/>
  <c r="J590" i="2"/>
  <c r="J589" i="2"/>
  <c r="J588" i="2"/>
  <c r="J587" i="2"/>
  <c r="J582" i="2"/>
  <c r="J581" i="2"/>
  <c r="J580" i="2"/>
  <c r="J579" i="2"/>
  <c r="J578" i="2"/>
  <c r="J577" i="2"/>
  <c r="J576" i="2"/>
  <c r="J575" i="2"/>
  <c r="J574" i="2"/>
  <c r="J573" i="2"/>
  <c r="J572" i="2"/>
  <c r="J571" i="2"/>
  <c r="J570" i="2"/>
  <c r="J569" i="2"/>
  <c r="J568" i="2"/>
  <c r="J564" i="2"/>
  <c r="J566" i="2"/>
  <c r="J567" i="2"/>
  <c r="J565" i="2"/>
  <c r="J563" i="2"/>
  <c r="J562" i="2"/>
  <c r="J561" i="2"/>
  <c r="J560" i="2"/>
  <c r="J559" i="2"/>
  <c r="J558" i="2"/>
  <c r="J556" i="2"/>
  <c r="J555" i="2"/>
  <c r="J553" i="2"/>
  <c r="J554" i="2"/>
  <c r="J552" i="2"/>
  <c r="J551" i="2"/>
  <c r="J550" i="2"/>
  <c r="J549" i="2"/>
  <c r="J546" i="2"/>
  <c r="J547" i="2"/>
  <c r="J548" i="2"/>
  <c r="J545" i="2"/>
  <c r="J544" i="2"/>
  <c r="J543" i="2"/>
  <c r="J542" i="2"/>
  <c r="J541" i="2"/>
  <c r="J540" i="2"/>
  <c r="J539" i="2"/>
  <c r="J536" i="2"/>
  <c r="J537" i="2"/>
  <c r="J538" i="2"/>
  <c r="J535" i="2"/>
  <c r="J534" i="2"/>
  <c r="J533" i="2"/>
  <c r="J532" i="2"/>
  <c r="J530" i="2"/>
  <c r="J531" i="2"/>
  <c r="J527" i="2"/>
  <c r="J529" i="2"/>
  <c r="J528" i="2"/>
  <c r="J526" i="2"/>
  <c r="J525" i="2"/>
  <c r="J524" i="2"/>
  <c r="J523" i="2"/>
  <c r="J521" i="2"/>
  <c r="J522" i="2"/>
  <c r="J520" i="2"/>
  <c r="J519" i="2"/>
  <c r="J518" i="2"/>
  <c r="J517" i="2"/>
  <c r="J516" i="2"/>
  <c r="J510" i="2"/>
  <c r="J440" i="2"/>
  <c r="J439" i="2"/>
  <c r="J433" i="2"/>
  <c r="J432" i="2"/>
  <c r="J431" i="2"/>
  <c r="J429" i="2"/>
  <c r="J428" i="2"/>
  <c r="J425" i="2"/>
  <c r="J422" i="2"/>
  <c r="J419" i="2"/>
  <c r="J409" i="2"/>
  <c r="J404" i="2"/>
  <c r="J403" i="2"/>
  <c r="J399" i="2"/>
  <c r="J397" i="2"/>
  <c r="J396" i="2"/>
  <c r="J392" i="2"/>
  <c r="J393" i="2"/>
  <c r="J391" i="2"/>
  <c r="J387" i="2"/>
  <c r="J385" i="2"/>
  <c r="J382" i="2"/>
  <c r="J380" i="2"/>
  <c r="J378" i="2"/>
  <c r="J377" i="2"/>
  <c r="J375" i="2"/>
  <c r="J363" i="2"/>
  <c r="J327" i="2"/>
  <c r="J324" i="2"/>
  <c r="J322" i="2"/>
  <c r="J321" i="2"/>
  <c r="J320" i="2"/>
  <c r="J319" i="2"/>
  <c r="J316" i="2"/>
  <c r="J299" i="2"/>
  <c r="J298" i="2"/>
  <c r="J287" i="2"/>
  <c r="J284" i="2"/>
  <c r="J280" i="2"/>
  <c r="J278" i="2"/>
  <c r="J271" i="2"/>
  <c r="J270" i="2"/>
  <c r="J269" i="2"/>
  <c r="J268" i="2"/>
  <c r="J265" i="2"/>
  <c r="J263" i="2"/>
  <c r="J262" i="2"/>
  <c r="J260" i="2"/>
  <c r="J259" i="2"/>
  <c r="J258" i="2"/>
  <c r="J253" i="2"/>
  <c r="J252" i="2"/>
  <c r="J251" i="2"/>
  <c r="J249" i="2"/>
  <c r="J248" i="2"/>
  <c r="J247" i="2"/>
  <c r="J245" i="2"/>
  <c r="J244" i="2"/>
  <c r="J243" i="2"/>
  <c r="J240" i="2"/>
  <c r="J241" i="2"/>
  <c r="J239" i="2"/>
  <c r="J236" i="2"/>
  <c r="J235" i="2"/>
  <c r="J234" i="2"/>
  <c r="J233" i="2"/>
  <c r="J229" i="2"/>
  <c r="J228" i="2"/>
  <c r="J226" i="2"/>
  <c r="J227" i="2"/>
  <c r="J224" i="2"/>
  <c r="J222" i="2"/>
  <c r="J221" i="2"/>
  <c r="J219" i="2"/>
  <c r="J218" i="2"/>
  <c r="J217" i="2"/>
  <c r="J214" i="2"/>
  <c r="J210" i="2"/>
  <c r="J209" i="2"/>
  <c r="J207" i="2"/>
  <c r="J208" i="2"/>
  <c r="J206" i="2"/>
  <c r="J204" i="2"/>
  <c r="J200" i="2"/>
  <c r="J198" i="2"/>
  <c r="J196" i="2"/>
  <c r="J197" i="2"/>
  <c r="J195" i="2"/>
  <c r="J194" i="2"/>
  <c r="J192" i="2"/>
  <c r="J191" i="2"/>
  <c r="J189" i="2"/>
  <c r="J188" i="2"/>
  <c r="J186" i="2"/>
  <c r="J187" i="2"/>
  <c r="J185" i="2"/>
  <c r="J184" i="2"/>
  <c r="J183" i="2"/>
  <c r="J181" i="2"/>
  <c r="J179" i="2"/>
  <c r="J177" i="2"/>
  <c r="J176" i="2"/>
  <c r="J174" i="2"/>
  <c r="J173" i="2"/>
  <c r="J171" i="2"/>
  <c r="J170" i="2"/>
  <c r="J168" i="2"/>
  <c r="J167" i="2"/>
  <c r="J166" i="2"/>
  <c r="J164" i="2"/>
  <c r="J163" i="2"/>
  <c r="J162" i="2"/>
  <c r="J160" i="2"/>
  <c r="J159" i="2"/>
  <c r="J157" i="2"/>
  <c r="J155" i="2"/>
  <c r="J153" i="2"/>
  <c r="J152" i="2"/>
  <c r="J94" i="2"/>
  <c r="J93" i="2"/>
  <c r="J91" i="2"/>
  <c r="J81" i="2"/>
  <c r="J79" i="2"/>
  <c r="J80" i="2"/>
  <c r="J77" i="2"/>
  <c r="J76" i="2"/>
  <c r="J75" i="2"/>
  <c r="J73" i="2"/>
  <c r="J71" i="2"/>
  <c r="J72" i="2"/>
  <c r="J70" i="2"/>
  <c r="J69" i="2"/>
  <c r="J68" i="2"/>
  <c r="J65" i="2"/>
  <c r="J64" i="2"/>
  <c r="J63" i="2"/>
  <c r="J59" i="2"/>
  <c r="J58" i="2"/>
  <c r="J57" i="2"/>
  <c r="J56" i="2"/>
  <c r="J55" i="2"/>
  <c r="J54" i="2"/>
  <c r="J53" i="2"/>
  <c r="J51" i="2"/>
  <c r="J50" i="2"/>
  <c r="J49" i="2"/>
  <c r="J48" i="2"/>
  <c r="J47" i="2"/>
  <c r="J45" i="2"/>
  <c r="J46" i="2"/>
  <c r="J44" i="2"/>
  <c r="J43" i="2"/>
  <c r="J42" i="2"/>
  <c r="J40" i="2"/>
  <c r="J39" i="2"/>
  <c r="J38" i="2"/>
  <c r="AE9" i="2" l="1"/>
  <c r="AE371" i="2"/>
  <c r="AE590" i="2"/>
  <c r="AE589" i="2"/>
  <c r="AE588" i="2"/>
  <c r="AE587" i="2"/>
  <c r="AE586" i="2"/>
  <c r="AE582" i="2"/>
  <c r="AE581" i="2"/>
  <c r="AE580" i="2"/>
  <c r="AE579" i="2"/>
  <c r="AE578" i="2"/>
  <c r="AE577" i="2"/>
  <c r="AE576" i="2"/>
  <c r="AE575" i="2"/>
  <c r="AE574" i="2"/>
  <c r="AE573" i="2"/>
  <c r="AE572" i="2"/>
  <c r="AE571" i="2"/>
  <c r="AE570" i="2"/>
  <c r="AE569" i="2"/>
  <c r="AE568" i="2"/>
  <c r="AE564" i="2"/>
  <c r="AE567" i="2"/>
  <c r="AE566" i="2"/>
  <c r="AE565" i="2"/>
  <c r="AE562" i="2"/>
  <c r="AE563" i="2"/>
  <c r="AE561" i="2"/>
  <c r="AE560" i="2"/>
  <c r="AE559" i="2"/>
  <c r="AE558" i="2"/>
  <c r="AE557" i="2"/>
  <c r="AE556" i="2"/>
  <c r="AE555" i="2"/>
  <c r="AE554" i="2"/>
  <c r="AE553" i="2"/>
  <c r="AE552" i="2"/>
  <c r="AE551" i="2"/>
  <c r="AE550" i="2"/>
  <c r="AE549" i="2"/>
  <c r="AE546" i="2"/>
  <c r="AE548" i="2"/>
  <c r="AE547" i="2"/>
  <c r="AE545" i="2"/>
  <c r="AE544" i="2"/>
  <c r="AE543" i="2"/>
  <c r="AE542" i="2"/>
  <c r="AE541" i="2"/>
  <c r="AE540" i="2"/>
  <c r="AE539" i="2"/>
  <c r="AE536" i="2"/>
  <c r="AE537" i="2"/>
  <c r="AE538" i="2"/>
  <c r="AE535" i="2"/>
  <c r="AE534" i="2"/>
  <c r="AE533" i="2"/>
  <c r="AE532" i="2"/>
  <c r="AE530" i="2"/>
  <c r="AE531" i="2"/>
  <c r="AE527" i="2"/>
  <c r="AE528" i="2"/>
  <c r="AE529" i="2"/>
  <c r="AE526" i="2"/>
  <c r="AE525" i="2"/>
  <c r="AE524" i="2"/>
  <c r="AE523" i="2"/>
  <c r="AE521" i="2"/>
  <c r="AE522" i="2"/>
  <c r="AE520" i="2"/>
  <c r="AE519" i="2"/>
  <c r="AE518" i="2"/>
  <c r="AE517" i="2"/>
  <c r="AE516" i="2"/>
  <c r="AE512" i="2"/>
  <c r="AE510" i="2"/>
  <c r="AE458" i="2"/>
  <c r="AE457" i="2"/>
  <c r="AE456" i="2"/>
  <c r="AE455" i="2"/>
  <c r="AE454" i="2"/>
  <c r="AE453" i="2"/>
  <c r="AE452" i="2"/>
  <c r="AE447" i="2"/>
  <c r="AE446" i="2"/>
  <c r="AE445" i="2"/>
  <c r="AE444" i="2"/>
  <c r="AE443" i="2"/>
  <c r="AE442" i="2"/>
  <c r="AE441" i="2"/>
  <c r="AE440" i="2"/>
  <c r="AE439" i="2"/>
  <c r="AE438" i="2"/>
  <c r="AE436" i="2"/>
  <c r="AE435" i="2"/>
  <c r="AE434" i="2"/>
  <c r="AE433" i="2"/>
  <c r="AE432" i="2"/>
  <c r="AE431" i="2"/>
  <c r="AE430" i="2"/>
  <c r="AE429" i="2"/>
  <c r="AE428" i="2"/>
  <c r="AE427" i="2"/>
  <c r="AE426" i="2"/>
  <c r="AE425" i="2"/>
  <c r="AE424" i="2"/>
  <c r="AE423" i="2"/>
  <c r="AE422" i="2"/>
  <c r="AE421" i="2"/>
  <c r="AE420" i="2"/>
  <c r="AE418" i="2"/>
  <c r="AE419" i="2"/>
  <c r="AE416" i="2"/>
  <c r="AE415" i="2"/>
  <c r="AE414" i="2"/>
  <c r="AE413" i="2"/>
  <c r="AE412" i="2"/>
  <c r="AE411" i="2"/>
  <c r="AE410" i="2"/>
  <c r="AE409" i="2"/>
  <c r="AE408" i="2"/>
  <c r="AE405" i="2"/>
  <c r="AE404" i="2"/>
  <c r="AE403" i="2"/>
  <c r="AE402" i="2"/>
  <c r="AE400" i="2"/>
  <c r="AE399" i="2"/>
  <c r="AE397" i="2"/>
  <c r="AE396" i="2"/>
  <c r="AE395" i="2"/>
  <c r="AE394" i="2"/>
  <c r="AE392" i="2"/>
  <c r="AE393" i="2"/>
  <c r="AE391" i="2"/>
  <c r="AE390" i="2"/>
  <c r="AE389" i="2"/>
  <c r="AE388" i="2"/>
  <c r="AE387" i="2"/>
  <c r="AE385" i="2"/>
  <c r="AE386" i="2"/>
  <c r="AE384" i="2"/>
  <c r="AE383" i="2"/>
  <c r="AE382" i="2"/>
  <c r="AE381" i="2"/>
  <c r="AE380" i="2"/>
  <c r="AE379" i="2"/>
  <c r="AE378" i="2"/>
  <c r="AE377" i="2"/>
  <c r="AE375" i="2"/>
  <c r="AE373" i="2"/>
  <c r="AE372" i="2"/>
  <c r="AE367" i="2"/>
  <c r="AE368" i="2"/>
  <c r="AE365" i="2"/>
  <c r="AE363" i="2"/>
  <c r="AE362" i="2"/>
  <c r="AE361" i="2"/>
  <c r="AE358" i="2"/>
  <c r="AE354" i="2"/>
  <c r="AE355" i="2"/>
  <c r="AE349" i="2"/>
  <c r="AE328" i="2"/>
  <c r="AE327" i="2"/>
  <c r="AE325" i="2"/>
  <c r="AE326" i="2"/>
  <c r="AE324" i="2"/>
  <c r="AE323" i="2"/>
  <c r="AE322" i="2"/>
  <c r="AE321" i="2"/>
  <c r="AE320" i="2"/>
  <c r="AE319" i="2"/>
  <c r="AE318" i="2"/>
  <c r="AE317" i="2"/>
  <c r="AE316" i="2"/>
  <c r="AE315" i="2"/>
  <c r="AE308" i="2"/>
  <c r="AE306" i="2"/>
  <c r="AE303" i="2"/>
  <c r="AE302" i="2"/>
  <c r="AE301" i="2"/>
  <c r="AE299" i="2"/>
  <c r="AE298" i="2"/>
  <c r="AE290" i="2"/>
  <c r="AE289" i="2"/>
  <c r="AE287" i="2"/>
  <c r="AE286" i="2"/>
  <c r="AE284" i="2"/>
  <c r="AE283" i="2"/>
  <c r="AE281" i="2"/>
  <c r="AE282" i="2"/>
  <c r="AE280" i="2"/>
  <c r="AE278" i="2"/>
  <c r="AE277" i="2"/>
  <c r="AE275" i="2"/>
  <c r="AE272" i="2"/>
  <c r="AE271" i="2"/>
  <c r="AE270" i="2"/>
  <c r="AE269" i="2"/>
  <c r="AE268" i="2"/>
  <c r="AE267" i="2"/>
  <c r="AE266" i="2"/>
  <c r="AE265" i="2"/>
  <c r="AE264" i="2"/>
  <c r="AE263" i="2"/>
  <c r="AE262" i="2"/>
  <c r="AE260" i="2"/>
  <c r="AE259" i="2"/>
  <c r="AE258" i="2"/>
  <c r="AE257" i="2"/>
  <c r="AE256" i="2"/>
  <c r="AE255" i="2"/>
  <c r="AE253" i="2"/>
  <c r="AE252" i="2"/>
  <c r="AE251" i="2"/>
  <c r="AE250" i="2"/>
  <c r="AE249" i="2"/>
  <c r="AE248" i="2"/>
  <c r="AE247" i="2"/>
  <c r="AE245" i="2"/>
  <c r="AE244" i="2"/>
  <c r="AE243" i="2"/>
  <c r="AE242" i="2"/>
  <c r="AE240" i="2"/>
  <c r="AE241" i="2"/>
  <c r="AE239" i="2"/>
  <c r="AE237" i="2"/>
  <c r="AE238" i="2"/>
  <c r="AE236" i="2"/>
  <c r="AE234" i="2"/>
  <c r="AE235" i="2"/>
  <c r="AE233" i="2"/>
  <c r="AE232" i="2"/>
  <c r="AE230" i="2"/>
  <c r="AE228" i="2"/>
  <c r="AE229" i="2"/>
  <c r="AE226" i="2"/>
  <c r="AE227" i="2"/>
  <c r="AE225" i="2"/>
  <c r="AE224" i="2"/>
  <c r="AE222" i="2"/>
  <c r="AE223" i="2"/>
  <c r="AE221" i="2"/>
  <c r="AE220" i="2"/>
  <c r="AE219" i="2"/>
  <c r="AE218" i="2"/>
  <c r="AE217" i="2"/>
  <c r="AE214" i="2"/>
  <c r="AE215" i="2"/>
  <c r="AE216" i="2"/>
  <c r="AE213" i="2"/>
  <c r="AE211" i="2"/>
  <c r="AE212" i="2"/>
  <c r="AE210" i="2"/>
  <c r="AE209" i="2"/>
  <c r="AE207" i="2"/>
  <c r="AE208" i="2"/>
  <c r="AE206" i="2"/>
  <c r="AE205" i="2"/>
  <c r="AE204" i="2"/>
  <c r="AE202" i="2"/>
  <c r="AE200" i="2"/>
  <c r="AE198" i="2"/>
  <c r="AE196" i="2"/>
  <c r="AE197" i="2"/>
  <c r="AE194" i="2"/>
  <c r="AE195" i="2"/>
  <c r="AE193" i="2"/>
  <c r="AE191" i="2"/>
  <c r="AE192" i="2"/>
  <c r="AE190" i="2"/>
  <c r="AE189" i="2"/>
  <c r="AE188" i="2"/>
  <c r="AE186" i="2"/>
  <c r="AE187" i="2"/>
  <c r="AE185" i="2"/>
  <c r="AE184" i="2"/>
  <c r="AE183" i="2"/>
  <c r="AE182" i="2"/>
  <c r="AE181" i="2"/>
  <c r="AE180" i="2"/>
  <c r="AE179" i="2"/>
  <c r="AE178" i="2"/>
  <c r="AE177" i="2"/>
  <c r="AE176" i="2"/>
  <c r="AE174" i="2"/>
  <c r="AE173" i="2"/>
  <c r="AE172" i="2"/>
  <c r="AE171" i="2"/>
  <c r="AE170" i="2"/>
  <c r="AE168" i="2"/>
  <c r="AE167" i="2"/>
  <c r="AE166" i="2"/>
  <c r="AE164" i="2"/>
  <c r="AE163" i="2"/>
  <c r="AE162" i="2"/>
  <c r="AE161" i="2"/>
  <c r="AE160" i="2"/>
  <c r="AE159" i="2"/>
  <c r="AE157" i="2"/>
  <c r="AE158" i="2"/>
  <c r="AE156" i="2"/>
  <c r="AE155" i="2"/>
  <c r="AE154" i="2"/>
  <c r="AE153" i="2"/>
  <c r="AE152" i="2"/>
  <c r="AE150" i="2"/>
  <c r="AE149" i="2"/>
  <c r="AE148" i="2"/>
  <c r="AE145" i="2"/>
  <c r="AE146" i="2"/>
  <c r="AE143" i="2"/>
  <c r="AE144" i="2"/>
  <c r="AE142" i="2"/>
  <c r="AE101" i="2"/>
  <c r="AE100" i="2"/>
  <c r="AE99" i="2"/>
  <c r="AE97" i="2"/>
  <c r="AE96" i="2"/>
  <c r="AE95" i="2"/>
  <c r="AE94" i="2"/>
  <c r="AE93" i="2"/>
  <c r="AE92" i="2"/>
  <c r="AE91" i="2"/>
  <c r="AE90" i="2"/>
  <c r="AE89" i="2"/>
  <c r="AE88" i="2"/>
  <c r="AE87" i="2"/>
  <c r="AE86" i="2"/>
  <c r="AE85" i="2"/>
  <c r="AE84" i="2"/>
  <c r="AE83" i="2"/>
  <c r="AE82" i="2"/>
  <c r="AE81" i="2"/>
  <c r="AE79" i="2"/>
  <c r="AE80" i="2"/>
  <c r="AE78" i="2"/>
  <c r="AE77" i="2"/>
  <c r="AE76" i="2"/>
  <c r="AE75" i="2"/>
  <c r="AE74" i="2"/>
  <c r="AE73" i="2"/>
  <c r="AE71" i="2"/>
  <c r="AE72" i="2"/>
  <c r="AE70" i="2"/>
  <c r="AE69" i="2"/>
  <c r="AE68" i="2"/>
  <c r="AE67" i="2"/>
  <c r="AE65" i="2"/>
  <c r="AE66" i="2"/>
  <c r="AE64" i="2"/>
  <c r="AE63" i="2"/>
  <c r="AE62" i="2"/>
  <c r="AE60" i="2"/>
  <c r="AE59" i="2"/>
  <c r="AE58" i="2"/>
  <c r="AE57" i="2"/>
  <c r="AE56" i="2"/>
  <c r="AE55" i="2"/>
  <c r="AE54" i="2"/>
  <c r="AE53" i="2"/>
  <c r="AE52" i="2"/>
  <c r="AE51" i="2"/>
  <c r="AE50" i="2"/>
  <c r="AE49" i="2"/>
  <c r="AE48" i="2"/>
  <c r="AE47" i="2"/>
  <c r="AE45" i="2"/>
  <c r="AE46" i="2"/>
  <c r="AE44" i="2"/>
  <c r="AE43" i="2"/>
  <c r="AE42" i="2"/>
  <c r="AE41" i="2"/>
  <c r="AE40" i="2"/>
  <c r="AE39" i="2"/>
  <c r="AE38" i="2"/>
  <c r="AE37" i="2"/>
  <c r="AE35" i="2"/>
  <c r="AE36" i="2"/>
  <c r="AE34" i="2"/>
  <c r="AE33" i="2"/>
  <c r="AE32" i="2"/>
  <c r="AE31" i="2"/>
  <c r="AE30" i="2"/>
  <c r="AE27" i="2"/>
  <c r="AE28" i="2"/>
  <c r="AE29" i="2"/>
  <c r="AE26" i="2"/>
  <c r="AE24" i="2"/>
  <c r="AE23" i="2"/>
  <c r="AE22" i="2"/>
</calcChain>
</file>

<file path=xl/comments1.xml><?xml version="1.0" encoding="utf-8"?>
<comments xmlns="http://schemas.openxmlformats.org/spreadsheetml/2006/main">
  <authors>
    <author>personal</author>
    <author>Sebastian Hurtado Guevara</author>
    <author>Zorro Mar</author>
  </authors>
  <commentList>
    <comment ref="A1" authorId="0" shapeId="0">
      <text>
        <r>
          <rPr>
            <b/>
            <sz val="9"/>
            <color indexed="81"/>
            <rFont val="Tahoma"/>
            <family val="2"/>
          </rPr>
          <t>Número individual del instrumento regulatorio en cada país.</t>
        </r>
      </text>
    </comment>
    <comment ref="B1" authorId="1" shapeId="0">
      <text>
        <r>
          <rPr>
            <sz val="12"/>
            <color theme="1"/>
            <rFont val="Aptos Narrow"/>
            <family val="2"/>
            <scheme val="minor"/>
          </rPr>
          <t>Subregión de América Latina o el Caribe.</t>
        </r>
      </text>
    </comment>
    <comment ref="C1" authorId="0" shapeId="0">
      <text>
        <r>
          <rPr>
            <sz val="12"/>
            <color theme="1"/>
            <rFont val="Aptos Narrow"/>
            <family val="2"/>
            <scheme val="minor"/>
          </rPr>
          <t>Países, territorios e islas de América Latina y el Caribe.</t>
        </r>
      </text>
    </comment>
    <comment ref="D1" authorId="0" shapeId="0">
      <text>
        <r>
          <rPr>
            <b/>
            <sz val="9"/>
            <color rgb="FF000000"/>
            <rFont val="Tahoma"/>
            <family val="2"/>
          </rPr>
          <t>Ámbito de aplicación del instrumento.</t>
        </r>
      </text>
    </comment>
    <comment ref="E1" authorId="2" shapeId="0">
      <text>
        <r>
          <rPr>
            <sz val="9"/>
            <color rgb="FF000000"/>
            <rFont val="Tahoma"/>
            <family val="2"/>
          </rPr>
          <t xml:space="preserve">
</t>
        </r>
        <r>
          <rPr>
            <b/>
            <sz val="9"/>
            <color rgb="FF000000"/>
            <rFont val="Tahoma"/>
            <family val="2"/>
          </rPr>
          <t>Órgano o entidad que propone el instrumento regulatorio.</t>
        </r>
      </text>
    </comment>
    <comment ref="G1" authorId="2" shapeId="0">
      <text>
        <r>
          <rPr>
            <sz val="12"/>
            <color rgb="FF000000"/>
            <rFont val="Aptos Narrow"/>
            <family val="2"/>
          </rPr>
          <t xml:space="preserve">Tipo de sistema legislativo (sí aplica).
</t>
        </r>
      </text>
    </comment>
    <comment ref="H1" authorId="2" shapeId="0">
      <text>
        <r>
          <rPr>
            <b/>
            <sz val="9"/>
            <color rgb="FF000000"/>
            <rFont val="Tahoma"/>
            <family val="2"/>
          </rPr>
          <t>Nombre de la cámara que propone el instrumento regulatorio.</t>
        </r>
        <r>
          <rPr>
            <sz val="9"/>
            <color rgb="FF000000"/>
            <rFont val="Tahoma"/>
            <family val="2"/>
          </rPr>
          <t xml:space="preserve">
</t>
        </r>
      </text>
    </comment>
    <comment ref="I1" authorId="0" shapeId="0">
      <text>
        <r>
          <rPr>
            <b/>
            <sz val="9"/>
            <color rgb="FF000000"/>
            <rFont val="Tahoma"/>
            <family val="2"/>
          </rPr>
          <t>Tipo de instrumento regulatorio propuesto.</t>
        </r>
        <r>
          <rPr>
            <sz val="9"/>
            <color rgb="FF000000"/>
            <rFont val="Tahoma"/>
            <family val="2"/>
          </rPr>
          <t xml:space="preserve">
</t>
        </r>
      </text>
    </comment>
    <comment ref="J1" authorId="0" shapeId="0">
      <text>
        <r>
          <rPr>
            <sz val="12"/>
            <color rgb="FF000000"/>
            <rFont val="Aptos Narrow"/>
            <family val="2"/>
          </rPr>
          <t>Año identificado en que empezó el proceso de trámite del instrumento propuesto.</t>
        </r>
      </text>
    </comment>
    <comment ref="K1" authorId="0" shapeId="0">
      <text>
        <r>
          <rPr>
            <b/>
            <sz val="9"/>
            <color rgb="FF000000"/>
            <rFont val="Tahoma"/>
            <family val="2"/>
          </rPr>
          <t>Fecha en que se propuso el instrumento.</t>
        </r>
      </text>
    </comment>
    <comment ref="L1" authorId="0" shapeId="0">
      <text>
        <r>
          <rPr>
            <sz val="12"/>
            <color theme="1"/>
            <rFont val="Aptos Narrow"/>
            <family val="2"/>
            <scheme val="minor"/>
          </rPr>
          <t xml:space="preserve">Periodo legislativo en el que empezó el proceso (Sí aplica).
</t>
        </r>
      </text>
    </comment>
    <comment ref="M1" authorId="0" shapeId="0">
      <text>
        <r>
          <rPr>
            <b/>
            <sz val="9"/>
            <color rgb="FF000000"/>
            <rFont val="Tahoma"/>
            <family val="2"/>
          </rPr>
          <t>Número de id. del instrumento / año, órgano que lo propone.</t>
        </r>
      </text>
    </comment>
    <comment ref="N1" authorId="0" shapeId="0">
      <text>
        <r>
          <rPr>
            <b/>
            <sz val="9"/>
            <color rgb="FF000000"/>
            <rFont val="Tahoma"/>
            <family val="2"/>
          </rPr>
          <t>Tipo de instrumento, Nombre del instrumento.</t>
        </r>
        <r>
          <rPr>
            <sz val="9"/>
            <color rgb="FF000000"/>
            <rFont val="Tahoma"/>
            <family val="2"/>
          </rPr>
          <t xml:space="preserve">
</t>
        </r>
      </text>
    </comment>
    <comment ref="O1" authorId="0" shapeId="0">
      <text>
        <r>
          <rPr>
            <b/>
            <sz val="9"/>
            <color rgb="FF000000"/>
            <rFont val="Tahoma"/>
            <family val="2"/>
          </rPr>
          <t>Último estado del trámite del instrumento.</t>
        </r>
        <r>
          <rPr>
            <sz val="9"/>
            <color rgb="FF000000"/>
            <rFont val="Tahoma"/>
            <family val="2"/>
          </rPr>
          <t xml:space="preserve">
</t>
        </r>
      </text>
    </comment>
    <comment ref="P1" authorId="0" shapeId="0">
      <text>
        <r>
          <rPr>
            <sz val="12"/>
            <color rgb="FF000000"/>
            <rFont val="Aptos Narrow"/>
            <family val="2"/>
          </rPr>
          <t>Estado del trámite con detalles específicos.</t>
        </r>
      </text>
    </comment>
    <comment ref="Q1" authorId="1" shapeId="0">
      <text>
        <r>
          <rPr>
            <sz val="12"/>
            <color rgb="FF000000"/>
            <rFont val="Aptos Narrow"/>
            <family val="2"/>
          </rPr>
          <t>Última Fecha en que se revisó la ley por parte del equipo investigador.</t>
        </r>
      </text>
    </comment>
    <comment ref="R1" authorId="2" shapeId="0">
      <text>
        <r>
          <rPr>
            <b/>
            <sz val="9"/>
            <color rgb="FF000000"/>
            <rFont val="Tahoma"/>
            <family val="2"/>
          </rPr>
          <t>Última fecha de actualización del trámite conocida.</t>
        </r>
      </text>
    </comment>
    <comment ref="S1" authorId="1" shapeId="0">
      <text>
        <r>
          <rPr>
            <sz val="12"/>
            <color theme="1"/>
            <rFont val="Aptos Narrow"/>
            <family val="2"/>
            <scheme val="minor"/>
          </rPr>
          <t>Fecha en la que entra en vigor el instrumento (Suelen iniciar vigencia en la misma fecha que se publica pero otros tienen inicios de vigencia particulares)</t>
        </r>
      </text>
    </comment>
    <comment ref="T1" authorId="1" shapeId="0">
      <text>
        <r>
          <rPr>
            <sz val="12"/>
            <color theme="1"/>
            <rFont val="Aptos Narrow"/>
            <family val="2"/>
            <scheme val="minor"/>
          </rPr>
          <t>Fecha en la que el instrumento deja de ser vigente (Ya sea por que se derogó, se determinó así desde un principio o por otros particulares)</t>
        </r>
      </text>
    </comment>
    <comment ref="U1" authorId="0" shapeId="0">
      <text>
        <r>
          <rPr>
            <b/>
            <sz val="9"/>
            <color rgb="FF000000"/>
            <rFont val="Tahoma"/>
            <family val="2"/>
          </rPr>
          <t>Fecha en la que se promulga oficialmente el instrumento (fecha de proclamación o publicación formal de la norma o disposición).</t>
        </r>
        <r>
          <rPr>
            <sz val="9"/>
            <color rgb="FF000000"/>
            <rFont val="Tahoma"/>
            <family val="2"/>
          </rPr>
          <t xml:space="preserve">
</t>
        </r>
      </text>
    </comment>
    <comment ref="V1" authorId="2" shapeId="0">
      <text>
        <r>
          <rPr>
            <b/>
            <sz val="9"/>
            <color rgb="FF000000"/>
            <rFont val="Tahoma"/>
            <family val="2"/>
          </rPr>
          <t>Fecha en la que se aprueba oficialmente el instrumento.</t>
        </r>
        <r>
          <rPr>
            <sz val="9"/>
            <color rgb="FF000000"/>
            <rFont val="Tahoma"/>
            <family val="2"/>
          </rPr>
          <t xml:space="preserve">
</t>
        </r>
      </text>
    </comment>
    <comment ref="W1" authorId="2" shapeId="0">
      <text>
        <r>
          <rPr>
            <b/>
            <sz val="9"/>
            <color rgb="FF000000"/>
            <rFont val="Tahoma"/>
            <family val="2"/>
          </rPr>
          <t>Fecha en la que se archiva oficialmente el instrumento.</t>
        </r>
        <r>
          <rPr>
            <sz val="9"/>
            <color rgb="FF000000"/>
            <rFont val="Tahoma"/>
            <family val="2"/>
          </rPr>
          <t xml:space="preserve">
</t>
        </r>
      </text>
    </comment>
    <comment ref="X1" authorId="2" shapeId="0">
      <text>
        <r>
          <rPr>
            <b/>
            <sz val="9"/>
            <color rgb="FF000000"/>
            <rFont val="Tahoma"/>
            <family val="2"/>
          </rPr>
          <t>Fecha en la que se retira oficialmente el instrumento.</t>
        </r>
        <r>
          <rPr>
            <sz val="9"/>
            <color rgb="FF000000"/>
            <rFont val="Tahoma"/>
            <family val="2"/>
          </rPr>
          <t xml:space="preserve">
</t>
        </r>
      </text>
    </comment>
    <comment ref="Y1" authorId="0" shapeId="0">
      <text>
        <r>
          <rPr>
            <b/>
            <sz val="9"/>
            <color rgb="FF000000"/>
            <rFont val="Tahoma"/>
            <family val="2"/>
          </rPr>
          <t>Nombre de las/los autores/funcionari@s del instrumento (Partido Político al que pertenecen/Entidad Gubernamental)</t>
        </r>
        <r>
          <rPr>
            <sz val="9"/>
            <color rgb="FF000000"/>
            <rFont val="Tahoma"/>
            <family val="2"/>
          </rPr>
          <t xml:space="preserve">
</t>
        </r>
      </text>
    </comment>
    <comment ref="Z1" authorId="0" shapeId="0">
      <text>
        <r>
          <rPr>
            <b/>
            <sz val="9"/>
            <color rgb="FF000000"/>
            <rFont val="Tahoma"/>
            <family val="2"/>
          </rPr>
          <t>Nombre de las/los ponentes o relatores del instrumento legislativo (Partido Político al que pertenecen)</t>
        </r>
      </text>
    </comment>
    <comment ref="AA1" authorId="1" shapeId="0">
      <text>
        <r>
          <rPr>
            <sz val="12"/>
            <color theme="1"/>
            <rFont val="Aptos Narrow"/>
            <family val="2"/>
            <scheme val="minor"/>
          </rPr>
          <t>Rol de la Inteligencia Artificial dentro del contenido de cada instrumento (Rol central que rige la totalidad o buena parte de la regulación planteada. Rol incidental que es mínimo frente a la totalidad del contenido del instrumento)</t>
        </r>
      </text>
    </comment>
    <comment ref="AB1" authorId="0" shapeId="0">
      <text>
        <r>
          <rPr>
            <sz val="12"/>
            <color rgb="FF000000"/>
            <rFont val="Aptos Narrow"/>
            <family val="2"/>
          </rPr>
          <t>Resumen del contenido del instrumento ya sea mediante citación directa o parafraseo del contenido. Entre comillas se encontrará siempre que haya sido una cita textual y de lo contrario es parafrasis total o parcial (sí se indica segmento del texto) del instrumento.</t>
        </r>
      </text>
    </comment>
    <comment ref="AF1" authorId="1" shapeId="0">
      <text>
        <r>
          <rPr>
            <sz val="12"/>
            <color theme="1"/>
            <rFont val="Aptos Narrow"/>
            <family val="2"/>
            <scheme val="minor"/>
          </rPr>
          <t>Aclaraciones importantes, muy particulares o relevantes del instrumento en específico.</t>
        </r>
      </text>
    </comment>
    <comment ref="AQ1" authorId="0" shapeId="0">
      <text>
        <r>
          <rPr>
            <b/>
            <sz val="9"/>
            <color rgb="FF000000"/>
            <rFont val="Tahoma"/>
            <family val="2"/>
          </rPr>
          <t>Enlace oficial que dirige a ficha técnica del instrumento o la página web en que se encuentra.</t>
        </r>
      </text>
    </comment>
    <comment ref="AR1" authorId="2" shapeId="0">
      <text>
        <r>
          <rPr>
            <b/>
            <sz val="9"/>
            <color indexed="81"/>
            <rFont val="Tahoma"/>
            <family val="2"/>
          </rPr>
          <t>Enlace a otras fuentes pertinentes sobre el instrumento.</t>
        </r>
        <r>
          <rPr>
            <sz val="9"/>
            <color indexed="81"/>
            <rFont val="Tahoma"/>
            <family val="2"/>
          </rPr>
          <t xml:space="preserve">
</t>
        </r>
      </text>
    </comment>
    <comment ref="AS1" authorId="2" shapeId="0">
      <text>
        <r>
          <rPr>
            <b/>
            <sz val="9"/>
            <color rgb="FF000000"/>
            <rFont val="Tahoma"/>
            <family val="2"/>
          </rPr>
          <t>Enlace a otras fuentes pertinentes sobre el instrumento.</t>
        </r>
        <r>
          <rPr>
            <sz val="9"/>
            <color rgb="FF000000"/>
            <rFont val="Tahoma"/>
            <family val="2"/>
          </rPr>
          <t xml:space="preserve">
</t>
        </r>
      </text>
    </comment>
    <comment ref="AT1" authorId="1" shapeId="0">
      <text>
        <r>
          <rPr>
            <sz val="12"/>
            <color rgb="FF000000"/>
            <rFont val="Aptos Narrow"/>
            <family val="2"/>
          </rPr>
          <t>Enlace a otras fuentes pertinentes sobre el instrumento.</t>
        </r>
      </text>
    </comment>
  </commentList>
</comments>
</file>

<file path=xl/comments2.xml><?xml version="1.0" encoding="utf-8"?>
<comments xmlns="http://schemas.openxmlformats.org/spreadsheetml/2006/main">
  <authors>
    <author>Sebastian Hurtado Guevara</author>
  </authors>
  <commentList>
    <comment ref="A1" authorId="0" shapeId="0">
      <text>
        <r>
          <rPr>
            <sz val="12"/>
            <color theme="1"/>
            <rFont val="Aptos Narrow"/>
            <family val="2"/>
            <scheme val="minor"/>
          </rPr>
          <t>Número individual de la audiencia en cada país.</t>
        </r>
      </text>
    </comment>
    <comment ref="B1" authorId="0" shapeId="0">
      <text>
        <r>
          <rPr>
            <sz val="12"/>
            <color theme="1"/>
            <rFont val="Aptos Narrow"/>
            <family val="2"/>
            <scheme val="minor"/>
          </rPr>
          <t>Países de América Latina y el Caribe.</t>
        </r>
      </text>
    </comment>
    <comment ref="C1" authorId="0" shapeId="0">
      <text>
        <r>
          <rPr>
            <sz val="12"/>
            <color theme="1"/>
            <rFont val="Aptos Narrow"/>
            <family val="2"/>
            <scheme val="minor"/>
          </rPr>
          <t>Ámbito de aplicación del instrumento.</t>
        </r>
      </text>
    </comment>
    <comment ref="D1" authorId="0" shapeId="0">
      <text>
        <r>
          <rPr>
            <sz val="12"/>
            <color theme="1"/>
            <rFont val="Aptos Narrow"/>
            <family val="2"/>
            <scheme val="minor"/>
          </rPr>
          <t>Órgano o entidad que lleva a cabo la audiencia.</t>
        </r>
      </text>
    </comment>
    <comment ref="E1" authorId="0" shapeId="0">
      <text>
        <r>
          <rPr>
            <sz val="12"/>
            <color rgb="FF000000"/>
            <rFont val="Aptos Narrow"/>
            <family val="2"/>
          </rPr>
          <t xml:space="preserve">Tipo de instrumento regulatorio relacionado (sí aplica).
</t>
        </r>
        <r>
          <rPr>
            <sz val="12"/>
            <color rgb="FF000000"/>
            <rFont val="Aptos Narrow"/>
            <family val="2"/>
          </rPr>
          <t xml:space="preserve">
</t>
        </r>
        <r>
          <rPr>
            <sz val="12"/>
            <color rgb="FF000000"/>
            <rFont val="Aptos Narrow"/>
            <family val="2"/>
          </rPr>
          <t xml:space="preserve">
</t>
        </r>
        <r>
          <rPr>
            <sz val="12"/>
            <color rgb="FF000000"/>
            <rFont val="Aptos Narrow"/>
            <family val="2"/>
          </rPr>
          <t xml:space="preserve">
</t>
        </r>
        <r>
          <rPr>
            <sz val="12"/>
            <color rgb="FF000000"/>
            <rFont val="Aptos Narrow"/>
            <family val="2"/>
          </rPr>
          <t xml:space="preserve">
</t>
        </r>
        <r>
          <rPr>
            <sz val="12"/>
            <color rgb="FF000000"/>
            <rFont val="Aptos Narrow"/>
            <family val="2"/>
          </rPr>
          <t xml:space="preserve">
</t>
        </r>
        <r>
          <rPr>
            <sz val="12"/>
            <color rgb="FF000000"/>
            <rFont val="Aptos Narrow"/>
            <family val="2"/>
          </rPr>
          <t xml:space="preserve">
</t>
        </r>
      </text>
    </comment>
    <comment ref="F1" authorId="0" shapeId="0">
      <text>
        <r>
          <rPr>
            <sz val="12"/>
            <color theme="1"/>
            <rFont val="Aptos Narrow"/>
            <family val="2"/>
            <scheme val="minor"/>
          </rPr>
          <t>Año en que aconteció la audiencia.</t>
        </r>
      </text>
    </comment>
    <comment ref="G1" authorId="0" shapeId="0">
      <text>
        <r>
          <rPr>
            <sz val="12"/>
            <color theme="1"/>
            <rFont val="Aptos Narrow"/>
            <family val="2"/>
            <scheme val="minor"/>
          </rPr>
          <t>Fecha en que se llevó a cabo la audiencia.</t>
        </r>
      </text>
    </comment>
    <comment ref="H1" authorId="0" shapeId="0">
      <text>
        <r>
          <rPr>
            <sz val="12"/>
            <color theme="1"/>
            <rFont val="Aptos Narrow"/>
            <family val="2"/>
            <scheme val="minor"/>
          </rPr>
          <t>Nombre de la audiencia.</t>
        </r>
      </text>
    </comment>
    <comment ref="I1" authorId="0" shapeId="0">
      <text>
        <r>
          <rPr>
            <sz val="12"/>
            <color theme="1"/>
            <rFont val="Aptos Narrow"/>
            <family val="2"/>
            <scheme val="minor"/>
          </rPr>
          <t xml:space="preserve">Número de identificación del instrumento relacionado y año, órgano que lo propone (sí aplica)
</t>
        </r>
      </text>
    </comment>
    <comment ref="J1" authorId="0" shapeId="0">
      <text>
        <r>
          <rPr>
            <sz val="12"/>
            <color theme="1"/>
            <rFont val="Aptos Narrow"/>
            <family val="2"/>
            <scheme val="minor"/>
          </rPr>
          <t xml:space="preserve">Tipo de instrumento y Nombre del instrumento. </t>
        </r>
      </text>
    </comment>
    <comment ref="K1" authorId="0" shapeId="0">
      <text>
        <r>
          <rPr>
            <sz val="12"/>
            <color theme="1"/>
            <rFont val="Aptos Narrow"/>
            <family val="2"/>
            <scheme val="minor"/>
          </rPr>
          <t>Nombre de las/los autores/funcionari@s que citaron la audiencia (Partido Político al que pertenecen/Entidad Gubernamental)</t>
        </r>
      </text>
    </comment>
    <comment ref="L1" authorId="0" shapeId="0">
      <text>
        <r>
          <rPr>
            <sz val="12"/>
            <color theme="1"/>
            <rFont val="Aptos Narrow"/>
            <family val="2"/>
            <scheme val="minor"/>
          </rPr>
          <t>Breve descripción de lo tratado en la audiencia.</t>
        </r>
      </text>
    </comment>
    <comment ref="M1" authorId="0" shapeId="0">
      <text>
        <r>
          <rPr>
            <sz val="12"/>
            <color theme="1"/>
            <rFont val="Aptos Narrow"/>
            <family val="2"/>
            <scheme val="minor"/>
          </rPr>
          <t>Enlace que dirige a la transmisión de la audiencia.</t>
        </r>
      </text>
    </comment>
    <comment ref="N1" authorId="0" shapeId="0">
      <text>
        <r>
          <rPr>
            <sz val="12"/>
            <color theme="1"/>
            <rFont val="Aptos Narrow"/>
            <family val="2"/>
            <scheme val="minor"/>
          </rPr>
          <t>Enlace oficial que dirige página web en que se encuentra la audiencia.</t>
        </r>
      </text>
    </comment>
    <comment ref="O1" authorId="0" shapeId="0">
      <text>
        <r>
          <rPr>
            <sz val="12"/>
            <color theme="1"/>
            <rFont val="Aptos Narrow"/>
            <family val="2"/>
            <scheme val="minor"/>
          </rPr>
          <t>Enlace a otras fuentes pertinentes sobre la audiencia pública.</t>
        </r>
      </text>
    </comment>
  </commentList>
</comments>
</file>

<file path=xl/comments3.xml><?xml version="1.0" encoding="utf-8"?>
<comments xmlns="http://schemas.openxmlformats.org/spreadsheetml/2006/main">
  <authors>
    <author>Sebastian Hurtado Guevara</author>
  </authors>
  <commentList>
    <comment ref="A1" authorId="0" shapeId="0">
      <text>
        <r>
          <rPr>
            <sz val="12"/>
            <color theme="1"/>
            <rFont val="Aptos Narrow"/>
            <family val="2"/>
            <scheme val="minor"/>
          </rPr>
          <t>En verde están los países con instrumentos identificados y en amarillo los territorios sin instrumentos identificados.</t>
        </r>
      </text>
    </comment>
    <comment ref="C8" authorId="0" shapeId="0">
      <text>
        <r>
          <rPr>
            <sz val="12"/>
            <color theme="1"/>
            <rFont val="Aptos Narrow"/>
            <family val="2"/>
            <scheme val="minor"/>
          </rPr>
          <t>En Neerlandes IA es kunstmatige intelligentie (KI).</t>
        </r>
      </text>
    </comment>
    <comment ref="C12" authorId="0" shapeId="0">
      <text>
        <r>
          <rPr>
            <sz val="12"/>
            <color theme="1"/>
            <rFont val="Aptos Narrow"/>
            <family val="2"/>
            <scheme val="minor"/>
          </rPr>
          <t>Para la búsqueda en esta fuente se recomienda hacer uso de google search con la especificación [Palabras de Búsqueda] site:[Sitio en el que acotar el rango de búsquedas]</t>
        </r>
      </text>
    </comment>
    <comment ref="C33" authorId="0" shapeId="0">
      <text>
        <r>
          <rPr>
            <sz val="12"/>
            <color theme="1"/>
            <rFont val="Aptos Narrow"/>
            <family val="2"/>
            <scheme val="minor"/>
          </rPr>
          <t>La página está en papiamento.</t>
        </r>
      </text>
    </comment>
    <comment ref="C41" authorId="0" shapeId="0">
      <text>
        <r>
          <rPr>
            <sz val="12"/>
            <color theme="1"/>
            <rFont val="Aptos Narrow"/>
            <family val="2"/>
            <scheme val="minor"/>
          </rPr>
          <t>En Francés IA es Intelligence Artificielle (IA)</t>
        </r>
      </text>
    </comment>
    <comment ref="C44" authorId="0" shapeId="0">
      <text>
        <r>
          <rPr>
            <sz val="12"/>
            <color theme="1"/>
            <rFont val="Aptos Narrow"/>
            <family val="2"/>
            <scheme val="minor"/>
          </rPr>
          <t>En Francés IA es Intelligence Artificielle (IA)</t>
        </r>
      </text>
    </comment>
    <comment ref="C45" authorId="0" shapeId="0">
      <text>
        <r>
          <rPr>
            <sz val="12"/>
            <color theme="1"/>
            <rFont val="Aptos Narrow"/>
            <family val="2"/>
            <scheme val="minor"/>
          </rPr>
          <t>En Francés IA es Intelligence Artificielle (IA)</t>
        </r>
      </text>
    </comment>
    <comment ref="C59" authorId="0" shapeId="0">
      <text>
        <r>
          <rPr>
            <sz val="12"/>
            <color theme="1"/>
            <rFont val="Aptos Narrow"/>
            <family val="2"/>
            <scheme val="minor"/>
          </rPr>
          <t>En Francés IA es Intelligence Artificielle (IA)</t>
        </r>
      </text>
    </comment>
    <comment ref="C76" authorId="0" shapeId="0">
      <text>
        <r>
          <rPr>
            <sz val="12"/>
            <color theme="1"/>
            <rFont val="Aptos Narrow"/>
            <family val="2"/>
            <scheme val="minor"/>
          </rPr>
          <t>En Francés IA es Intelligence Artificielle (IA)</t>
        </r>
      </text>
    </comment>
    <comment ref="C80" authorId="0" shapeId="0">
      <text>
        <r>
          <rPr>
            <sz val="12"/>
            <color theme="1"/>
            <rFont val="Aptos Narrow"/>
            <family val="2"/>
            <scheme val="minor"/>
          </rPr>
          <t>En Neerlandes IA es kunstmatige intelligentie (KI).</t>
        </r>
      </text>
    </comment>
    <comment ref="C85" authorId="0" shapeId="0">
      <text>
        <r>
          <rPr>
            <sz val="12"/>
            <color theme="1"/>
            <rFont val="Aptos Narrow"/>
            <family val="2"/>
            <scheme val="minor"/>
          </rPr>
          <t>En Neerlandes IA es kunstmatige intelligentie (KI).</t>
        </r>
      </text>
    </comment>
  </commentList>
</comments>
</file>

<file path=xl/comments4.xml><?xml version="1.0" encoding="utf-8"?>
<comments xmlns="http://schemas.openxmlformats.org/spreadsheetml/2006/main">
  <authors>
    <author>personal</author>
  </authors>
  <commentList>
    <comment ref="A2" authorId="0" shapeId="0">
      <text>
        <r>
          <rPr>
            <b/>
            <sz val="9"/>
            <color indexed="81"/>
            <rFont val="Tahoma"/>
            <family val="2"/>
          </rPr>
          <t xml:space="preserve">Hipótesis: </t>
        </r>
        <r>
          <rPr>
            <sz val="9"/>
            <color indexed="81"/>
            <rFont val="Tahoma"/>
            <family val="2"/>
          </rPr>
          <t xml:space="preserve">En los últimos dos años, 2022-2024, hubo un boom de intentos de regulación de IA en LAC.
</t>
        </r>
      </text>
    </comment>
  </commentList>
</comments>
</file>

<file path=xl/comments5.xml><?xml version="1.0" encoding="utf-8"?>
<comments xmlns="http://schemas.openxmlformats.org/spreadsheetml/2006/main">
  <authors>
    <author>personal</author>
  </authors>
  <commentList>
    <comment ref="C5" authorId="0" shapeId="0">
      <text>
        <r>
          <rPr>
            <b/>
            <sz val="9"/>
            <color indexed="81"/>
            <rFont val="Tahoma"/>
          </rPr>
          <t>SHG: El documento de Excel incluye 5 hojas distintas que componen la base de los instrumentos de regulación relacionados con Inteligencia Artificial para los países de América Latina y el Caribe, 
Hasta la fecha, logramos identificar un total de 380 instrumentos distribuidos en 13 países de la región. Además, encontrarás un instrumento en seguimiento y 12 audiencias públicas identificadas en las otras hojas del archivo. En el diccionario de variables, he incluido una descripción consolidada de cada columna por hoja de cálculo; también preparé una lista de siglas y abreviaturas para los partidos políticos de Brasil, que facilitará su consulta. Por último, hay una hoja que muestra el total de instrumentos calculados por país para una mejor visualización.</t>
        </r>
        <r>
          <rPr>
            <sz val="9"/>
            <color indexed="81"/>
            <rFont val="Tahoma"/>
          </rPr>
          <t xml:space="preserve">
</t>
        </r>
      </text>
    </comment>
  </commentList>
</comments>
</file>

<file path=xl/connections.xml><?xml version="1.0" encoding="utf-8"?>
<connections xmlns="http://schemas.openxmlformats.org/spreadsheetml/2006/main">
  <connection id="1" keepAlive="1" name="Consulta - Table029 (Page 36)" description="Conexión a la consulta 'Table029 (Page 36)' en el libro." type="5" refreshedVersion="8" background="1" saveData="1">
    <dbPr connection="Provider=Microsoft.Mashup.OleDb.1;Data Source=$Workbook$;Location=&quot;Table029 (Page 36)&quot;;Extended Properties=&quot;&quot;" command="SELECT * FROM [Table029 (Page 36)]"/>
  </connection>
  <connection id="2" keepAlive="1" name="Consulta - Table030 (Page 37)" description="Conexión a la consulta 'Table030 (Page 37)' en el libro." type="5" refreshedVersion="0" background="1" saveData="1">
    <dbPr connection="Provider=Microsoft.Mashup.OleDb.1;Data Source=$Workbook$;Location=&quot;Table030 (Page 37)&quot;;Extended Properties=&quot;&quot;" command="SELECT * FROM [Table030 (Page 37)]"/>
  </connection>
  <connection id="3" keepAlive="1" name="Consulta - Table031 (Page 38)" description="Conexión a la consulta 'Table031 (Page 38)' en el libro." type="5" refreshedVersion="0" background="1" saveData="1">
    <dbPr connection="Provider=Microsoft.Mashup.OleDb.1;Data Source=$Workbook$;Location=&quot;Table031 (Page 38)&quot;;Extended Properties=&quot;&quot;" command="SELECT * FROM [Table031 (Page 38)]"/>
  </connection>
  <connection id="4"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5" name="WorksheetConnection_Base_Regulación_IA_LAC.xlsx!Tabla1" type="102" refreshedVersion="8" minRefreshableVersion="5">
    <extLst>
      <ext xmlns:x15="http://schemas.microsoft.com/office/spreadsheetml/2010/11/main" uri="{DE250136-89BD-433C-8126-D09CA5730AF9}">
        <x15:connection id="Tabla1" autoDelete="1">
          <x15:rangePr sourceName="_xlcn.WorksheetConnection_Base_Regulación_IA_LAC.xlsxTabla1"/>
        </x15:connection>
      </ext>
    </extLst>
  </connection>
</connections>
</file>

<file path=xl/sharedStrings.xml><?xml version="1.0" encoding="utf-8"?>
<sst xmlns="http://schemas.openxmlformats.org/spreadsheetml/2006/main" count="18996" uniqueCount="5335">
  <si>
    <t>No.</t>
  </si>
  <si>
    <t>País</t>
  </si>
  <si>
    <t xml:space="preserve">Ámbito Geográfico </t>
  </si>
  <si>
    <t xml:space="preserve">Órgano Legislativo, Parlamentario O Regulador </t>
  </si>
  <si>
    <t>Rama del Poder Público</t>
  </si>
  <si>
    <t>Tipo De Sistema Legislativo</t>
  </si>
  <si>
    <t>Nombre De La Cámara</t>
  </si>
  <si>
    <t>Tipo De Instrumento Regulatorio</t>
  </si>
  <si>
    <t>Año De Inicio Del Proceso Legislativo O Regulatorio</t>
  </si>
  <si>
    <t>Legislatura</t>
  </si>
  <si>
    <t>Número De Identificación Del Instrumento</t>
  </si>
  <si>
    <t>Nombre Del Instrumento Regulatorio</t>
  </si>
  <si>
    <t>Última Fecha de Revisión</t>
  </si>
  <si>
    <t>Última Fecha del Proceso</t>
  </si>
  <si>
    <t>Fecha De Promulgación</t>
  </si>
  <si>
    <t>Nombre Autores (Partido Político/Entidad)</t>
  </si>
  <si>
    <t>Nombre Ponentes en Proyectos Legislativos (Partido Político)</t>
  </si>
  <si>
    <t>Resumen</t>
  </si>
  <si>
    <t>Enlace Oficial</t>
  </si>
  <si>
    <t>Otros Enlaces Informativos</t>
  </si>
  <si>
    <t>Otros Enlaces Informativos2</t>
  </si>
  <si>
    <t>Colombia</t>
  </si>
  <si>
    <t>Nacional</t>
  </si>
  <si>
    <t>Congreso de la República de Colombia</t>
  </si>
  <si>
    <t>Legislativo</t>
  </si>
  <si>
    <t>Bicameral</t>
  </si>
  <si>
    <t>No Identificado</t>
  </si>
  <si>
    <t>En Trámite</t>
  </si>
  <si>
    <t>N/A</t>
  </si>
  <si>
    <t>No Disponible</t>
  </si>
  <si>
    <t>Trinidad y Tobago</t>
  </si>
  <si>
    <t>Parliament of the Republic of Trinidad and Tobago</t>
  </si>
  <si>
    <t>White Paper BIll/2025, Parliament of the Republic</t>
  </si>
  <si>
    <t>Bill, Artificial Intelligence Bill</t>
  </si>
  <si>
    <t>The Bill establishes a statutory Artificial Intelligence Authority tasked with overseeing and regulating AI. It focuses on broad requirements for AI systems, including risk assessments, human oversight, transparency, and fairness, rather than a strict risk classification. High-risk AI practices, particularly deepfakes, require clear labeling and consent. It addresses emerging issues like autonomous systems and robotics with provisions for safety and accountability. Civil enforcement is preferred, imposing administrative fines of up to 4% of revenue for serious violations. The Bill aligns with Trinidad and Tobago's Constitution, ensuring that limitations on rights are transparent and legally justified. [Parafraseado del Inglés] (Artificial Intelligence Bill, 2025)</t>
  </si>
  <si>
    <t>https://www.linkedin.com/posts/javed-sajad-artificial-intelligence-lawyer_trinidad-and-tobago-artificial-intelligence-activity-7339391873330921472-HbiP/?utm_source=share&amp;utm_medium=member_ios&amp;rcm=ACoAAANMOLcB7DaQ39U4RT2crqBowZ2DAxDSuF8</t>
  </si>
  <si>
    <t>Subregión de América</t>
  </si>
  <si>
    <t>País o Territorio</t>
  </si>
  <si>
    <t xml:space="preserve">Órgano Legislativo, Parlamentario o Regulador </t>
  </si>
  <si>
    <t>Tipo de Sistema Legislativo (no aplica para Ejecutivo o Judicial)</t>
  </si>
  <si>
    <t>Nombre de la Cámara</t>
  </si>
  <si>
    <t>Tipo de Instrumento Regulatorio</t>
  </si>
  <si>
    <t>Año de Inicio del Proceso Legislativo o Regulatorio</t>
  </si>
  <si>
    <t>Fecha de Inicio del Proceso</t>
  </si>
  <si>
    <t>Número de Identificación del Instrumento</t>
  </si>
  <si>
    <t>Nombre del Instrumento Regulatorio</t>
  </si>
  <si>
    <t>Estado del Instrumento</t>
  </si>
  <si>
    <t>Detalle del Estado del Trámite del Instrumento</t>
  </si>
  <si>
    <t>Fecha de Inicio de Vigencia</t>
  </si>
  <si>
    <t>Fecha de Fin de Vigencia</t>
  </si>
  <si>
    <t>Fecha de Promulgación</t>
  </si>
  <si>
    <t>Fecha de Aprobación</t>
  </si>
  <si>
    <t>Fecha de Archivo</t>
  </si>
  <si>
    <t>Fecha de Retiro</t>
  </si>
  <si>
    <t>Centralidad Regulatoria IA</t>
  </si>
  <si>
    <t>Resumen Menciona IA</t>
  </si>
  <si>
    <t>Título Menciona IA</t>
  </si>
  <si>
    <t>Título y Resumen Mencionan IA</t>
  </si>
  <si>
    <t>Nota de Editores</t>
  </si>
  <si>
    <t>Enfoque Basado en Principios</t>
  </si>
  <si>
    <t>Enfoque Basado en Estándares</t>
  </si>
  <si>
    <t>Enfoque Agil y Experimental</t>
  </si>
  <si>
    <t>Enfoque Facilitador</t>
  </si>
  <si>
    <t>Enfoque Adaptativo de Leyes Existentes</t>
  </si>
  <si>
    <t>Enfoque Basado en Deberes de Revelación de Información</t>
  </si>
  <si>
    <t>Enfoque Basado en Riesgos</t>
  </si>
  <si>
    <t>Enfoque Basado en Derechos</t>
  </si>
  <si>
    <t>Enfoque de Asignación de Responsabilidad</t>
  </si>
  <si>
    <t>Palabras clave</t>
  </si>
  <si>
    <t>Otros Enlaces Informativos3</t>
  </si>
  <si>
    <t>América del Sur</t>
  </si>
  <si>
    <t>Argentina</t>
  </si>
  <si>
    <t>Congreso de la Nación Argentina</t>
  </si>
  <si>
    <t>Cámara de Diputados de la Nación Argentina</t>
  </si>
  <si>
    <t>Proyecto de Ley</t>
  </si>
  <si>
    <t>Expediente 0834-D/2026, Cámara de Diputados</t>
  </si>
  <si>
    <t>Proyecto de Ley, Responsabilidad civil por daños de sistemas de inteligencia artificial. Régimen</t>
  </si>
  <si>
    <t>Giro del expediente a comisiones en Diputados.</t>
  </si>
  <si>
    <t>Marcela Pagano (Coherencia)</t>
  </si>
  <si>
    <t>Central General</t>
  </si>
  <si>
    <t>El proyecto establece un régimen integral de responsabilidad civil por daños causados por sistemas de inteligencia artificial en Argentina. Regula definiciones de IA, clasificación por niveles de riesgo, responsabilidad objetiva para sistemas de alto riesgo y subjetiva para los demás, inversión de la carga probatoria por opacidad algorítmica, deberes de diligencia y transparencia, derecho a explicación, acceso a evidencia técnica, seguro obligatorio, auditorías algorítmicas, registro de sistemas de IA de alto riesgo, sandbox regulatorio y una autoridad especializada (UTIARA). La IA constituye el eje central y exclusivo del articulado. (Proyecto de Ley Exp. 0834-D, 2026)</t>
  </si>
  <si>
    <t>.</t>
  </si>
  <si>
    <t>https://www.hcdn.gob.ar/diputados/mpagano/proyecto.html?exp=0834-D-2026</t>
  </si>
  <si>
    <t>https://www.hcdn.gob.ar/proyectos/detalle_tp_adjunto/index.html?id=290273</t>
  </si>
  <si>
    <t>Senado de la Nación Argentina</t>
  </si>
  <si>
    <t>Expediente 254-S/2026, Senado</t>
  </si>
  <si>
    <t>Proyecto de Ley, Reproduce proyecto de ley que establece el marco jurídico para el desarrollo, comercialización, distribución y utilización de los sistemas de inteligencia artificial</t>
  </si>
  <si>
    <t>Giro del expediente a comisiones en Senado.</t>
  </si>
  <si>
    <t>Flavio Sergio Fama (Bloque: Unión Cívica Radical)</t>
  </si>
  <si>
    <t>"ARTÍCULO 1°: La presente ley tiene el objetivo de establecer un marco jurídico para el desarrollo, comercialización, distribución y utilización de los sistemas de Inteligencia Artificial, en adelante sistemas de IA, asegurando la protección de los derechos fundamentales garantizados constitución nacional." (Proyecto de Ley Exp. 0254-S, 2026, Artículo 1)</t>
  </si>
  <si>
    <t>https://www.hcdn.gob.ar/diputados/mpagano/proyecto.html?exp=0519-D-2026</t>
  </si>
  <si>
    <t>https://www.hcdn.gob.ar/proyectos/detalle_tp_adjunto/index.html?id=290002</t>
  </si>
  <si>
    <t>https://www.senado.gob.ar/parlamentario/comisiones/verExp/254.26/S/PL</t>
  </si>
  <si>
    <t>https://www.senado.gob.ar/parlamentario/parlamentaria/494512/downloadPdf</t>
  </si>
  <si>
    <t>Expediente 0664-D/2026, Cámara de Diputados</t>
  </si>
  <si>
    <t>Proyecto de Ley, Marco legal para el desarrollo, investigacion y uso de inteligencia artificial dentro del territorio nacional. creacion del registro nacional de sistemas de inteligencia artificial</t>
  </si>
  <si>
    <t>Diego A. Giuliano (Unión Por La Patria)</t>
  </si>
  <si>
    <t>"Artículo 1. Objetivo. La presente Ley tiene por objeto definir el marco legal para el desarrollo, investigación y uso de Inteligencia Artificial dentro del territorio nacional con la finalidad de preservar la protección de los derechos humanos, la privacidad y la seguridad de los ciudadanos y asegurar la democracia y el estado de derecho. " (Proyecto de Ley 0664-D, 2026, Artículo 1)</t>
  </si>
  <si>
    <t>https://www.hcdn.gob.ar/diputados/mpagano/proyecto.html?exp=0664-D-2026</t>
  </si>
  <si>
    <t>https://www.hcdn.gob.ar/proyectos/detalle_tp_adjunto/index.html?id=290085</t>
  </si>
  <si>
    <t>Expediente 0519-D/2026, Cámara de Diputados</t>
  </si>
  <si>
    <t>Proyecto de Ley, Promoción de la Inteligencia Artificial Aplicada a la Producción, la Competitividad y los Servicios Públicos. Régimen</t>
  </si>
  <si>
    <t>Crea la Ley de Inteligencia Artificial Productiva, estableciendo un régimen nacional de promoción y regulación integral de la IA aplicada a la producción, servicios públicos y competitividad (RENIAPRO). El articulado define IA, modelos fundacionales, IA responsable, crea infraestructura soberana (centros de IA, nube nacional, datos estratégicos), fija estándares éticos y técnicos, regula compra pública, incentivos, sandbox, misiones estratégicas, protección de datos, sanciones, y restricciones en defensa (prohibición de armas autónomas letales sin control humano). La IA es el eje estructural del régimen. (Proyecto de Ley Exp. 0519-D, 2026)</t>
  </si>
  <si>
    <t>Subnacional</t>
  </si>
  <si>
    <t>Gobierno de la Ciudad Autónoma de Buenos Aires</t>
  </si>
  <si>
    <t>Ejecutivo</t>
  </si>
  <si>
    <t>Decreto</t>
  </si>
  <si>
    <t>Decreto 97/2026, Gobierno de la Ciudad Autonóma de Buenos Aires</t>
  </si>
  <si>
    <t>Decreto, Decreto 97/26. Se promueve el uso de Inteligencia Artificial en la gestión gubernamental y en la interacción del Estado con la ciudadanía</t>
  </si>
  <si>
    <t>Aprobado</t>
  </si>
  <si>
    <t>Publicado en el Boletín Oficial de la Ciudad de Buenos Aires</t>
  </si>
  <si>
    <t>Gabriel César Sánchez Zinny (Jefatura de Gabinete de Ministros)</t>
  </si>
  <si>
    <t>Implementación</t>
  </si>
  <si>
    <t>Dispone que las áreas y organismos del GCBA potencien e implementen soluciones de inteligencia artificial (IA) en la gestión pública y en la interacción con la ciudadanía, con el fin de mejorar eficiencia, calidad de los servicios y productividad administrativa. Prioriza la aplicación de IA en trámites económicos, permisos de obra, actas de infracción y canales de atención ciudadana, y faculta a la Secretaría de Innovación y Transformación Digital a dictar normas complementarias para su ejecución. La IA se concibe como herramienta de modernización administrativa. (Decreto 97 del Gobierno de la Ciudad Autónoma de Buenos Aires, 2026)</t>
  </si>
  <si>
    <t>https://documentosboletinoficial.buenosaires.gob.ar/publico/ck_PE-DEC-AJG-AJG-97-26-7320.pdf</t>
  </si>
  <si>
    <t>https://ligadelconsorcista.org/caba-decreto-97-2026-inteligencia-artificial-en-gestion-gubernamental</t>
  </si>
  <si>
    <t>Expediente 0253-D/2026, Cámara de Diputados</t>
  </si>
  <si>
    <t>Proyecto de Ley, Régimen nacional de inteligencia artificial soberana. Modificación del Código Penal de la Nación</t>
  </si>
  <si>
    <t>El proyecto establece un marco jurídico integral para el ciclo de vida de los sistemas de inteligencia artificial en Argentina. Regula principios, definiciones, clasificación por niveles de riesgo (incluida IA de alto riesgo y modelos de propósito general), obligaciones de proveedores e implementadores, prohibiciones, auditorías, explicabilidad, supervisión humana, responsabilidad civil y penal, y un régimen sancionatorio. Crea la Agencia Nacional de Inteligencia Artificial (ANIA), infraestructura pública de cómputo y datos, registros obligatorios, sandboxes regulatorios, políticas de formación, financiamiento (FONIA) y promoción industrial, con enfoque en soberanía tecnológica y derechos fundamentales. (Proyecto de Ley 0253-D, 2026)</t>
  </si>
  <si>
    <t>https://www.hcdn.gob.ar/diputados/mpagano/proyecto.html?exp=0253-D-2026</t>
  </si>
  <si>
    <t>https://www.hcdn.gob.ar/proyectos/detalle_tp_adjunto/index.html?id=289728</t>
  </si>
  <si>
    <t>Honorable Legislatura de Tucumán</t>
  </si>
  <si>
    <t>Unicameral</t>
  </si>
  <si>
    <t>Ley</t>
  </si>
  <si>
    <t>Sin Información</t>
  </si>
  <si>
    <t>Ley Sin Número/2025, Honorable Legislatura de Tucumán</t>
  </si>
  <si>
    <t>Ley, Régimen de gobernanza ético y uso responsable de la inteligencia artificial en el Estado Provincial de Tucumán</t>
  </si>
  <si>
    <t>Publicado</t>
  </si>
  <si>
    <t>La Ley establece un régimen ético, jurídico y técnico para el desarrollo, adopción, regulación y uso responsable de la inteligencia artificial en el Estado provincial de Tucumán, aplicable a los tres poderes, organismos descentralizados y gobiernos locales. El articulado fija principios rectores (derechos humanos, transparencia, control humano, justicia algorítmica), exige evaluaciones de impacto ético, social y ambiental, impone publicidad de algoritmos y criterios de decisión, crea un Registro Público de Sistemas de IA, garantiza revisión humana de decisiones automatizadas, establece responsabilidad estatal, estándares de ciberseguridad y programas de formación en ética digital. (Diario Judicial, 23 de diciembre de 2025)</t>
  </si>
  <si>
    <t>No se identificó un archivo publicado en boletines oficiales; sin embargo, pudo hallarse un reporte de prensa con un articulado poco legible.</t>
  </si>
  <si>
    <t>https://www.diariojudicial.com/news-102384-estatales-con-ia-asunto-regulado</t>
  </si>
  <si>
    <t>https://www.diariojudicial.com/uploads/0000060597-original.pdf</t>
  </si>
  <si>
    <t>Expediente 6880-D/2025, Cámara de Diputados</t>
  </si>
  <si>
    <t>Proyecto de Ley, Proteccion de la Actividad Cerebral, Privacidad Mental y Neurodatos</t>
  </si>
  <si>
    <t>Oscar Agost Carreño (Propuesta Republicana)</t>
  </si>
  <si>
    <t>Central Especial</t>
  </si>
  <si>
    <t>Propone la Ley de Protección de la Actividad Cerebral, Privacidad Mental y Neurodatos (Ley de Neuroderechos). El articulado regula de forma integral las neurotecnologías y el tratamiento de neurodatos, definidos como datos sensibles indelegables, incluso cuando son procesados, inferidos o reconstruidos mediante inteligencia artificial. Establece derechos (privacidad mental, libertad cognitiva), prohíbe perfiles predictivos basados en IA, exige evaluaciones de impacto, transparencia, auditabilidad y explicabilidad de modelos de IA, impone estándares de ciberseguridad neuronal y fija un régimen de responsabilidades y sanciones. (Proyecto de Ley Exp. 6880-D, 2025)</t>
  </si>
  <si>
    <t>https://www.hcdn.gob.ar/diputados/sgiudici/proyecto.html?exp=6880-D-2025</t>
  </si>
  <si>
    <t>https://www.hcdn.gob.ar/proyectos/detalle_tp_adjunto/index.html?id=288901</t>
  </si>
  <si>
    <t>Expediente 6656-D/2025, Cámara de Diputados</t>
  </si>
  <si>
    <t>Proyecto de Ley, Educacion nacional - Ley 26206 - Modificaciones incorporando la educacion en inteligencia artificial en la curricula escolar de la educacion inicial, primaria y secundaria</t>
  </si>
  <si>
    <t xml:space="preserve">Pamela Calletti (Innovación Federal) </t>
  </si>
  <si>
    <t>El proyecto modifica la Ley de Educación Nacional Nº 26.206 para incorporar la educación en inteligencia artificial (IA) de manera obligatoria, progresiva y transversal en los niveles inicial, primario y secundario. El articulado define la educación en IA y ciudadanía digital, establece contenidos mínimos (conceptos de IA, aplicaciones, ética digital, pensamiento computacional y programación básica), fija plazos de implementación, asigna la autoridad de aplicación al Ministerio de Educación y prevé políticas de formación docente a través del Consejo Federal de Educación. La IA es abordada como contenido educativo y competencia formativa. (Proyecto de Ley 6656-D, 2025)</t>
  </si>
  <si>
    <t>https://www.hcdn.gob.ar/diputados/mpagano/proyecto.html?exp=6656-D-2025</t>
  </si>
  <si>
    <t>https://www.hcdn.gob.ar/proyectos/detalle_tp_adjunto/index.html?id=288653</t>
  </si>
  <si>
    <t>Expediente 6655-D/2025, Cámara de Diputados</t>
  </si>
  <si>
    <t>Pproyecto de Ley, Transparencia y Regulacion de Algoritmos en Procesos Automatizados que Impacten en los Derechos de los Ciudadanos. Creación.</t>
  </si>
  <si>
    <t>El proyecto establece un régimen de transparencia, equidad y rendición de cuentas para algoritmos y sistemas de inteligencia artificial usados en decisiones automatizadas que impactan derechos. El articulado regula principios de transparencia algorítmica, no discriminación, derecho a explicación y revisión humana, auditorías obligatorias, Registro Nacional de Algoritmos, exigencias de código abierto o auditorías independientes en sectores críticos (justicia, seguridad y salud), y un régimen sancionatorio. Se aplica a entidades públicas y privadas en múltiples sectores (finanzas, empleo, salud, justicia y plataformas digitales). (Proyecto de Ley 6655-D, 2025)</t>
  </si>
  <si>
    <t>https://www.hcdn.gob.ar/diputados/mpagano/proyecto.html?exp=6655-D-2025</t>
  </si>
  <si>
    <t>https://www.hcdn.gob.ar/proyectos/detalle_tp_adjunto/index.html?id=288654</t>
  </si>
  <si>
    <t>Expediente 6653-D/2025, Cámara de Diputados</t>
  </si>
  <si>
    <t>Proyecto de Ley, Código Electoral Nacional - Key 19945 - . Modificaciones sobre la prevencion y sancion por la difusion de informacion manipulada o falsa mediante tecnologias digitales</t>
  </si>
  <si>
    <t>El proyecto modifica el Código Nacional Electoral para prevenir y sancionar la difusión de desinformación electoral generada o manipulada mediante inteligencia artificial, algoritmos automatizados y tecnologías similares. El articulado prohíbe expresamente las fake news electorales producidas con IA, impone obligaciones a plataformas digitales (identificación, etiquetado, remoción y cooperación con la justicia), tipifica penalmente los deepfakes electorales, habilita medidas judiciales urgentes de remoción de contenido y establece campañas de alfabetización digital sobre uso responsable de IA en procesos electorales. (Proyecto de Ley 6653-D, 2025)</t>
  </si>
  <si>
    <t>https://www.hcdn.gob.ar/diputados/mpagano/proyecto.html?exp=6653-D-2025</t>
  </si>
  <si>
    <t>https://www.hcdn.gob.ar/proyectos/detalle_tp_adjunto/index.html?id=288652</t>
  </si>
  <si>
    <t>Expediente 6604-D/2025, Cámara de Diputados</t>
  </si>
  <si>
    <t>Proyecto de Ley, Régimen de Prevención de Fraudes con Inteligencia Artificial (IA) en Procesos Electorales. Modificación del Código Civil y Comercial de la Nación</t>
  </si>
  <si>
    <t>Luana Volnovich (Unión por la Patria)</t>
  </si>
  <si>
    <t>El proyecto establece un régimen para prevenir fraudes electorales mediante contenidos generados con inteligencia artificial (IA) y, en particular, IA generativa. El articulado define IA e IAGen, impone la obligación de incorporar marcas de agua visibles y digitales en contenidos políticos creados o modificados con IA, reconoce el derecho a réplica, exige remoción inmediata de contenidos manipulados, y tipifica penalmente la elaboración o difusión de imágenes, audios o videos falsos con IA destinados a manipular la voluntad electoral durante períodos electorales. Modifica el Código Electoral Nacional. (Proyecto de Ley 6604-D, 2025)</t>
  </si>
  <si>
    <t>https://www.hcdn.gob.ar/diputados/mpagano/proyecto.html?exp=6604-D-2025</t>
  </si>
  <si>
    <t>https://www.hcdn.gob.ar/proyectos/detalle_tp_adjunto/index.html?id=288579</t>
  </si>
  <si>
    <t>Expediente 1901-S/2025, Senado</t>
  </si>
  <si>
    <t>Proyecto de Ley, Proyecto de Ley que Modifica su similar 24.841 - Patentes de Invención -, Respecto de las patentes desarrolladas con utilización de inteligencia artificial</t>
  </si>
  <si>
    <t>Beatriz Luisa Avila (Juntos Por El Cambio)</t>
  </si>
  <si>
    <t>Modifica la Ley N.º 24.481 de Patentes (Argentina) para regular la patentabilidad de invenciones desarrolladas con inteligencia artificial. El articulado exige intervención humana significativa cuando se utilicen algoritmos predictivos, aprendizaje automático o sistemas de IA, negando patentabilidad a invenciones generadas total o predominantemente por IA sin aporte humano sustancial. Además, obliga a declarar el uso de IA en la concepción, desarrollo o validación del invento, detallando su función en el proceso inventivo. (Proyecto de Ley Exp. 1901-S, 2025)</t>
  </si>
  <si>
    <t>https://www.senado.gob.ar/parlamentario/comisiones/verExp/1901.25/S/PL</t>
  </si>
  <si>
    <t>https://www.senado.gob.ar/parlamentario/parlamentaria/492396/downloadPdf</t>
  </si>
  <si>
    <t>Expediente 1517-S/2025, Senado</t>
  </si>
  <si>
    <t>Proyecto de Ley, Proyecto de ley sobre campañas nacionales de concientización, información y promoción del uso ético de la inteligencia artificial y nuevas tecnologías en comunidades educativas</t>
  </si>
  <si>
    <t>María Victoria Huala (Juntos por el Cambio)
Alfredo Luis de Ángel (Propuesta Republicana)
Luis Alfredo Juez (Juntos por el Cambio)</t>
  </si>
  <si>
    <t>Establece campañas nacionales de concientización, información y promoción del uso ético, seguro y reflexivo de la inteligencia artificial (IA) y nuevas tecnologías en el sistema educativo argentino. El articulado fija objetivos de alfabetización digital, comprensión básica de IA, automatización y algoritmos, prevención de riesgos como desinformación, manipulación algorítmica y uso indebido de datos, y promoción del bienestar digital y la salud mental. No regula sistemas de IA en sí, sino acciones educativas, comunicacionales y de sensibilización dirigidas a estudiantes, docentes, familias y comunidades educativas. (Proyecto de Ley Exp. 1517-S, 2025)</t>
  </si>
  <si>
    <t>https://www.senado.gob.ar/parlamentario/comisiones/verExp/1517.25/S/PL</t>
  </si>
  <si>
    <t>https://www.senado.gob.ar/parlamentario/parlamentaria/490912/downloadPdf</t>
  </si>
  <si>
    <t>Expediente 1378-S/2025, Senado</t>
  </si>
  <si>
    <t>Proyecto de Ley, Proyecto de ley de integracion de la inteligencia artificial en la ley de educacion nacional - ley 26.206</t>
  </si>
  <si>
    <t>Mónica Esther Silva (Juntos Somos Río Negro)</t>
  </si>
  <si>
    <t>Modifica la Ley de Educación Nacional N.º 26.206 de Argentina para integrar la inteligencia artificial en el sistema educativo. El articulado incorpora como objetivos del sistema educativo el desarrollo de competencias básicas en IA en educación primaria y secundaria, con un enfoque ético, no discriminatorio y respetuoso de los derechos humanos, y establece la formación docente para trabajar en entornos educativos con presencia de IA, preservando la centralidad de la interacción humana. También habilita al Poder Ejecutivo a promover opciones educativas basadas en TIC e IA. (Proyecto de Ley Exp. 1378-S, 2025)</t>
  </si>
  <si>
    <t>https://www.senado.gob.ar/parlamentario/comisiones/verExp/1378.25/S/PL</t>
  </si>
  <si>
    <t>https://www.senado.gob.ar/parlamentario/parlamentaria/490244/downloadPdf</t>
  </si>
  <si>
    <t>Expediente 3540-D/2025, Cámara de Diputados</t>
  </si>
  <si>
    <t>Proyecto de Ley, Proteccion De Datos Personales - Ley 25326 -. Modificaciones Incorporando Garantias Vinculadas A La Transparencia Algoritmica.</t>
  </si>
  <si>
    <t>Silvana Giudici (Propuesta Republicana)</t>
  </si>
  <si>
    <t>"Artículo 1° - Objeto. La presente ley tiene por objeto modificar la Ley N º 25.326 de 'Protección de Datos Personales' a fin de incorporar principios de transparencia algorítmica, derecho a la explicación, responsabilidad informativa y mecanismos de auditoría sobre sistemas automatizados, elaboración de perfiles, algoritmos e inteligencia artificial. Su propósito es garantizar los derechos de las personas en el tratamiento de sus datos personales y decisiones automatizadas, promoviendo procesos comprensibles, justos y seguros." (Proyecto de Ley Exp. 3540-D, 2025, Artículo 1)</t>
  </si>
  <si>
    <t>https://www.hcdn.gob.ar/diputados/sgiudici/proyecto.html?exp=3540-D-2025</t>
  </si>
  <si>
    <t>https://www4.hcdn.gob.ar/dependencias/dsecretaria/Periodo2025/PDF2025/TP2025/3540-D-2025.pdf</t>
  </si>
  <si>
    <t>Expediente 1099-S/2025, Senado</t>
  </si>
  <si>
    <t>Proyecto de Ley, Proyecto de ley que crea el Plan Nacional de Alfabetización en Inteligencia Artificial</t>
  </si>
  <si>
    <t>Juan Carlos Romero (Bloque: Cambio Federal)</t>
  </si>
  <si>
    <t>Crea el Plan Nacional de Alfabetización en Inteligencia Artificial para personas mayores de 18 años, con el fin de promover conocimientos básicos de IA —fundamentos técnicos, éticos y prácticos— orientados a mejorar la empleabilidad, autonomía y reducir la brecha digital. El articulado asigna al Poder Ejecutivo la autoridad de aplicación, el diseño de contenidos, la implementación gratuita del plan, la coordinación con universidades y organizaciones, la difusión nacional y la garantía de un enfoque ético y respetuoso de derechos fundamentales. (Proyecto de Ley Exp. 1099-S, 2025)</t>
  </si>
  <si>
    <t>https://www.senado.gob.ar/parlamentario/comisiones/verExp/1099.25/S/PL</t>
  </si>
  <si>
    <t>https://www.senado.gob.ar/parlamentario/parlamentaria/489177/downloadPdf</t>
  </si>
  <si>
    <t>Ley 9890/2025, Honorable Legislatura de Tucumán</t>
  </si>
  <si>
    <t>Ley, Crea el programa "Tucuman IA" para la implementación y utilización progresiva de herramientas de inteligencia artificial en las escuelas de la provincia. La autoridad de aplicación sera el Ministerio de Educación</t>
  </si>
  <si>
    <t>Ester Susana Montaldo (Ministerio de Educación)</t>
  </si>
  <si>
    <t>"Artículo 1°.- Créase el Programa "Tucumán lA" para la implementación y utilización progresiva de herramientas de inteligencia artificial en las escuelas de la Provincia." (Ley 9890, 2025, Artículo 1)</t>
  </si>
  <si>
    <t>https://legislaturadetucuman.gob.ar/leyesback/pdfslyd/leyes/LY9890-1760747742764.pdf</t>
  </si>
  <si>
    <t>https://legislaturadetucuman.gob.ar/lyd/#/descripcionAvanzada?keywords=inteligencia+artificial</t>
  </si>
  <si>
    <t>Consejo de La Magistratura de La Nación Argentina</t>
  </si>
  <si>
    <t>Judicial</t>
  </si>
  <si>
    <t>Resolución</t>
  </si>
  <si>
    <t>Resolución 1486/2025, Consejo de la Magistratura</t>
  </si>
  <si>
    <t>Resolución, Resolución N° 1486/2025 Expediente N° 15-06177/25</t>
  </si>
  <si>
    <t>Alexis Varady (Administración General Poder Judicial de la Nación)</t>
  </si>
  <si>
    <t>"ARTÍCULO Io : Aprobar el proyecto de servicio denominado "Implementación del Asistente Virtual para el Poder Judicial de la Nación" y que será identificado como Proyecto IA-1-25, cuya presentación, especificaciones técnicas y glosario de términos obran como Anexo I. (...) El proyecto de implementación del Asistente Virtual se inserta en el marco impulsado por el Consejo de la Magistratura, a través de la Dirección General de Tecnología, para integrar soluciones de inteligencia artificial (IA) y modelos de lenguaje de gran escala en los procesos del Poder Judicial de la Nación1. Esta iniciativa busca optimizar las operaciones internas y mejorar la experiencia de los usuarios mediante la implementación de herramientas tecnológicas innovadoras" (Resolución 1486 del Consejo de la Magistratura, 2025, Artículo 1 y Anexo)</t>
  </si>
  <si>
    <t>https://www.diputados.gov.ar/diputados/vmoralesg/proyecto.html?exp=1937-D-2025</t>
  </si>
  <si>
    <t>https://www4.hcdn.gob.ar/dependencias/dsecretaria/Periodo2025/PDF2025/TP2025/1937-D-2025.pdf</t>
  </si>
  <si>
    <t>https://www.linkedin.com/posts/paula-mar%C3%ADa-miranda-5835b0218_innovaci%C3%B3n-en-la-administraci%C3%B3n-de-justicia-ugcPost-7340565045090627584-_FsB/?utm_source=social_share_send&amp;utm_medium=android_app&amp;rcm=ACoAADSv1r4BkZQs16L91yAhP6b3rJRe5NLpIzQ&amp;utm_campaign=whatsapp</t>
  </si>
  <si>
    <t>https://media.licdn.com/dms/document/media/v2/D4D1FAQFFKvuEJOC1MA/feedshare-document-pdf-analyzed/B4DZd7slRuGsAY-/0/1750126977816?e=1752710400&amp;v=beta&amp;t=tEjUSwQV40Krcv5JgH3yg5rmvFUH8Q9DIYGdP4Hvh9g</t>
  </si>
  <si>
    <t>Procuraduría General de la Nación Argentina</t>
  </si>
  <si>
    <t>Órgano Autónomo</t>
  </si>
  <si>
    <t>Resolución PGN 14/25, Procuraduría General de la Nación</t>
  </si>
  <si>
    <t>Resolución, Crear el Programa de Inteligencia Artificial del Ministerio Público Fiscal de la Nación</t>
  </si>
  <si>
    <t>Eduardo Casal Ezequiel (Procuraduría General de la Nación)</t>
  </si>
  <si>
    <t>"I. CREAR el Programa de Inteligencia Artificial del Ministerio Público Fiscal de la Nación con el objeto de desarrollar un abordaje estratégico e integral para la incorporación de esta tecnología, promoviendo su utilización para el fortalecimiento de sus funciones sustantivas y optimización de procesos internos." (Resolución 14 de la Procuraduría General de la Nación, 2025, Pár.I)</t>
  </si>
  <si>
    <t>https://www.mpf.gob.ar/resoluciones/pgn/2025/PGN-0014-2025-001.pdf</t>
  </si>
  <si>
    <t>https://www.mpf.gob.ar/buscador-resoluciones/?texto=&amp;numero=14&amp;tipo=7&amp;pag=0&amp;cant=10</t>
  </si>
  <si>
    <t>Expediente 1937-D/2025, Cámara de Diputados</t>
  </si>
  <si>
    <t>Proyecto de Ley, Regulase El Desarrollo, Implementacion Y Uso De La Inteligencia Artificial En El Territorio Nacional. Creacion Del Ministerio De Inteligencia Artificial De La Nación.</t>
  </si>
  <si>
    <t>Gabriel Felipe Chumpitaz (Propuesta Republicana)</t>
  </si>
  <si>
    <t>"Artículo 1: Objeto de la Ley La presente ley tiene como objeto regular el desarrollo, implementación y uso de la inteligencia artificial (IA) en el territorio nacional, garantizando la protección de los derechos fundamentales de las personas, en particular la protección de sus datos personales, y promoviendo un entorno seguro, ético, transparente e inclusivo para la innovación tecnológica." (Proyecto de Ley Exp. 1937-D, 2025, Artículo 1)</t>
  </si>
  <si>
    <t>https://www.diputados.gob.ar/diputados/pcalletti/proyecto.html?exp=0345-D-2025</t>
  </si>
  <si>
    <t>https://www4.hcdn.gob.ar/dependencias/dsecretaria/Periodo2025/PDF2025/TP2025/0345-D-2025.pdf</t>
  </si>
  <si>
    <t>Expediente 0556-S/2025, Senado</t>
  </si>
  <si>
    <t>Proyecto De Ley, Que Crea el Instituto Nacional de Inteligencia Artificial.</t>
  </si>
  <si>
    <t>María Teresa Margarita González (Frente Nacional y Popular)
Silvina Marcela García Larraburu (Unidad Ciudadana)</t>
  </si>
  <si>
    <t>"ARTÍCULO 1º.- Créase el Instituto Nacional de Inteligencia Artificial (INIA), el cual se constituirá como un organismo descentralizado que funcionará bajo la órbita de la Secretaría de Innovación, Ciencia y Tecnología, o el organismo que en el futuro la reemplace." (Proyecto de Ley Exp. 0556-S, 2025, Artículo 1)</t>
  </si>
  <si>
    <t>https://www.senado.gob.ar/parlamentario/comisiones/verExp/71.25/S/PL</t>
  </si>
  <si>
    <t>https://www.senado.gob.ar/parlamentario/parlamentaria/485987/downloadPdf</t>
  </si>
  <si>
    <t>https://www.senado.gob.ar/parlamentario/comisiones/verExp/556.25/S/PL</t>
  </si>
  <si>
    <t>https://www.senado.gob.ar/parlamentario/parlamentaria/487165/downloadPdf</t>
  </si>
  <si>
    <t>Expediente 0511-S/2025, Senado</t>
  </si>
  <si>
    <t>Proyecto De Ley, Proyecto de Ley sobre Sistemas de Inteligencia Artificial.</t>
  </si>
  <si>
    <t>Silvia Estela Sapag (Unidad Ciudadana)</t>
  </si>
  <si>
    <t>"Artículo 1. Objeto de la ley. La presente ley tiene por objeto promover la creación, desarrollo, innovación e implementación de sistemas de inteligencia artificial (IA) respetuosos de la democracia, el Estado de Derecho y los derechos humanos." (Proyecto de Ley Exp. 0511-S, 2025, Artículo 1)</t>
  </si>
  <si>
    <t>https://www.senado.gob.ar/parlamentario/comisiones/verExp/511.25/S/PL</t>
  </si>
  <si>
    <t>https://www.senado.gob.ar/parlamentario/parlamentaria/487114/downloadPdf</t>
  </si>
  <si>
    <t>Ley 9866/2025, Honorable Legislatura de Tucumán</t>
  </si>
  <si>
    <t>Ley, Regula el uso de las tecnologias de información y comunicación en el ejercicio de la medicina a distancia. La autoridad de aplicación sera el Ministerio de Salud Pública</t>
  </si>
  <si>
    <t>Luis Medina Ruíz (Ministerio de Salud Pública)</t>
  </si>
  <si>
    <t>Incidental</t>
  </si>
  <si>
    <t>La Ley tiene por objeto regular el uso de las tecnologías de la información y la comunicación en la medicina a distancia. En su articulado, asigna funciones a la Autoridad de Aplicación, entre ellas promover y regular el uso de soluciones tecnológicas basadas en inteligencia artificial en el ámbito de la telemedicina. La IA aparece vinculada como herramienta tecnológica aplicable al ejercicio médico a distancia, sin desarrollar reglas específicas sobre su diseño, funcionamiento o riesgos, pero reconociéndola como componente de las soluciones digitales en salud. (Ley 9866, 2025)</t>
  </si>
  <si>
    <t>https://legislaturadetucuman.gob.ar/leyesback/pdfslyd/leyes/LY9866-1760717187092.pdf</t>
  </si>
  <si>
    <t>Expediente 0345-D/2025, Cámara de Diputados</t>
  </si>
  <si>
    <t>Proyecto De Ley, Consejo Federal De Inteligencia Artificial. Creación.</t>
  </si>
  <si>
    <t>"ARTÍCULO 1º: Créase el Consejo Federal de Inteligencia Artificial, en adelante “el Consejo”, que tendrá como tarea principal y misión incentivar y promover la investigación, estudio, concientización, sensibilización y difusión de información pertinente sobre temáticas relacionadas a la Inteligencia Artificial (en adelante I.A.). " (Proyecto de Ley Exp. 0345-D, 2025, Artículo 1)</t>
  </si>
  <si>
    <t>Expediente 0071-S/2025, Senado</t>
  </si>
  <si>
    <t>Proyecto De Ley, Que Dispone Controlar El Desarrollo, Implementacion Y Utilizacion De Sistemas Basados En Inteligencia Artificial, Dentro Del Territorio Argentino.</t>
  </si>
  <si>
    <t>Regula el desarrollo y uso de Inteligencia Artificial (IA) en Argentina, estableciendo controles para proteger derechos humanos y bienestar. Clasifica sistemas de IA por riesgo (limitado, mínimo, alto o inaceptable), prohíbe prácticas peligrosas (como manipulación subliminal o discriminación algorítmica) y exige transparencia, supervisión humana y registro obligatorio. Crea una Autoridad de Aplicación para auditorías y sanciones, especialmente en áreas críticas (salud, seguridad, justicia). Promueve innovación responsable, educación en IA y alineación con estándares internacionales. (Proyecto de Ley Exp. 0071-S, 2025)</t>
  </si>
  <si>
    <t>https://www.senado.gob.ar/parlamentario/comisiones/verExp/2205.24/S/PL</t>
  </si>
  <si>
    <t>https://www.senado.gob.ar/parlamentario/parlamentaria/483667/downloadPdf</t>
  </si>
  <si>
    <t>Expediente 0070-S/2025, Senado</t>
  </si>
  <si>
    <t>Proyecto De Ley, Que Modifica El Art. 128 Del Codigo Penal, Respecto De Sancionar Delitos Contra La Integridad Sexual A Traves Del Uso De Inteligencia Artificial (IA) O Cualquier Mecanismo Tecnologico.</t>
  </si>
  <si>
    <t>Modifica el Código Penal para penalizar delitos contra la integridad sexual cometidos mediante Inteligencia Artificial (IA), como la creación o distribución de deepfakes pornográficos de menores. Incluye penas de 3 a 6 años de prisión para quienes produzcan o difundan este material, y agrava las sanciones si las víctimas son menores de 13 años. Busca cerrar vacíos legales ante el uso de IA para generar contenido sexual simulado, protegiendo especialmente a menores de daños psicológicos y reputacionales. (Proyecto de Ley 0070-S, 2025)</t>
  </si>
  <si>
    <t>https://www.senado.gob.ar/parlamentario/comisiones/verExp/70.25/S/PL</t>
  </si>
  <si>
    <t>https://www.senado.gob.ar/parlamentario/parlamentaria/485986/downloadPdf</t>
  </si>
  <si>
    <t>Expediente 0027-D/2025, Cámara de Diputados</t>
  </si>
  <si>
    <t>Proyecto De Ley, Codigo Penal De La Nacion -. Modificacion Del Articulo 128, Sobre El Uso De Tecnicas De Inteligencia Artificial Para La Difusion De Imagenes De Contenido Sexual.</t>
  </si>
  <si>
    <t>Silvia Lospennato (Propuesta Republicana)</t>
  </si>
  <si>
    <t>El proyecto modifica el artículo 128 del Código Penal para incluir expresamente como delito la producción, distribución o posesión de material pornográfico de menores generado mediante Inteligencia Artificial, incluso si las representaciones no son realistas o no corresponden a un menor real. Establece penas de 3 a 6 años de prisión, agravadas si las víctimas son menores de 13 años. Busca cerrar vacíos legales ante el uso de IA para crear contenido sexual ilegal, protegiendo a menores en el entorno digital. (Proyecto de Ley Exp. 0027-D, 2025)</t>
  </si>
  <si>
    <t>https://www.hcdn.gob.ar/comisiones/permanentes/cfnjuventudes/proyecto.html?exp=0027-D-2025</t>
  </si>
  <si>
    <t>https://www4.hcdn.gob.ar/dependencias/dsecretaria/Periodo2025/PDF2025/TP2025/0027-D-2025.pdf</t>
  </si>
  <si>
    <t>Expediente 2573-S/2025, Senado</t>
  </si>
  <si>
    <t>Proyecto De Ley, Proyecto De Ley De Regulación De La Inteligencia Artificial.</t>
  </si>
  <si>
    <t>Claudio Martín Doñate (Bloque: Unidad Ciudadana)</t>
  </si>
  <si>
    <t>Esta ley establece un marco regulatorio integral para la Inteligencia Artificial (IA) en Argentina, asegurando su uso ético, transparente y seguro. Define obligaciones para desarrolladores y usuarios, incluyendo registro de sistemas de IA, evaluación de riesgos (inaceptables, elevados, limitados o insignificantes), y certificación periódica. Prohíbe prácticas discriminatorias, manipulación indebida e identificación biométrica en tiempo real sin orden judicial. Crea la Agencia Nacional de Supervisión de IA (ANSIA) para fiscalizar el cumplimiento y promover transparencia. Busca proteger derechos humanos, privacidad y seguridad, alineándose con estándares internacionales. (Proyecto de Ley Exp. 2573-S, 2024)</t>
  </si>
  <si>
    <t>https://www.senado.gob.ar/parlamentario/comisiones/verExp/2573.24/S/PL</t>
  </si>
  <si>
    <t>https://www.senado.gob.ar/parlamentario/parlamentaria/485720/downloadPdf</t>
  </si>
  <si>
    <t>Expediente 2405-S/2024, Senado</t>
  </si>
  <si>
    <t>Proyecto De Ley, Proyecto De Ley Que Crea En El Ámbito Del Congreso De La Nación La Comision Bicameral Permanente Para La Regulacion Estrategica E Integral De La Inteligencia Artificial (IA).</t>
  </si>
  <si>
    <t>Sergio Napoleón Leavy (Bloque: Unidad Ciudadana)</t>
  </si>
  <si>
    <t>"ARTÍCULO 1°.- Créase en el ámbito del Congreso de la Nación la Comisión Bicameral para la Regulación Estratégica e Integral de la Inteligencia Artificial (IA)." (Proyecto de Ley Exp. 2405-S, 2024, Artículo 1)</t>
  </si>
  <si>
    <t>https://www.senado.gob.ar/parlamentario/comisiones/verExp/2405.24/S/PL</t>
  </si>
  <si>
    <t>https://www.senado.gob.ar/parlamentario/parlamentaria/484566/downloadPdf</t>
  </si>
  <si>
    <t>Expediente 7225-D/2024, Cámara de Diputados</t>
  </si>
  <si>
    <t>Proyecto de Ley, Codigo Penal De La Nacion. Incorporacion De Los Articulos 128 Bis Y 131 Bis Sobre El Uso De Tecnicas De Inteligencia Artificial Para La Difusion De Imagenes De Contenido Sexual.</t>
  </si>
  <si>
    <t>Eugenia Alianiello (Unión Por La Patría)</t>
  </si>
  <si>
    <t>El proyecto introduce los artículos 128 bis y 131 bis al Código Penal para penalizar la creación, distribución o posesión de contenido sexual no consensuado generado mediante Inteligencia Artificial (deepfakes), con penas de 1 a 8 años. Incluye agravantes por difusión masiva en redes o cuando el autor tenga relación de confianza con la víctima. También sanciona el acoso digital a menores mediante deepfakes (1 a 4 años). Busca proteger la intimidad y dignidad ante el uso malicioso de IA, especialmente de mujeres, niños y adolescentes. (Proyecto de Ley Exp. 7225-D, 2024)</t>
  </si>
  <si>
    <t>https://diputados.gob.ar/comisiones/permanentes/clpenal/proyecto.html?exp=7225-D-2024</t>
  </si>
  <si>
    <t>https://www4.hcdn.gob.ar/dependencias/dsecretaria/Periodo2024/PDF2024/TP2024/7225-D-2024.pdf</t>
  </si>
  <si>
    <t>Expediente 7045-D/2024, Cámara de Diputados</t>
  </si>
  <si>
    <t>Proyecto de Ley, Defensa Del Consumidor - Ley 24240 - Modificaciones Sobre Informacion Y Responsabilidad De Proveedores En El Uso De La Inteligencia Artificial.</t>
  </si>
  <si>
    <t>El proyecto modifica la Ley 24.240 de Defensa del Consumidor para regular el uso de Inteligencia Artificial por parte de proveedores. Establece la obligación de informar claramente a los consumidores sobre el uso de IA en bienes o servicios, garantizar la no discriminación algorítmica y asumir responsabilidad por daños causados por decisiones automatizadas. Define IA como sistemas que simulan procesos cognitivos humanos. Incluye sanciones por incumplimiento, como multas o suspensión de actividades. Busca proteger derechos fundamentales de los consumidores en un contexto de creciente implementación tecnológica. (Proyecto de Ley Exp. 7045-D, 2024)</t>
  </si>
  <si>
    <t>https://diputados.gob.ar/comisiones/permanentes/clpenal/proyecto.html?exp=7045-D-2024</t>
  </si>
  <si>
    <t>https://www4.hcdn.gob.ar/dependencias/dsecretaria/Periodo2024/PDF2024/TP2024/7045-D-2024.pdf</t>
  </si>
  <si>
    <t>Expediente 7009-D/2024, Cámara de Diputados</t>
  </si>
  <si>
    <t>Proyecto de Ley, Codigo Penal De La Nacion. Incorporacion Del Articulo 117 Ter, Sobre Uso Indebido De Datos Personales.</t>
  </si>
  <si>
    <t>Silvana Giudici (Bloque: Propuesta Republicana)</t>
  </si>
  <si>
    <t>El proyecto incorpora el artículo 117 ter al Código Penal para sancionar el uso indebido de datos personales mediante Inteligencia Artificial. Establece penas de 1 mes a 6 años de prisión y multas de $4M a $20M para quienes generen, manipulen o difundan imágenes/videos con réplicas del rostro o voz de una persona con fines dañinos. Se agravan las penas cuando: (a) se cause daño físico/psicológico, (b) se hostigue/acose, (c) se usen imágenes de menores con contenido sexual, o (d) se cometa otro delito. Busca proteger la identidad digital y prevenir el mal uso de IA para suplantación o daño. (Proyecto de Ley Exp. 7009-D, 2024)</t>
  </si>
  <si>
    <t>https://diputados.gob.ar/comisiones/permanentes/clpenal/proyecto.html?exp=7009-D-2024</t>
  </si>
  <si>
    <t>https://www4.hcdn.gob.ar/dependencias/dsecretaria/Periodo2024/PDF2024/TP2024/7009-D-2024.pdf</t>
  </si>
  <si>
    <t>Expediente 6976-D/2024, Cámara de Diputados</t>
  </si>
  <si>
    <t>Proyecto de Ley, Programa Nacional De Laboratorios De Informatica E Inteligencia Artificial (Ia) En Todos Los Niveles Del Sistema Educativo Del Ambito Publico Y Privado. Creación.</t>
  </si>
  <si>
    <t>Dante Lopez Rodríguez (Unión Por La Patría)</t>
  </si>
  <si>
    <t>"Artículo 1°: Objeto. - Créase el Programa Nacional de Laboratorios de Informática e Inteligencia Artificial (IA) en los establecimientos educativos de nivel medio, públicos y privados, de todo el territorio de la República Argentina, con el objetivo de promover el desarrollo de habilidades digitales y el uso responsable de las tecnologías emergentes en inteligencia artificial." (Proyecto de Ley Exp. 6976-D, 2024)</t>
  </si>
  <si>
    <t>https://diputados.gob.ar/comisiones/permanentes/clpenal/proyecto.html?exp=6976-D-2024</t>
  </si>
  <si>
    <t>https://www4.hcdn.gob.ar/dependencias/dsecretaria/Periodo2024/PDF2024/TP2024/6976-D-2024.pdf</t>
  </si>
  <si>
    <t>Expediente 2285-S/2024, Senado</t>
  </si>
  <si>
    <t>Proyecto De Ley, Proyecto De Ley Que Establece Un Marco Juridico Para El Desarrollo, Comercializacion, Distribucion Y Utilizacion De Los Sistemas De Inteligencia Artificial</t>
  </si>
  <si>
    <t>Archivado</t>
  </si>
  <si>
    <t>Caducado</t>
  </si>
  <si>
    <t>"ARTÍCULO 1°: La presente ley tiene el objetivo de establecer un marco jurídico para el desarrollo, comercialización, distribución y utilización de los sistemas de Inteligencia Artificial, en adelante sistemas de IA, asegurando la protección de los derechos fundamentales garantizados constitución nacional." (Proyecto de Ley Exp. 2285-S, 2024, Artículo 1)</t>
  </si>
  <si>
    <t>Se presume caducado debido a que no fue aprobado en su cámara durante el periodo legislativo de 2025</t>
  </si>
  <si>
    <t>https://www.senado.gob.ar/parlamentario/comisiones/verExp/2285.24/S/PL</t>
  </si>
  <si>
    <t>https://www.senado.gob.ar/parlamentario/parlamentaria/484065/downloadPdf</t>
  </si>
  <si>
    <t>Legislatura de la Ciudad Autónoma de Buenos Aires</t>
  </si>
  <si>
    <t>Expediente 3342-D/2024, Legislatura de Buenos Aires</t>
  </si>
  <si>
    <t>Proyecto de Ley, Regulación del Uso de la Inteligencia Artificial en el Marco Electoral.</t>
  </si>
  <si>
    <t>En Comisión</t>
  </si>
  <si>
    <t>Emmanuel Alberto Ferrario (Propuesta Republicana)</t>
  </si>
  <si>
    <t>Busca regular el uso de la inteligencia artificial en el marco electoral de la Ciudad Autónoma de Buenos Aires. Su objetivo es preservar la transparencia del proceso electoral y garantizar la veracidad de la información durante las campañas electorales, evitando la difusión de materiales audiovisuales alterados digitalmente que puedan engañar a los votantes. La ley define conceptos como "deepfake" e "inteligencia artificial" y establece principios rectores para proteger los derechos fundamentales, promover la transparencia y fomentar la educación cívica. Además, se requiere el etiquetado obligatorio de contenidos manipulados con IA, indicando claramente que han sido creados o modificados mediante esta tecnología. La propuesta se fundamenta en la necesidad de actualizar la normativa para enfrentar los desafíos que presentan las tecnologías de inteligencia artificial en el ámbito electoral. (Proyecto de Ley Exp. 3342-D, 2024)</t>
  </si>
  <si>
    <t>https://parlamentaria.legislatura.gob.ar//pages/expediente.aspx?id=134362</t>
  </si>
  <si>
    <t>https://parlamentaria.legislatura.gob.ar//pages/download.aspx?IdDoc=212405</t>
  </si>
  <si>
    <t>Expediente 2205-S/2024, Senado</t>
  </si>
  <si>
    <t>Proyecto de Ley, Ley De Capacitación Estatal Obligatoria En Datos E Inteligencia Artificial Para Un Gobierno Del Futuro.</t>
  </si>
  <si>
    <t>María Victoria Huala (Bloque: Propuesta Republicana)</t>
  </si>
  <si>
    <t>"ARTÍCULO 1º. OBJETO.- Establécese la capacitación obligatoria en la temática de 'Datos e Inteligencia Artificial para un Gobierno del Futuro' para todas las personas que se desempeñen en la función pública en todos sus niveles y jerarquías en los poderes Ejecutivo, Legislativo y Judicial de la Nación, con la finalidad de aplicar esta tecnología de
manera eficiente y ética en el Estado." (Proyecto de Ley Exp. 2205-S, 2024, Artículo 1)</t>
  </si>
  <si>
    <t>Expediente 6156-D/2024, Cámara de Diputados</t>
  </si>
  <si>
    <t>Proyecto de Ley, Marco regulatorio de la inteligencia
artificial.</t>
  </si>
  <si>
    <t>Diego A. Giuliano (Unión Por La Patria)
Monica Litza (Unión Por La Patria)
Micaela Moran (Unión Por La Patria)
Jorge Neri Araujo Hernandez (Unión Por La Patria)
Sabrina Selva (Unión Por La Patria)
Julio Pereyra (Unión Por La Patria)
Tanya Bertoldi (Unión Por La Patria)
Roxana Monzon (Unión Por La Patria)
Ricardo Herrera (Unión Por La Patria)</t>
  </si>
  <si>
    <t>"Artículo 1. Objetivo. La presente Ley tiene por objeto definir el marco legal para el desarrollo, investigación y uso de Inteligencia Artificial dentro del territorio nacional con la finalidad de preservar la protección de los derechos humanos, la privacidad y la seguridad de los ciudadanos y asegurar la democracia y el estado de derecho." (Proyecto de Ley Exp. 6156-D, 2024, Artículo 1)</t>
  </si>
  <si>
    <t>https://www.diputados.gov.ar/diputados/vmoralesg/proyecto.html?exp=6156-D-2024</t>
  </si>
  <si>
    <t>https://www4.hcdn.gob.ar/dependencias/dsecretaria/Periodo2024/PDF2024/TP2024/6156-D-2024.pdf</t>
  </si>
  <si>
    <t>Proyecto de Resolución</t>
  </si>
  <si>
    <t>Expediente 5716-D/2024, Cámara de Diputados</t>
  </si>
  <si>
    <t>Proyecto De Resolución, Solicitar Al Poder Ejecutivo Disponga La Puesta En Marcha Del Instituto Nacional De Artes Graficas, Y Otras Cuestiones Conexas.</t>
  </si>
  <si>
    <t>Análisis de Proyectos de Competencia Mixta.</t>
  </si>
  <si>
    <t>Pablo	Carro (Unión Por La Patria)
German Pedro Martinez (Unión Por La Patria)
Eduardo Felix Valdes (Unión Por La Patria)</t>
  </si>
  <si>
    <t>"Resuelve (...) Respecto de las nuevas aplicaciones de inteligencia artificial generativa, solicitar al Poder Ejecutivo la reglamentación y actuación sobre lo dispuesto por el artículo 1° de la Ley 27.067, en lo referente a la protección y la  difusión de las artes gráficas nacionales, atendiendo la defensa de las creaciones humanas a través del seguimiento y auditoría de conflictos derivados del mal uso de la inteligencia artificial generativa." (Proyecto de Resolución Exp. 5716-D, 2024, p.1)</t>
  </si>
  <si>
    <t>https://www.diputados.gov.ar/diputados/vmoralesg/proyecto.html?exp=5716-D-2024</t>
  </si>
  <si>
    <t>https://www4.hcdn.gob.ar/dependencias/dsecretaria/Periodo2024/PDF2024/TP2024/5716-D-2024.pdf</t>
  </si>
  <si>
    <t>Expediente 5517D/2024, Cámara de Diputados</t>
  </si>
  <si>
    <t>Proyecto De Ley, Codigo Procesal Penal Federal De La Nacion Y Pena Privativa De La Libertad - Ley 24660 -. Modificaciones Sobre Incorporacion De Los Denominados "Neuroderechos" Para La Libertad Probatoria.</t>
  </si>
  <si>
    <t>Ramiro Gutiérrez (Unión Por La Patría)</t>
  </si>
  <si>
    <t>Complementaria</t>
  </si>
  <si>
    <t>Este proyecto modifica el Código Procesal Penal y la Ley de Ejecución Penal para regular el uso de neurotecnologías en el sistema judicial y penitenciario. Aunque no menciona explícitamente a la inteligencia artificial, regula herramientas que pueden operar con tecnologías algorítmicas o automatizadas, como imágenes cerebrales y dispositivos de estimulación neural. Exige orden judicial y consentimiento informado para su uso, prohíbe intervenciones sin autorización y protege la privacidad mental. Introduce los neuroderechos, como la libertad cognitiva y la autodeterminación identitaria, que podrían vincularse a estas tecnologías emergentes y automatizadas. (Proyecto de Ley Exp. 5517-D, 2024)</t>
  </si>
  <si>
    <t>https://www.hcdn.gob.ar/comisiones/permanentes/cfnjuventudes/proyecto.html?exp=5517-D-2024</t>
  </si>
  <si>
    <t>https://www4.hcdn.gob.ar/dependencias/dsecretaria/Periodo2024/PDF2024/TP2024/5517-D-2024.pdf</t>
  </si>
  <si>
    <t>Expediente 5327D/2024, Cámara de Diputados</t>
  </si>
  <si>
    <t>Proyecto de Ley, Incorporación del artículo 128 bis en el Código Penal - producción o distribución de fotografías o videos de abuso infantil generadas por Inteligencia Artificial.</t>
  </si>
  <si>
    <t>Solicitud de ser adherente de diputados varios.</t>
  </si>
  <si>
    <t>Gabriel Bornoroni (Bloque: La Libertad Avanza)
Maria Fernanda Araujo (Bloque: La Libertad Avanza)
Nicolas Mayoraz (Bloque: La Libertad Avanza)
Florencia Klipauka Lewtak (Bloque: La Libertad Avanza)
Carlos Raul Zapata (Bloque: La Libertad Avanza)
Nadia Marquez (Bloque: La Libertad Avanza)
Gerardo Huesen (Bloque: La Libertad Avanza)
Gerardo Gustavo Gonzalez (Bloque: La Libertad Avanza)
Alvaro	Martinez (Bloque: La Libertad Avanza)
Romina	Diez (Bloque: La Libertad Avanza)
Facundo Correa Llano (Bloque: La Libertad Avanza)
Marcela Marina Pagano (Bloque: La Libertad Avanza)
Guillermo	Montenegro (Bloque: La Libertad Avanza)
Manuel Quintar (Bloque: La Libertad Avanza)
Lorena Villaverde (Bloque: La Libertad Avanza)</t>
  </si>
  <si>
    <t>Código Penal de la Nación - Ley 11.179 - Incorporación del artículo 128 bis sobre producción o distribución de fotografías o videos de abuso infantil generadas por Inteligencia Artificial. (Diputados Argentina, 19 de septiembre de 2024).</t>
  </si>
  <si>
    <t>https://www.diputados.gov.ar/diputados/vmoralesg/proyecto.html?exp=5327-D-2024</t>
  </si>
  <si>
    <t>https://www4.hcdn.gob.ar/dependencias/dsecretaria/Periodo2024/PDF2024/TP2024/5327-D-2024.pdf</t>
  </si>
  <si>
    <t>Expediente 5065-D/2024, Cámara de Diputados</t>
  </si>
  <si>
    <t>Proyecto de Ley, Código Penal de la Nación - Ley
11.179 - Modificaciones sobre
violencia digital.</t>
  </si>
  <si>
    <t>Martín Yeza (Bloque: Propuesta Republicana)</t>
  </si>
  <si>
    <t>Modifica el Código Penal para incluir delitos relacionados con tecnologías avanzadas, incluyendo inteligencia artificial. Establece penas para conductas como violencia digital, uso fraudulento de IA, robo de identidad digital, deep fakes y ataques cibernéticos. Busca tipificar más rigurosamente la estafa informática mediante IA y otros medios tecnológicos. Con eso se pretende actualizar el marco penal frente a la creciente ciberdelincuencia, alineándose con estándares internacionales como el Convenio de Budapest. (Proyecto de Ley Exp. 5065-D, 2024)</t>
  </si>
  <si>
    <t>https://www.diputados.gov.ar/diputados/vmoralesg/proyecto.html?exp=5065-D-2024</t>
  </si>
  <si>
    <t>https://www4.hcdn.gob.ar/dependencias/dsecretaria/Periodo2024/PDF2024/TP2024/5065-D-2024.pdf</t>
  </si>
  <si>
    <t>Expediente 4898-D/2024, Cámara de Diputados</t>
  </si>
  <si>
    <t>Proyecto de Ley, Defensa del consumidor - Ley 24.240.
Modificaciones sobre proveedores de
bienes y servicios utilizando IA.</t>
  </si>
  <si>
    <t>Yolanda Vega (Innovación Federal)</t>
  </si>
  <si>
    <t>Se introducen regulaciones para el uso de la inteligencia artificial, definiendo a usuarios directos e indirectos y a los proveedores de IA. Establece el deber de informar sobre el funcionamiento, entrenamiento y limitaciones de los sistemas de IA, además de requerir consentimiento explícito para el uso de datos personales. Se quiere garantizar la transparencia y la responsabilidad por decisiones tomadas por la IA, protegiendo los derechos de los consumidores frente a potenciales riesgos como errores, sesgos y falta de transparencia en procesos automatizados (Proyecto de Ley Exp. 4898-D, 2024).</t>
  </si>
  <si>
    <t>https://www.diputados.gov.ar/diputados/vmoralesg/proyecto.html?exp=4898-D-2024</t>
  </si>
  <si>
    <t>https://www4.hcdn.gob.ar/dependencias/dsecretaria/Periodo2024/PDF2024/TP2024/4898-D-2024.pdf</t>
  </si>
  <si>
    <t>Expediente 1370-S/2024, Senado</t>
  </si>
  <si>
    <t>Proyecto de Ley, Regulación de la Inteligencia Artificial en Educación.</t>
  </si>
  <si>
    <t xml:space="preserve">Beatriz Luisa Avila (Bloque: Partido por la Justicia Social) </t>
  </si>
  <si>
    <t>"Artículo 1º.- Objeto y ámbito de aplicación. La presente ley tiene por objeto regular la utilización de la inteligencia artificial en la educación, en todas sus modalidades y niveles. Sera de aplicación en todas las instituciones educativas de gestión estatal y de gestión privada, que integran el sistema educativo nacional, que empleen tecnología de inteligencia artificial en sus programas educativos." (Proyecto de Ley Exp. 1370-S, 2024, Artículo 1)</t>
  </si>
  <si>
    <t>https://www.senado.gob.ar/parlamentario/comisiones/verExp/1370.24/S/PL</t>
  </si>
  <si>
    <t>https://www.senado.gob.ar/parlamentario/parlamentaria/481276/downloadPdf</t>
  </si>
  <si>
    <t>Expediente 1368-S/2024, Senado</t>
  </si>
  <si>
    <t>Proyecto de ley, Marco legal para la investigación, desarrollo, uso y regulación de la Inteligencia Artificial.</t>
  </si>
  <si>
    <t>"Artículo 1º.- Objeto: La presente ley tiene por objeto establecer el marco legal para la investigación, desarrollo, uso y regulación de la inteligencia artificial en el territorio nacional, con el fin de garantizar la protección de los derechos humanos, la privacidad y la seguridad de los ciudadanos, fomentando la transparencia, la ética y la responsabilidad en su aplicación. " (Proyecto de Ley Exp. 1368-S, 2024, Artículo 1)</t>
  </si>
  <si>
    <t>https://www.senado.gob.ar/parlamentario/comisiones/verExp/1368.24/S/PL</t>
  </si>
  <si>
    <t>https://www.senado.gob.ar/parlamentario/parlamentaria/481274/downloadPdf</t>
  </si>
  <si>
    <t>Expediente 4125-D/2024, Cámara de Diputados</t>
  </si>
  <si>
    <t>Proyecto de Ley, Anulación de la resolución 710/2024 del Ministerio de Seguridad de la Nación, por medio de la cual se crea la "Unidad de Inteligencia Artificial Aplicada a la Seguridad (UIAAS)".</t>
  </si>
  <si>
    <t>Vanina Biasi (Partido Obrero)
Mónica Schlotthauer (Izquierda Socialista)
Nicolás del Caño (Partido Trabajadores Socialistas)
Alejandro Vilca (Partido Trabajadores Socialistas)
Christian Castillo (Partido Trabajadores Socialistas)</t>
  </si>
  <si>
    <t>"Artículo 1°- Se anula la Resolución 710/2024 del Ministerio de Seguridad de la Nación, publicada en el Boletín Oficial con fecha del 29/07/2024 (RESOL-2024-710-APN-MSG), por medio de la cual se crea la 'Unidad de Inteligencia Artificial Aplicada a la Seguridad' (UIAAS), que funcionará en la Dirección de Ciberdelito y Asuntos Cibernéticos dependiente de la Unidad Gabinete de Asesores." (Proyecto de Ley Exp. 4125-D, 2024, Artículo 1)</t>
  </si>
  <si>
    <t>https://www.diputados.gov.ar/diputados/vmoralesg/proyecto.html?exp=4125-D-2024</t>
  </si>
  <si>
    <t>https://www4.hcdn.gob.ar/dependencias/dsecretaria/Periodo2024/PDF2024/TP2024/4125-D-2024.pdf</t>
  </si>
  <si>
    <t>Expediente 4079-D/2024, Cámara de Diputados</t>
  </si>
  <si>
    <t>Proyecto de Ley, Presupuestos mínimos para la promoción del desarrollo de la inteligencia artificial (IA) en la República Argentina.</t>
  </si>
  <si>
    <t>Silvana Giudici (Bloque: Propuesta Republicana)
José Nuñez (Bloque: Propuesta Republicana)
Martín Ardohain (Bloque: Propuesta Republicana)
Sergio Eduardo Capozzi 	(Bloque: Propuesta Republicana)
Patricia Vasquez (Bloque: Propuesta Republicana)
Veronica Razzini (Bloque: Propuesta Republicana)
Karina Ethel Bachey (Bloque: Propuesta Republicana)
Gerardo Milman (Bloque: Propuesta Republicana)
Anibal Tortoriello (Bloque: Propuesta Republicana)</t>
  </si>
  <si>
    <t>"Artículo 1°- Objeto. La presente ley tiene por objeto promover el fomento, el desarrollo, la innovación e implementación de Sistemas de Inteligencia Artificial en la República Argentina en un marco de respeto de los derechos consagrados en la Constitución Nacional y los Tratados Internacionales sobre Derechos Humanos que a ella se integran." (Proyecto de Ley Exp. 4079-D, 2024, Artículo 1)</t>
  </si>
  <si>
    <t>https://www.diputados.gov.ar/diputados/vmoralesg/proyecto.html?exp=4079-D-2024</t>
  </si>
  <si>
    <t>https://www4.hcdn.gob.ar/dependencias/dsecretaria/Periodo2024/PDF2024/TP2024/4079-D-2024.pdf</t>
  </si>
  <si>
    <t>Expediente 3955-D/2024, Cámara de Diputados</t>
  </si>
  <si>
    <t>Proyecto De Ley, Codigo Penal De La Nacion - Ley 11179 - Modificaciones Sobre El Uso De La Inteligencia Artificial Para Creacion O Manipulacion De Contenidos Audiovisuales.</t>
  </si>
  <si>
    <t>Juan Fernando Brügge (Bloque: Hacemos Coalición Federal)</t>
  </si>
  <si>
    <t>Aborda el uso de la inteligencia artificial para prevenir y sancionar el mal uso de contenidos manipulados digitalmente. Penaliza la creación de deepfakes sin consentimiento, especialmente cuando afectan imagen, reputación o procesos electorales, con agravantes para víctimas vulnerables. Además, protege contra la difusión no autorizada de imágenes íntimas manipuladas y exige la identificación clara de contenidos generados con IA para garantizar la transparencia y combatir la desinformación. Busca llenar vacíos legales en Argentina y alinear su marco normativo con tendencias regionales en la protección contra la manipulación digital. (Proyecto de Ley Exp. 3955-D, 2024)</t>
  </si>
  <si>
    <t>https://www.diputados.gov.ar/diputados/vmoralesg/proyecto.html?exp=3955-D-2024</t>
  </si>
  <si>
    <t>https://www4.hcdn.gob.ar/dependencias/dsecretaria/Periodo2024/PDF2024/TP2024/3955-D-2024.pdf</t>
  </si>
  <si>
    <t>Ministerio de Seguridad de Argentina</t>
  </si>
  <si>
    <t>Resolución 710/2024, Ministerio de Seguridad</t>
  </si>
  <si>
    <t>Resolución, Resolución 710/2024 RESOL-2024-710-APN-MSG.</t>
  </si>
  <si>
    <t>Publicado en Boletin Oficial de la República Argentina.</t>
  </si>
  <si>
    <t>Patricia Bullrich (Ministerio de Seguridad de la Nación Argentina)</t>
  </si>
  <si>
    <t>"ARTÍCULO 1°.- Créase la UNIDAD DE INTELIGENCIA ARTIFICIAL APLICADA A LA SEGURIDAD (UIAAS), que funcionará en la Dirección de Ciberdelito y Asuntos Cibernéticos dependiente de la UNIDAD GABINETE DE ASESORES." (Resolución del Ministerio de Seguridad de la Nación Argentina 710, 26 de julio de 2024, Artículo 1)</t>
  </si>
  <si>
    <t>https://www.boletinoficial.gob.ar/detalleAviso/primera/311381/20240729?busqueda=1</t>
  </si>
  <si>
    <t>Expediente 3900-D/2024, Cámara de Diputados</t>
  </si>
  <si>
    <t>Proyecto de Ley, Observatorio Federal Sobre Inteligencia Artificial.</t>
  </si>
  <si>
    <t>Silvana Micaela Ginocchio (Unión Por La Patria)</t>
  </si>
  <si>
    <t>"ARTÍCULO 1°. - CREACIÓN. Créase el Observatorio Federal sobre Inteligencia Artificial (O.F.I.A.), en el ámbito  el Poder Ejecutivo de la Nación Argentina. 
ARTÍCULO 2°. – OBJETO: El Observatorio Federal sobre Inteligencia  Artificial tiene como objeto poner a disposición pública de forma permanente y actualizada, información para el  diseño, implementación y gestión de políticas públicas tendientes a generar buenas prácticas y garantizar el desarrollo y uso eficiente, confiable, no discriminatorio de la Inteligencia Artificial y la educación en ella, respetuoso de los derechos fundamentales reconocidos en la Constitución Nacional, Tratados y Convenciones vigentes." (Proyecto de Ley Exp. 3900-D, 2024, Artículo 1)</t>
  </si>
  <si>
    <t>https://www.diputados.gov.ar/diputados/vmoralesg/proyecto.html?exp=3900-D-2024</t>
  </si>
  <si>
    <t>https://www4.hcdn.gob.ar/dependencias/dsecretaria/Periodo2024/PDF2024/TP2024/3900-D-2024.pdf</t>
  </si>
  <si>
    <t>Presidencia de la Nación República Argentina</t>
  </si>
  <si>
    <t>Decreto 663/2024, Presidencia de la Nación</t>
  </si>
  <si>
    <t>Decreto, Aviación Civil No Tripulada. Decreto 663/2024 Decto-2024-663-Apn-Pte - Apruébase Reglamento.</t>
  </si>
  <si>
    <t>Javier Gerardo Milei (Presidencia de la Nación)
Diana Elena Mondino (Ministerio de Relaciones Exteriores, Comercio Internacional y Culto)
Luis Andres Caputo (Ministerio de Economía)</t>
  </si>
  <si>
    <t>Aprueba el Reglamento para la Aviación Civil No Tripulada en Argentina, aplicable a drones y sistemas autónomos, incluyendo movilidad aérea urbana. Establece tres categorías operativas: Abierta (sin autorización previa), Específica (requiere autorización) y Certificada (exige homologación). El reglamento sienta bases para regular tecnologías habilitadas por inteligencia artificial, aunque no la nombra directamente. (Decreto Presidencial 663, 2024, Artículo 1 y Anexo)</t>
  </si>
  <si>
    <t>https://www.boletinoficial.gob.ar/detalleAviso/primera/311129/20240724</t>
  </si>
  <si>
    <t>Expediente 2000-D/2024, Legislatura de Buenos Aires</t>
  </si>
  <si>
    <t>Proyecto de Ley, Ley Reguladora de la Inteligencia Artificial.</t>
  </si>
  <si>
    <t>Jorge Reta (La Libertad avanza)
Sandra Mónica Rey (Movimiento de Integración y Desarrollo)</t>
  </si>
  <si>
    <t>"Artículo 1 ° .- Objeto. Se tiene por objeto la regulación de los sistemas de inteligencia artificial empleados en el ámbito de la Ciudad Autónoma de Buenos Aires, en consonancia con los valores promovidos en la Constitución de la Ciudad de Buenos Aires promoviendo la protección de la democracia, seguridad, salud y derechos de los ciudadanos ante el uso dañino de la inteligencia artificial." (Proyecto de Ley Exp. 2000-D, 2024, Artículo 1)</t>
  </si>
  <si>
    <t>https://parlamentaria.legislatura.gob.ar/pages/expediente.aspx?id=132943</t>
  </si>
  <si>
    <t>https://parlamentaria.legislatura.gob.ar/pages/download.aspx?IdDoc=209184</t>
  </si>
  <si>
    <t>Expediente 3654-D/2024, Cámara de Diputados</t>
  </si>
  <si>
    <t>Proyecto de Ley, Creación de comisión de análisis y estudio de alternativas regulatorias para la inteligencia artificial.</t>
  </si>
  <si>
    <t>Mónica Fein (Bloque: Hacemos Coalición Federal)
Esteban Paulon (Bloque: Hacemos Coalición Federal)</t>
  </si>
  <si>
    <t>"ARTÍCULO 1°: Créase en el ámbito del Congreso de la Nación la Comisión Multisectorial de Análisis y Estudio de Alternativas Regulatorias de la Inteligencia Artificial y otras innovaciones tecnológicas afines." (Proyecto de Ley Exp. 3654-D, 2024, Artículo 1)</t>
  </si>
  <si>
    <t>https://www.diputados.gov.ar/diputados/vmoralesg/proyecto.html?exp=3654-D-2024</t>
  </si>
  <si>
    <t>https://www4.hcdn.gob.ar/dependencias/dsecretaria/Periodo2024/PDF2024/TP2024/3654-D-2024.pdf</t>
  </si>
  <si>
    <t>Expediente 1181-S/2024, Senado</t>
  </si>
  <si>
    <t>Proyecto de Ley, Ley de Regulación de la Publicidad Retocada Digitalmente.</t>
  </si>
  <si>
    <t>Ezequiel Atauche (Bloque: La Libertad Avanza)</t>
  </si>
  <si>
    <t>"Artículo 1°: Objeto. La presente ley tiene por objeto regular toda publicidad y/o propaganda gráfica, digital y/o audiovisual, que retoque a la persona humana mediante cualquier herramienta de edición digital, incluyendo la utilización de inteligencia artificial, con el fin de: garantizar transparencia, información adecuada y veraz, proteger la salud de los consumidores, y evitar la difusión de información engañosa." (Proyecto de Ley Exp. 1181-S, 2024, Artículo 1)</t>
  </si>
  <si>
    <t>https://www.senado.gob.ar/parlamentario/comisiones/verExp/1181.24/S/PL</t>
  </si>
  <si>
    <t>https://www.senado.gob.ar/parlamentario/parlamentaria/480754/downloadPdf</t>
  </si>
  <si>
    <t>Expediente 3422-D/2024, Cámara de Diputados</t>
  </si>
  <si>
    <t>Proyecto de Ley, Sistema de entornos regulatorios
experimentales (SERE): Sandbox
regulatorios.</t>
  </si>
  <si>
    <t>"ARTÍCULO 1. Creación. Créase el sistema de entornos regulatorios experimentales, denominados “sandbox regulatorios”, con el fin de impulsar el desarrollo de modelos de negocio y economía de alto valor agregado en distintos ámbitos, a partir del uso intensivo de la tecnología y la innovación por vía de sistemas de inteligencia artificial (IA), mecanismos tecnológicos de automatización y computación avanzada, entornos de realidad virtual, tecnologías emergentes o redes neuronales computacionales. (...)" (Proyecto de Ley Exp. 3422-D, 2024, Artículo 1)</t>
  </si>
  <si>
    <t>https://www.diputados.gov.ar/diputados/vmoralesg/proyecto.html?exp=3422-D-2024</t>
  </si>
  <si>
    <t>https://www4.hcdn.gob.ar/dependencias/dsecretaria/Periodo2024/PDF2024/TP2024/3422-D-2024.pdf</t>
  </si>
  <si>
    <t>Expediente 3003-D/2024, Cámara de Diputados</t>
  </si>
  <si>
    <t>Proyecto de Ley, Régimen jurídico aplicable para el uso
responsable de la inteligencia artificial en la República Argentina.</t>
  </si>
  <si>
    <t>"ARTÍCULO 1°: Del Régimen Jurídico. ESTABLECESE, por la presente el régimen legal aplicable para el uso responsable de la Inteligencia Artificial (I.A.) que fuera introducida, distribuida, utilizada, aplicada y comercializada en el territorio de la República Argentina." (Proyecto de Ley Exp. 3003-D, 2024, Artículo 1)</t>
  </si>
  <si>
    <t>https://www.diputados.gov.ar/diputados/vmoralesg/proyecto.html?exp=3003-D-2024</t>
  </si>
  <si>
    <t>https://www4.hcdn.gob.ar/dependencias/dsecretaria/Periodo2024/PDF2024/TP2024/3003-D-2024.pdf</t>
  </si>
  <si>
    <t>Expediente 0992-S/2024, Senado</t>
  </si>
  <si>
    <t>Proyecto de Ley, Incorporación al Código Penal de delitos con intervención de IA.</t>
  </si>
  <si>
    <t>Busca incorporar al Código Penal sanciones específicas para delitos cometidos mediante inteligencia artificial y otras tecnologías, como la manipulación de datos personales, imágenes o identidades sin consentimiento para causar daño. Propone penas de prisión de 2 meses a 3 años, agravadas si la víctima es menor o el hecho ocurre en contextos políticos. También regula el uso indebido de contenido manipulado para falsos testimonios o suplantaciones. El objetivo es proteger la libertad, privacidad e identidad frente a los riesgos éticos y sociales derivados del uso de tecnologías emergentes (Proyecto de Ley Exp. 0992-S, 2024).</t>
  </si>
  <si>
    <t>https://www.senado.gob.ar/parlamentario/comisiones/verExp/992.24/S/PL</t>
  </si>
  <si>
    <t>https://www.senado.gob.ar/parlamentario/parlamentaria/480169/downloadPdf</t>
  </si>
  <si>
    <t>Expediente 0959-S/2024, Senado</t>
  </si>
  <si>
    <t>Proyecto de Ley, Proyecto de ley sobre sello de agua en contenido audiovisual elaborado con inteligencia artificial en el que se representan personas.</t>
  </si>
  <si>
    <t>María Victoria Huala (Bloque: Propuesta Republicana)
Luis Alfredo Juez (Bloque: Propuesta Republicana)</t>
  </si>
  <si>
    <t>El Proyecto de Ley regula el uso de inteligencia artificial en contenidos audiovisuales que representen personas, exigiendo un sello de agua visible con la frase 'Tecnología Digital' para garantizar la transparencia. El ENACOM será la autoridad responsable de supervisar, reportar anualmente sobre tecnologías como los deepfakes y aplicar sanciones por incumplimientos, que incluyen advertencias, bloqueos de contenido y multas (Proyecto de Ley Exp. 0959-S, 2024).</t>
  </si>
  <si>
    <t>https://www.senado.gob.ar/parlamentario/comisiones/verExp/959.24/S/PL</t>
  </si>
  <si>
    <t>https://www.senado.gob.ar/parlamentario/parlamentaria/480089/downloadPdf</t>
  </si>
  <si>
    <t>Resolución 428/2024, Ministerio de Seguridad</t>
  </si>
  <si>
    <t>Resolución, Resolución 428/2024 RESOL-2024-428-APN-MSG.</t>
  </si>
  <si>
    <t>Establece pautas para que las fuerzas policiales y de seguridad federal realicen tareas preventivas de ciberdelitos únicamente mediante fuentes digitales públicas, respetando la privacidad y la Ley 25.326 de Protección de Datos. En el Artículo 5, regula el uso de IA y herramientas automatizadas (como aprendizaje automático o redes neuronales), exigiendo que su aplicación se ajuste a las necesidades específicas de la actividad y sea supervisada por el Ministerio de Seguridad. (Resolución del Ministerio de Seguridad 428, 2024, artículos 1 y 5)</t>
  </si>
  <si>
    <t>https://www.boletinoficial.gob.ar/detalleAviso/primera/308291/20240528</t>
  </si>
  <si>
    <t>Ministerio de Justicia de Argentina</t>
  </si>
  <si>
    <t>Resolución 149/2024, Ministerio de Justicia</t>
  </si>
  <si>
    <t>Resolución, Resolución 149/2024 RESOL-2024-149-APN-MJ.</t>
  </si>
  <si>
    <t>Mariano Cúneo Libarona (Ministerio de Justicia)</t>
  </si>
  <si>
    <t>"ARTÍCULO 1º.- Sustitúyese el artículo 1° de la Resolución Nº RESOL-2024-111-APN-MJ y su modificatoria, por el siguiente: 'ARTÍCULO 1°.- Créase el “PROGRAMA NACIONAL INTEGRAL DE INTELIGENCIA ARTIFICIAL EN LA JUSTICIA” que funcionará bajo la órbita de la DIRECCIÓN NACIONAL DEL SISTEMA ARGENTINO DE INFORMACIÓN JURÍDICA dependiente de la SECRETARÍA DE JUSTICIA del MINISTERIO DE JUSTICIA'." (Resolución del Ministerio de Justicia de la Nación Argentina 149, 2024, Artículo 1)</t>
  </si>
  <si>
    <t>https://www.boletinoficial.gob.ar/detalleAviso/primera/306865/20240507</t>
  </si>
  <si>
    <t>Resolución 111/2024, Ministerio de Justicia</t>
  </si>
  <si>
    <t>Resolución, Resolución 111/2024 RESOL-2024-111-APN-MJ.</t>
  </si>
  <si>
    <t>"ARTÍCULO 1°.- Créase el “PROGRAMA NACIONAL INTEGRAL DE INTELIGENCIA ARTIFICIAL EN LA JUSTICIA” que funcionará bajo la órbita de la UNIDAD GABINETE DE ASESORES de este Ministerio." (Resolución del Ministerio de Justicia de la Nación Argentina 111, 2024, Artículo 1)</t>
  </si>
  <si>
    <t>https://www.boletinoficial.gob.ar/detalleAviso/primera/305645/20240411</t>
  </si>
  <si>
    <t>Expediente 1013-D/2024, Cámara de Diputados</t>
  </si>
  <si>
    <t>Proyecto de Ley, Ley Turing: Readecuación del sistema legal argentino por el impacto de la inteligencia artificial.</t>
  </si>
  <si>
    <t>Oscar Agost Carreño (Bloque: Hacemos Coalición Federal)
Diputado Nacional (Bloque: Hacemos Coalición Federal)
Esteban Paulon (Bloque: Hacemos Coalición Federal)
Mónica Fein (Bloque: Hacemos Coalición Federal)
Margarita Stolbizer (Bloque: Hacemos Coalición Federal)
Francisco Morchio (Bloque: Hacemos Coalición Federal)</t>
  </si>
  <si>
    <t>"Readecuacion del sistema legal argentino por el impacto de la inteligencia artificial. codigo civil y comercial de la nacion. propiedad intelectual - ley 11723 -. codigo penal de la nacion. datos personales - ley 25326 -. modificaciones." (Diputados Argentina, 26 de marzo del 2024)</t>
  </si>
  <si>
    <t>https://www.diputados.gov.ar/diputados/vmoralesg/proyecto.html?exp=1013-D-2024</t>
  </si>
  <si>
    <t>https://www4.hcdn.gob.ar/dependencias/dsecretaria/Periodo2024/PDF2024/TP2024/1013-D-2024.pdf</t>
  </si>
  <si>
    <t>Expediente 0805-D/2024, Cámara de Diputados</t>
  </si>
  <si>
    <t>Proyecto de Ley, Responsabilidad algorítmica y promoción de la robótica, algoritmos verdes e inteligencia artificial en la República Argentina.</t>
  </si>
  <si>
    <t>Maximiliano Ferraro (Bloque: Hacemos Coalición Federal)</t>
  </si>
  <si>
    <t>"Artículo 1°.- Objetivo: El objetivo de la presente ley es establecer un marco legal a los desarrollos de la inteligencia artificial con el objetivo de crear certificaciones de buenas prácticas, implementar un registro de riesgos significativos, promover la inteligencia artificial en pequeñas y medianas empresas, como así también fomentar la responsabilidad y transparencia algorítmica de nuevas tecnologías en respeto del bien común, el estado de derecho y la protección de la autonomía individual." (Proyecto de Ley Exp. 0805-D, 2024, Artículo 1)</t>
  </si>
  <si>
    <t>https://www.diputados.gov.ar/diputados/vmoralesg/proyecto.html?exp=0805-D-2024</t>
  </si>
  <si>
    <t>https://www4.hcdn.gob.ar/dependencias/dsecretaria/Periodo2024/PDF2024/TP2024/0805-D-2024.pdf</t>
  </si>
  <si>
    <t>Expediente 413-D/2024, Legislatura de Buenos Aires</t>
  </si>
  <si>
    <t>Proyecto de Ley, Establézcanse los principios éticos para la implementación y utilización de la Inteligencia Artificial, empleándose en todo ámbito público y privado dentro de la Ciudad Autónoma de Buenos Aires.</t>
  </si>
  <si>
    <t>Jessica Barreto (Partido Socialista)
Manuela Thourte (UCR / Evolución)</t>
  </si>
  <si>
    <t>"Artículo 1º.- La presente ley tiene como objeto establecer los principios y valores éticos elementales para las instancias de diseño, desarrollo, prueba, aplicación, mantenimiento, control y obsolescencia de la inteligencia artificial utilizado en desarrollos tecnológicos realizados en el ámbito público y privado dentro del territorio de la Ciudad Autónoma de Buenos Aires." (Proyecto de Ley Exp. 413-D, 2024, Artículo 1)</t>
  </si>
  <si>
    <t>https://parlamentaria.legislatura.gob.ar/pages/expediente.aspx?id=130195</t>
  </si>
  <si>
    <t>https://parlamentaria.legislatura.gob.ar/pages/download.aspx?IdDoc=205206</t>
  </si>
  <si>
    <t>Expediente 0155-D/2024, Legislatura de Buenos Aires</t>
  </si>
  <si>
    <t>Proyecto de Ley, Modifícase la Ley Nº 5,688 y la Ley Nº 5.847 - Reconocimiento Facial.</t>
  </si>
  <si>
    <t>Juan Facundo Del Gaiso (Vamos Por Más)</t>
  </si>
  <si>
    <t>Busca modificar las leyes 5.688 y 5.847 de la Ciudad de Buenos Aires para implementar sistemas de reconocimiento facial en los estadios de fútbol, con el fin de optimizar el control del derecho de admisión y reforzar la seguridad durante eventos. Aunque no menciona explícitamente la inteligencia artificial, esta tecnología subyace al funcionamiento del reconocimiento facial, que depende de algoritmos de IA para identificar personas. La norma exige que los clubes de primera y segunda división instalen estos sistemas en 180 días, y los de tercera y cuarta en 365, bajo pena de clausura, garantizando el cumplimiento de la normativa de protección de datos personales. (Proyecto de Ley Exp. 0155-D, 2024)</t>
  </si>
  <si>
    <t>https://parlamentaria.legislatura.gob.ar//pages/expediente.aspx?id=129813</t>
  </si>
  <si>
    <t>https://parlamentaria.legislatura.gob.ar//pages/download.aspx?IdDoc=204823</t>
  </si>
  <si>
    <t>Decreto 70/2023, Presidencia de la Nación</t>
  </si>
  <si>
    <t>Decreto, Bases para la Reconstrucción de la Economía Argentina. Decreto 70/2023 DNU-2023-70-APN-PTE - Disposiciones.</t>
  </si>
  <si>
    <t>Javier Gerardo Milei (Presidencia de la Nación)</t>
  </si>
  <si>
    <t>Declara la emergencia pública (económica, fiscal, sanitaria) hasta diciembre 2025 e introduce reformas legales, incluyendo una modificación a la Ley de Aeronáutica. Establece que las aeronaves tripuladas deben tener un piloto-comandante designado; en drones, el piloto remoto asume ese rol; y para las aeronaves conducidas por inteligencia artificial, se requerirá una reglamentación especial. (Decreto 70, 2023, Artículos 1 y 203)</t>
  </si>
  <si>
    <t>https://www.boletinoficial.gob.ar/detalleAviso/primera/301122/20231221</t>
  </si>
  <si>
    <t>Expediente 2469-S/2023, Senado</t>
  </si>
  <si>
    <t>Proyecto de Ley, Proyecto de ley sobre regulación y uso
de la inteligencia artificial.</t>
  </si>
  <si>
    <t>Enviado al Archivo</t>
  </si>
  <si>
    <t>Se aborda el uso indebido de tecnologías como inteligencia artificial, específicamente los "Deepfakes", que emplean algoritmos de aprendizaje profundo para crear contenido falso, incluidos materiales pornográficos simulados que involucran menores de edad. Se propone actualizar el Código Penal mediante la modificación al artículo 128, respecto de sancionar delitos contra la integridad sexual a traves del uso de IA o cualquier mecanismo tecnológico y su impacto en delitos de explotación sexual infantil (Proyecto de Ley Exp. 2469-S, 2024).</t>
  </si>
  <si>
    <t>https://www.senado.gob.ar/parlamentario/comisiones/verExp/2469.23/S/PL</t>
  </si>
  <si>
    <t>https://www.senado.gob.ar/parlamentario/parlamentaria/476931/downloadPdf</t>
  </si>
  <si>
    <t>Expediente 2446-S/2023, Senado</t>
  </si>
  <si>
    <t>Proyecto de Ley, Proyecto De Ley De Creación De La Comisión Bicameral Especial Para La Redacción De Propuestas Legislativas Que Tiendan A La Proteccion Integral De Los Neuroderechos.</t>
  </si>
  <si>
    <t>Claudio Martín Doñate (Unidad Ciudadana)</t>
  </si>
  <si>
    <t>Propone la creación de una Comisión Bicameral Especial en Argentina para proteger los neuroderechos ante los avances en neurociencias y neurotecnologías. La comisión tendrá como objetivo redactar propuestas legislativas que regulen aspectos como la privacidad de los datos cerebrales, la libertad cognitiva y la protección contra sesgos algorítmicos. Si bien no se menciona explícitamente a la Inteligencia Artificial, el autor justifica que su combinación con neurotecnologías puede llevar a decodificar pensamientos o manipular datos neuronales. Lo que plantea desafíos éticos y jurídicos significativos para los DDHH. (Proyecto de ley Exp. 2446-S, 2023)</t>
  </si>
  <si>
    <t>https://www.senado.gob.ar/parlamentario/comisiones/verExp/2446.23/S/PL</t>
  </si>
  <si>
    <t>https://www.senado.gob.ar/parlamentario/parlamentaria/476927/downloadPdf</t>
  </si>
  <si>
    <t>Expediente 4436-D/2023, Cámara de Diputados</t>
  </si>
  <si>
    <t>Proyecto de Ley, Imágenes sexuales de menores elaboradas mediante Sistemas de Inteligencia Artificial.</t>
  </si>
  <si>
    <t>Silvia Gabriela Lospennato (Bloque: Propuesta Republicana)</t>
  </si>
  <si>
    <t>"Código penal. Modificación del artículo 128, sobre el uso de tecnicas de inteligencia artificial para la difusión de imagenes de contenido sexual." (Diputados Argentina, 03 de diciembre de 2023)</t>
  </si>
  <si>
    <t>Se presume caducado debido a que no fue aprobado en su cámara durante el periodo legislativo de 2024</t>
  </si>
  <si>
    <t>https://www.diputados.gov.ar/diputados/vmoralesg/proyecto.html?exp=4436-D-2023</t>
  </si>
  <si>
    <t>https://www4.hcdn.gob.ar/dependencias/dsecretaria/Periodo2023/PDF2023/TP2023/4436-D-2023.pdf</t>
  </si>
  <si>
    <t>Expediente 4411-D/2023, Cámara de Diputados</t>
  </si>
  <si>
    <t>Proyecto de Ley, Modificación del artículo 128 del
Código Penal Argentino.</t>
  </si>
  <si>
    <t>Gerardo Milman (Bloque: Propuesta Republicana)</t>
  </si>
  <si>
    <t>"Sumario: Código Penal. Modificación del artículo 128, sobre el uso de técnicas de inteligencia artificial para la difusión de imágenes de contenido sexual." (Diputados Argentina, 02 de diciembre de 2023b)</t>
  </si>
  <si>
    <t>https://www.diputados.gov.ar/diputados/vmoralesg/proyecto.html?exp=4411-D-2023</t>
  </si>
  <si>
    <t>https://www4.hcdn.gob.ar/dependencias/dsecretaria/Periodo2023/PDF2023/TP2023/4411-D-2023.pdf</t>
  </si>
  <si>
    <t>Expediente 4410-D/2023, Cámara de Diputados</t>
  </si>
  <si>
    <t>Proyecto de Ley, Ley 27736 Modificación.</t>
  </si>
  <si>
    <t>"Olimpia - Ley 27736 - Modificación del artículo 4, incorporando la utilización de la inteligencia artificial para la difusión de imágenes de contenido sexual." (Diputados Argentina, 02 de  diciembre de 2023a)</t>
  </si>
  <si>
    <t>https://www.diputados.gov.ar/diputados/vmoralesg/proyecto.html?exp=4410-D-2023</t>
  </si>
  <si>
    <t>https://www4.hcdn.gob.ar/dependencias/dsecretaria/Periodo2023/PDF2023/TP2023/4410-D-2023.pdf</t>
  </si>
  <si>
    <t>Expediente 4329-D/2023, Cámara de Diputados</t>
  </si>
  <si>
    <t>Anahi Costa (Bloque: Frente de Todos)</t>
  </si>
  <si>
    <t>"Artículo 1º. Objeto- La presente ley tiene por objeto garantizar y promover el uso de la Inteligencia Artificial como una herramienta de desarrollo digital, económico y social en el territorio de la nación, resguardando a las personas y protegiendo sus derechos humanos." (Proyecto de Ley Exp. 4329-D, 2023, Artículo 1)</t>
  </si>
  <si>
    <t>https://www.diputados.gov.ar/diputados/vmoralesg/proyecto.html?exp=4329-D-2023</t>
  </si>
  <si>
    <t>https://www4.hcdn.gob.ar/dependencias/dsecretaria/Periodo2023/PDF2023/TP2023/4329-D-2023.pdf</t>
  </si>
  <si>
    <t>Agencia de Acceso a la Información Pública de Argentina</t>
  </si>
  <si>
    <t>Resolución 161/2023, Agencia de Acceso a la Información Pública</t>
  </si>
  <si>
    <t>Resolución, Resolución 161/2023 RESOL-2023-161-APN-AAIP.</t>
  </si>
  <si>
    <t>Beatriz de Anchorena (Agencia de Acceso a la Información Pública)</t>
  </si>
  <si>
    <t>"ARTÍCULO 1°.- Créase el “Programa de transparencia y protección de datos personales en el uso de la Inteligencia Artificial”, cuya formulación, como Anexo IF-2023-99735227-APN-AAIP, forma parte integrante de la presente medida." (Resolución de la Agencia de Acceso a la Información Pública 161, 2023, Artículo 1)</t>
  </si>
  <si>
    <t>https://www.boletinoficial.gob.ar/detalleAviso/primera/293363/20230904</t>
  </si>
  <si>
    <t>Expediente 2093-D/2023, Legislatura de Buenos Aires</t>
  </si>
  <si>
    <t>Proyecto de Ley, Capacitación en datos e Inteligencia Artificial, para todas las personas que se desempeñen en la función pública en la ciudad.</t>
  </si>
  <si>
    <t>Expediente en Archivo con Datos Bank Ingresados</t>
  </si>
  <si>
    <t>Darío Hubo Nieto (Vamos por más)
Ana María Bou Pérez (Vamos Juntos)
Hernán Reyes (Vamos por más)</t>
  </si>
  <si>
    <t>"Artículo 1°- Objeto. La presente ley tiene como objeto promover la capacitación en Datos e Inteligencia Artificial, para todas las personas que se desempeñen en la función pública en todos sus niveles y jerarquías en los poderes Ejecutivo, Legislativo y Judicial de la Ciudad Autónoma de Buenos Aires. " (Proyecto de Ley Exp. 2093-D, 2023, Artículo 1)</t>
  </si>
  <si>
    <t>https://parlamentaria.legislatura.gob.ar/pages/expediente.aspx?id=128755</t>
  </si>
  <si>
    <t>https://parlamentaria.legislatura.gob.ar/pages/download.aspx?IdDoc=202383</t>
  </si>
  <si>
    <t>Expediente 1747-S/2023, Senado</t>
  </si>
  <si>
    <t>Proyecto de Ley, Proyecto de ley que dispone controlar el desarrollo, implementación y utilización de sistemas basados en Inteligencia Artificial, dentro del territorio argentino.</t>
  </si>
  <si>
    <t>"Artículo 1: La presente ley establece controles y principios rectores para el desarrollo, implementación y utilización de sistemas basados en Inteligencia Artificial (IA) dentro del territorio argentino, con el fin de salvaguardar la dignidad, los derechos humanos y el bienestar de las personas." (Proyecto de Ley Exp. 1747-S, 2023, Artículo 1)</t>
  </si>
  <si>
    <t>https://www.senado.gob.ar/parlamentario/comisiones/verExp/1747.23/S/PL</t>
  </si>
  <si>
    <t>https://www.senado.gob.ar/parlamentario/parlamentaria/473755/downloadPdf</t>
  </si>
  <si>
    <t>Expediente 3161-D/2023, Cámara de Diputados</t>
  </si>
  <si>
    <t>Proyecto de Ley, Consejo Federal De Inteligencia Artificial. Creación.</t>
  </si>
  <si>
    <t>Pamela Calletti (Frente de Todos)</t>
  </si>
  <si>
    <t>"Artículo 1. Créase el 'Consejo Federal de Inteligencia Artificial', en adelante 'el Consejo', que tendrá como tarea principal y misión incentivar y promover la investigación, estudio, concientización, sensibilización y difusión de información pertinente sobre temáticas relacionadas a la Inteligencia Artificial (en adelante I.A.). Asimismo, oficiará de organismo interjurisdiccional consultivo sobre estos aspectos." (Proyecto de Ley Exp. 3161-D, 2023, Artículo 1)</t>
  </si>
  <si>
    <t>https://www.diputados.gov.ar/diputados/vmoralesg/proyecto.html?exp=3161-D-2023</t>
  </si>
  <si>
    <t>https://www4.hcdn.gob.ar/dependencias/dsecretaria/Periodo2023/PDF2023/TP2023/3161-D-2023.pdf</t>
  </si>
  <si>
    <t>Instituto Nacional de Semillas de Argentina</t>
  </si>
  <si>
    <t>Resolución 459/2023, Instituto Nacional de Semillas</t>
  </si>
  <si>
    <t>Resolución, Resolución 459/2023 RESOL-2023-459-APN-INASE#MEC</t>
  </si>
  <si>
    <t>Silvana Babbitt (Instituto Nacional de Semilla)</t>
  </si>
  <si>
    <t>La resolución aprueba , entre otras cosas, el uso de Marcadores Ópticos (MO) y procesamiento de imágenes mediante inteligencia artificial (IA) para identificar variedades de trigo (Triticum aestivum, Triticum durum) y cebada cervecera (Hordeum vulgare). El sistema de IA analiza muestras en tiempo real, determinando las variedades predominantes y sus porcentajes. (Resolución 459 del Instituto Nacional de Semillas, 2023, Artículo 2)</t>
  </si>
  <si>
    <t>https://www.boletinoficial.gob.ar/detalleAviso/primera/291057/20230727</t>
  </si>
  <si>
    <t>Expediente 2505-D/2023, Cámara de Diputados</t>
  </si>
  <si>
    <t>Proyecto de ley, Marco legal para la regulación del desarrollo y uso de la Inteligencia Artificial.</t>
  </si>
  <si>
    <t>Victoria Morales Gorleri (Bloque: Propuesta Republicana)</t>
  </si>
  <si>
    <t>"Artículo 1: Objeto de la ley
1.1 Establecer el marco legal para la investigación, desarrollo, uso y regulación de la inteligencia artificial en el territorio nacional, con el fin de garantizar la protección de los derechos humanos, la privacidad y la seguridad de los ciudadanos, fomentando la
transparencia, la ética y la responsabilidad en su aplicación. 
1.2 Fomentar la innovación y el progreso en el campo de la IA, promoviendo el beneficio humano y evitando riesgos y consecuencias negativas." (Proyecto de Ley Exp. 2505-D, 2023, Artículo 1)</t>
  </si>
  <si>
    <t>https://www.diputados.gov.ar/diputados/vmoralesg/proyecto.html?exp=2505-D-2023</t>
  </si>
  <si>
    <t>https://www4.hcdn.gob.ar/dependencias/dsecretaria/Periodo2023/PDF2023/TP2023/2505-D-2023.pdf</t>
  </si>
  <si>
    <t>Expediente 2504-D/2023, Cámara de Diputados</t>
  </si>
  <si>
    <t>Proyecto de Ley, Ley de Regulación y Uso de la
Inteligencia Artificial en la Educación.</t>
  </si>
  <si>
    <t>Victoria Morales Gorleri (Bloque: Propuesta Republicana)
Maria De Las Mercedes	Joury (Bloque: Propuesta Republicana)
Maximiliano Ferraro (Coalición Cívica)</t>
  </si>
  <si>
    <t>"Artículo 1: Objetivo y ámbito de aplicación. Esta ley tiene como objetivo establecer las regulaciones y pautas para el desarrollo y uso de la inteligencia artificial (IA) en el ámbito educativo. Se aplica a todas las instituciones educativas y organizaciones relacionadas con la enseñanza, desde nivel Inicial hasta nivel superior; de educación pública, de gestión estatal, privada y social." (Proyecto de Ley Exp. 2504-D, 2023, Artículo 1)</t>
  </si>
  <si>
    <t>https://www.diputados.gov.ar/diputados/vmoralesg/proyecto.html?exp=2504-D-2023</t>
  </si>
  <si>
    <t>https://www4.hcdn.gob.ar/dependencias/dsecretaria/Periodo2023/PDF2023/TP2023/2504-D-2023.pdf</t>
  </si>
  <si>
    <t>Expediente 1472-D/2023, Cámara de Diputados</t>
  </si>
  <si>
    <t>Proyecto de Ley, Modificación ley nacional 25.467.</t>
  </si>
  <si>
    <t>Jimena Latorre (Bloque: Unión Cívica Radical) 
Facundo Manes (Bloque: Unión Cívica Radical)</t>
  </si>
  <si>
    <t>"Este proyecto de ley propone adicionar tres artículos a la Ley 25.467 de 'Ciencia Tecnología e Innovación' que establecen principios y valores para el funcionamiento ético de los sistemas de IA, establece la obligación de registrar los sistemas de IA, faculta a la autoridad competente para detenerlo cuando vulnere los principios y valores, y permite que cualquier amenazado o perjudicado por dichos sistemas lo denuncia para que sean revisados." (Gutiérrez, 2024)</t>
  </si>
  <si>
    <t>https://www.diputados.gov.ar/diputados/vmoralesg/proyecto.html?exp=1472-D-2023</t>
  </si>
  <si>
    <t>https://www4.hcdn.gob.ar/dependencias/dsecretaria/Periodo2023/PDF2023/TP2023/1472-D-2023.pdf</t>
  </si>
  <si>
    <t>https://forogpp.com/inteligencia-artificial/regulacion-sobre-ia/</t>
  </si>
  <si>
    <t>Jefatura de Gabinete de Ministros de Argentina</t>
  </si>
  <si>
    <t>Otros Actos Administrativos</t>
  </si>
  <si>
    <t>Disposición 1/2023, Subsecretaría de Servicios y País Digital de la Jefatura de Gabinete de Ministros</t>
  </si>
  <si>
    <t>Disposición Administrativa, Disposición 1/2023 DI-2023-1-APN-SSSYPD#JGM</t>
  </si>
  <si>
    <t>Ana Carina Rodriguez (Jefatura de Gabinete de Ministros, Subsecretaría de Servicios y Páis Digital)</t>
  </si>
  <si>
    <t>Aprueba la Base de Datos del Chatbot del Estado Nacional "Tina", regulando su funcionamiento bajo la Ley 25.326 de Protección de Datos Personales. El Anexo I especifica que la finalidad de la base de datos almacena información de usuarios que interactúan voluntariamente con Tina para mejorar la atención virtual y el acceso a servicios estatales. Entre los datos recolectados se incluyen número de teléfono y nombre. No se permiten cesiones o transferencias de esos datos. Los usuarios pueden ejercer su derechos al acceso, rectificación o supresión de sus datos ante la Subsecretaría de Servicios y País Digital. (Disposición 1 de la Jefatura del Gabinete de Ministros, 2023, Artículos 1-5 y Anexo)</t>
  </si>
  <si>
    <t>https://www.boletinoficial.gob.ar/detalleAviso/primera/281907/20230301</t>
  </si>
  <si>
    <t>Disposición 1/2022, Subsecretaría de Servicios y País Digital de la Jefatura de Gabinete de Ministros</t>
  </si>
  <si>
    <t>Disposición Administrativa, Disposición 1/2022 DI-2022-1-APN-SSSYPD#JGM.</t>
  </si>
  <si>
    <t>Aprueba los Términos y Condiciones del chatbot del Estado Nacional "Tina", un asistente virtual diseñado para interactuar con ciudadanos y brindar información sobre trámites públicos. Tina opera en Facebook Messenger, WhatsApp y el portal web argentina.gob.ar, ofreciendo atención 24/7. La chatbot se rige por la Ley 25.326 de Protección de Datos Personales, garantizando anonimato en las interacciones, salvo cuando el usuario proporcione datos voluntariamente. El Estado no se hace responsable por fallas técnicas o información errónea proveniente de terceros. Tina solo interactúa si el usuario inicia la conversación o autoriza notificaciones proactivas. (Disposición 1 de la Jefatura de Ministros, 2022, Artículo 1 y Anexo)</t>
  </si>
  <si>
    <t>https://www.boletinoficial.gob.ar/detalleAviso/primera/275484/20221110</t>
  </si>
  <si>
    <t>Resolución 14/2022, Secretaría de Innovación Pública de la Jefatura de Gabinete de Ministros</t>
  </si>
  <si>
    <t>Resolución, Resolución 14/2022 RESOL-2022-14-APN-SIP#JGM.</t>
  </si>
  <si>
    <t>Micaela Sánchez Malcolm (Jefatura de Gabinete de Ministros, Secretaría de Innovación Pública)</t>
  </si>
  <si>
    <t>Crea el chatbot oficial del Estado Nacional, denominado "TINA", para asistir virtualmente a la ciudadanía. Se integra a "Mi Argentina", el portal argentina.gob.ar y WhatsApp (11 3910-1010), siendo obligatorio para organismos públicos nacionales (como está en la Ley 24.156) e invitando a provincias y municipios a sumar sus trámites. La Subsecretaría de Servicios y País Digital queda facultada para reglamentar su implementación, incluyendo protocolos y manuales. La medida busca agilizar la atención pública mediante inteligencia artificial, unificando canales digitales bajo un asistente accesible y oficial. (Resolución 14 de la Jefatura de Gabinete de Ministros, 2022)</t>
  </si>
  <si>
    <t>https://www.boletinoficial.gob.ar/detalleAviso/primera/275032/20221104</t>
  </si>
  <si>
    <t>Expediente 1777-D/2022, Legislatura de Buenos Aires</t>
  </si>
  <si>
    <t>Proyecto de Ley, Modifícase la Ley Nº 5,688 y la Ley Nº 5.847 – Reconocimiento Facial.</t>
  </si>
  <si>
    <t>Expediente esperando ingreso de datos bank en el archivo</t>
  </si>
  <si>
    <t>Modifica la legislación de la Ciudad de Buenos Aires para implementar sistemas de reconocimiento facial en estadios de fútbol, con el objetivo de mejorar el control de acceso y seguridad durante eventos deportivos. Aunque no menciona explícitamente la inteligencia artificial, esta tecnología es fundamental para el funcionamiento del reconocimiento facial. El proyecto establece plazos de implementación diferenciados (180 días para primera y segunda división; 365 para tercera y cuarta) y exige el cumplimiento de normativas de protección de datos personales. (Proyecto de Ley Exp. 1777-D, 2022)</t>
  </si>
  <si>
    <t>https://parlamentaria.legislatura.gob.ar//pages/expediente.aspx?id=125077</t>
  </si>
  <si>
    <t>https://parlamentaria.legislatura.gob.ar//pages/download.aspx?IdDoc=195103</t>
  </si>
  <si>
    <t>Ley 27728/2023, Congreso de la Nación</t>
  </si>
  <si>
    <t>Ley, Universidad Nacional de Pilar. Creación.</t>
  </si>
  <si>
    <t>María Rosa Matrínez (Frente de Todos)</t>
  </si>
  <si>
    <t xml:space="preserve">Crea la Universidad Nacional de Pilar en la provincia de Buenos Aires, con un enfoque en carreras innovadoras vinculadas a tecnología, producción e investigación. Su oferta académica incluirá Biotecnología, robótica, inteligencia artificial, programación, seguridad informática, entre otros, con enfoque en desarrollo regional. (Ley 27728, 2023) </t>
  </si>
  <si>
    <t>https://www.argentina.gob.ar/normativa/nacional/ley-27728-391370/texto</t>
  </si>
  <si>
    <t>https://www.senado.gob.ar/parlamentario/comisiones/verExp/23.23/CD/PL</t>
  </si>
  <si>
    <t>https://www.hcdn.gob.ar/comisiones/permanentes/cfnjuventudes/proyecto.html?exp=2198-D-2022</t>
  </si>
  <si>
    <t>Ley 27727/2023, Congreso de la Nación</t>
  </si>
  <si>
    <t>Ley, Universidad Nacional Del Delta En La Provincia De Buenos Aires. Creación.</t>
  </si>
  <si>
    <t>Sergio Tomas	Massa (Frente De Todos)
Alicia N. Aparicio (Frente De Todos)</t>
  </si>
  <si>
    <t>Crea la Universidad Nacional del Delta en la provincia de Buenos Aires, con sedes en Tigre, Escobar y San Fernando. Su oferta académica incluirá carreras en tecnología, biotecnología, robótica, inteligencia artificial (IA), seguridad informática y otras áreas innovadoras, con enfoque en desarrollo regional. La IA se menciona explícitamente como una de las temáticas clave de sus programas, aunque no es el eje central de la ley. La universidad promoverá investigación, extensión y convenios con instituciones nacionales e internacionales. (Ley 27727, 2023)</t>
  </si>
  <si>
    <t>https://www.argentina.gob.ar/normativa/nacional/ley-27727-391372/texto</t>
  </si>
  <si>
    <t>https://www.senado.gob.ar/parlamentario/comisiones/verExp/22.23/CD/PL</t>
  </si>
  <si>
    <t>https://diputados.gob.ar/comisiones/permanentes/clpenal/proyecto.html?exp=2131-D-2022</t>
  </si>
  <si>
    <t>Decreto 207/2022, Presidencia de la Nación</t>
  </si>
  <si>
    <t>Decreto, Sociedad del Estado “Casa de la Moneda” Decreto 207/2022 DCTO-2022-207-APN-PTE - Estatuto Orgánico. Modificación.</t>
  </si>
  <si>
    <t>Alberto Fernández (Presidencia de la Nación)
Juan Luis Manzur (Jefatura de Gabinete de Ministros)
Martín Guzmán (Ministerio de Economía)</t>
  </si>
  <si>
    <t>Modifica el estatuto de la Sociedad del Estado "Casa de Moneda". Amplía sus funciones para incluir, entre otras cosas, nuevas competencias tecnológicas en desarrollo de software para certificaciones digitales, trazabilidad y automatización; implementación de seguridad digital, bases de datos y plataformas transaccionales; y en Inteligencia artificial para análisis de datos y gobernanza digital. (Decreto Presidencial 207, 2022, Artículo 1)</t>
  </si>
  <si>
    <t>https://www.boletinoficial.gob.ar/detalleAviso/primera/261463/20220427</t>
  </si>
  <si>
    <t>Expediente 1123-D/2022, Legislatura de Buenos Aires</t>
  </si>
  <si>
    <t>Proyecto de Ley, Prohíbese el Sistema de Reconocimiento Facial que Permita Identificar a las Personas.</t>
  </si>
  <si>
    <t>Expediente ubicado en el archivo con datos bank ingresados</t>
  </si>
  <si>
    <t>Alejandrina Barry (Partido de los Trabajadores Socialistas)</t>
  </si>
  <si>
    <t>"Artículo 1°.- Prohíbase en el ámbito de la Ciudad de Buenos Aires el Sistema de Reconocimiento Facial y todo programa o mecanismo análogo que permita identificar a las personas mediante sus rasgos faciales o datos biométricos. Dentro de los 30 (treinta) días de sancionada la presente ley, el Gobierno de la Ciudad deberá eliminar y remover, según corresponda, todo software, dispositivo, información y datos personales que posea como consecuencia del referido sistema" (Artículo 1). Los fundamentos del proyecto se basan en los abusos constatados mediante una investigación judicial, que reveló el uso indebido del sistema para espionaje político y persecución a referentes de DDHH. Además, se destaca la imprecisión del sistema, generando falsos positivos y discriminación por rasgos fisonómicos. Aunque no se menciona explícitamente la inteligencia artificial, el uso de algoritmos sofisticados para el reconocimiento facial está directamente relacionado con esta tecnología. (Proyecto de Ley Exp. 1123-D, 2022)</t>
  </si>
  <si>
    <t>https://parlamentaria.legislatura.gob.ar//pages/expediente.aspx?id=122947</t>
  </si>
  <si>
    <t>https://parlamentaria.legislatura.gob.ar//pages/download.aspx?IdDoc=192373</t>
  </si>
  <si>
    <t>Secretaría de Asuntos Estratégico de Argentina</t>
  </si>
  <si>
    <t>Resolución 90/2021, Secretaría de Asuntos Estratégicos</t>
  </si>
  <si>
    <t>Resolución, Resolución 90/2021 RESOL-2021-90-APN-SAE.</t>
  </si>
  <si>
    <t>Gustavo Beliz (Secretaría de Asuntos Estratégicos)</t>
  </si>
  <si>
    <t>"ARTÍCULO 1°.- Creación. Créase el “Programa de Inteligencia Artificial” en la órbita de la DIRECCIÓN NACIONAL DE GESTIÓN DEL CONOCIMIENTO dependiente de la SUBSECRETARÍA DEL CONOCIMIENTO PARA EL DESARROLLO dependiente de esta SECRETARÍA DE ASUNTOS ESTRATÉGICOS de la PRESIDENCIA DE LA NACIÓN, con el objetivo de brindar apoyo al CONSEJO ECONÓMICO Y SOCIAL para el desarrollo de actividades vinculadas a la promoción de habilidades tecnológicas relativas a la inteligencia artificial." (Resolución de la Secretaría de Asuntos Estratégicos 90, 2021, Artículo 1)</t>
  </si>
  <si>
    <t>https://www.boletinoficial.gob.ar/detalleAviso/primera/253666/20211130</t>
  </si>
  <si>
    <t>Expediente 942-D/2021, Legislatura de Buenos Aires</t>
  </si>
  <si>
    <t>Proyecto de Ley, Ética en el ciclo de vida de Sistemas de Inteligencia Artificial.</t>
  </si>
  <si>
    <t>Claudio Gabriel Cingolani (Vamos Juntos)
Hernán Reyes (Vamos Por Más)</t>
  </si>
  <si>
    <t>"Artículo 1° La presente ley tiene como objeto regular los principios éticos rectores del ciclo de vida de todo Sistema de Inteligencia Artificial (en adelante IA) utilizado por el sector público de la Ciudad Autónoma de Buenos Aires." (Proyecto de Ley Exp. 942-D, 2021, Artículo 1)</t>
  </si>
  <si>
    <t>https://parlamentaria.legislatura.gob.ar/pages/expediente.aspx?id=119361</t>
  </si>
  <si>
    <t>Ley 27506/2019, Congreso de la Nación</t>
  </si>
  <si>
    <t>Ley, Regimen De Promocion De La Economia Del Conocimiento. Creacion.</t>
  </si>
  <si>
    <t>Luciano Andrés LasPina (PRO)
Juan Fernando Brügge (Córdoba Federal)
Marco Lavagna (Federal Unidos por una Nueva Argentina)</t>
  </si>
  <si>
    <t>Establece el Régimen de Promoción de la Economía del Conocimiento para impulsar actividades basadas en tecnología y digitalización, incluyendo inteligencia artificial como parte de las tecnologías de Industria 4.0. Sin embargo, su enfoque es incidental en IA, pues la menciona dentro de un listado de rubros promovidos (junto a robótica, IoT, etc.). (Ley 27506, 2019, Artículos 1 y 2, inc. i)</t>
  </si>
  <si>
    <t>https://www.argentina.gob.ar/normativa/nacional/ley-27506-324101/actualizacion</t>
  </si>
  <si>
    <t>https://www.senado.gob.ar/parlamentario/comisiones/verExp/16.19/CD/PL</t>
  </si>
  <si>
    <t>https://diputados.gob.ar/comisiones/permanentes/clpenal/proyecto.html?exp=1405-D-2019</t>
  </si>
  <si>
    <t>Expediente 0509-D/2019, Cámara de Diputados</t>
  </si>
  <si>
    <t>Victoria Rosso (Unidad Justicialista)
Ivana Maria Bianchi (Unidad Justicialista)
Andres Alberto Vallone (Unidad Justicialista)</t>
  </si>
  <si>
    <t>"Artículo 1. - Créase el Consejo Federal de Inteligencia Artificial, en adelante “el Consejo”, cuya misión será la de fomentar el estudio, concientización, investigación y difusión de temáticas relacionadas a la Inteligencia Artificial y afines, como así también oficiar de organismo interjurisdiccional consultivo en estas materias. El Consejo tendrá sede en la Ciudad Autónoma de Buenos Aires." (Proyecto de Ley Exp. 0509-D, 2019, Artículo 1)</t>
  </si>
  <si>
    <t>Se presume caducado debido a que no fue aprobado en su cámara durante el periodo legislativo de 2019.</t>
  </si>
  <si>
    <t>https://www.diputados.gov.ar/diputados/vmoralesg/proyecto.html?exp=0509-D-2019</t>
  </si>
  <si>
    <t>https://www2.hcdn.gob.ar/proyectos/textoCompleto.jsp?exp=0509-D-2019&amp;tipo=LEY</t>
  </si>
  <si>
    <t>Expediente 2103-S/2018, Senado</t>
  </si>
  <si>
    <t>Proyecto de Ley, Proyecto de Ley que Crea el Consejo Federal de Robótica.</t>
  </si>
  <si>
    <t>Adolfo Rodriguez Saa (Unidad Justicialista)
Maria Eugenia Catalfamo (Unidad Justicialista)</t>
  </si>
  <si>
    <t>"ARTÍCULO 1º.- CREACIÓN DEL CONSEJO FEDERAL DE ROBÓTICA. Créase el Consejo Federal de Robótica como órgano permanente en el ámbito del Ministerio de Ciencia y Tecnología e Innovación Productiva de la Nación, o del organismo que en el futuro lo reemplace" (Artículo 1). El Consejo tendrá funciones como proponer políticas al Poder Ejecutivo, coordinar medidas para incentivar el desarrollo de la robótica, recomendar nuevas normas al Poder Legislativo y asegurar el acceso equitativo al conocimiento y aprovechamiento de la robótica. Además, se ejecutarán estudios sobre la robótica y se promoverá su implementación en áreas como la educación, la medicina, la seguridad y la producción. Aunque no se menciona explícitamente la inteligencia artificial, el desarrollo de la robótica está directamente relacionado con esta tecnología (Proyecto de Ley Exp. 2103-S, 2018)</t>
  </si>
  <si>
    <t>https://www.senado.gob.ar/parlamentario/comisiones/verExp/2103.18/S/PL</t>
  </si>
  <si>
    <t>https://www.senado.gob.ar/parlamentario/parlamentaria/407039/downloadPdf</t>
  </si>
  <si>
    <t>El Caribe</t>
  </si>
  <si>
    <t>Bahamas</t>
  </si>
  <si>
    <t>Parliament of The Bahamas</t>
  </si>
  <si>
    <t>Bill 0077/2024, Parliament</t>
  </si>
  <si>
    <t>Bill, Urban Renewal Authority Bill.</t>
  </si>
  <si>
    <t>Presentado en el Parlamento</t>
  </si>
  <si>
    <t>Crea la Autoridad de Renovación Urbana en Bahamas para mejorar la calidad de vida en comunidades urbanas. Establece su estructura, funciones y facultades, incluyendo otorgar préstamos y subvenciones para reparaciones de viviendas y proyectos comunitarios. También permite desarrollar programas urbanos que incorporen tecnología de inteligencia artificial. El proyecto regula la administración de la Autoridad, la creación de un Consejo de Administración, el nombramiento de un Director Gerente y la gestión de fondos. [Parafraseo a partir del Inglés] (Bill 0077, 2024, Part I and Section 7)</t>
  </si>
  <si>
    <t>https://laws.bahamas.gov.bs/cms/images/LEGISLATION/BILLS/2024/2024-0077/2024-0077.pdf</t>
  </si>
  <si>
    <t>https://laws.bahamas.gov.bs/cms/legislation/tabled-in-parliament/tabled-in-house-of-assembly.html</t>
  </si>
  <si>
    <t>Bill 0015/2024, Parliament</t>
  </si>
  <si>
    <t>Bill, Electricity Bill.</t>
  </si>
  <si>
    <t>Proyecto Publicado en el Official Gazette The Bahamas</t>
  </si>
  <si>
    <t>Moderniza el marco legal del sector eléctrico, sustituyendo leyes anteriores. Promueve un suministro de electricidad seguro, fiable, sostenible y fomenta fuentes renovables y eficiencia energética. Respecto a inteligencia artificial, faculta a la Autoridad de Regulación de los Servicios Públicos y la Competencia para supervisar su uso en el sector, exigiendo seguridad, transparencia, equidad, rendición de cuentas e inclusión, en cumplimiento de leyes de datos y ciberseguridad. Se requiere que los desarrolladores y usuarios de IA realicen pruebas y eviten discriminación, con esto se busca equilibrar la innovación y la protección del interés público. [Parafraseo a partir del Inglés] (Bill 0015, 2024, Part I and Section 18)</t>
  </si>
  <si>
    <t>https://laws.bahamas.gov.bs/cms/images/LEGISLATION/BILLS/2024/2024-0015/2024-0015.pdf</t>
  </si>
  <si>
    <t>Barbados</t>
  </si>
  <si>
    <t>The Barbados Parliament</t>
  </si>
  <si>
    <t>House of Assembly of Barbados</t>
  </si>
  <si>
    <t>Cap. 73/2024, Parliament</t>
  </si>
  <si>
    <t>Act, Income Tax (Amendment) and Validation Act.</t>
  </si>
  <si>
    <t>Reforma el sistema del impuesto de sociedades de Barbados. Incluye la inteligencia artificial en la tecnología financiera, lo que permitirá mayor facilidad en créditos fiscales para I+D en innovaciones financieras impulsadas por IA, como la ciberseguridad y el reconocimiento de voz. La ley permite la desgravación de grupo para el reparto de pérdidas entre filiales y ofrece créditos de empleo para la contratación y créditos del 50% en I+D para los gastos subvencionables. Los cambios pretenden atraer inversiones en tecnología y propiedad intelectual y fomentar la innovación, incluidas las aplicaciones de la IA. (Income Tax Act Cap.73, 2024, Sections 1 and 10)</t>
  </si>
  <si>
    <t>https://www.barbadosparliament.com/bills/details/780</t>
  </si>
  <si>
    <t>https://www.barbadosparliament.com/uploads/bill_resolution/142dfdbba3326f4762354036281ff717.pdf</t>
  </si>
  <si>
    <t>Bolivia</t>
  </si>
  <si>
    <t>Asamblea Legislativa Plurinacional de Bolivia</t>
  </si>
  <si>
    <t>Cámara de Diputados del Estado Plurinacional de Bolivia</t>
  </si>
  <si>
    <t>2025-2026</t>
  </si>
  <si>
    <t>PL CD-310-25/2026, Cámara de Diputados</t>
  </si>
  <si>
    <t>Proyecto de Ley, Proyecto de Ley General de Inteligencia Artificial</t>
  </si>
  <si>
    <t>Presentado en Diputados</t>
  </si>
  <si>
    <t>Salma Tobias Paz (Unidad)</t>
  </si>
  <si>
    <t>"Artículo 1. Objeto de la Ley. La presente ley tiene por objeto establecer un marco jurídico que regule el desarrollo, la implementación y utilización de los sistemas de Inteligencia Artificial (en adelante, sistemas I.A.) en el territorio nacional, promoviendo su utilización desde la ética, seguridad y responsabilidad; asegurando la protección de los derechos fundamentales garantizados en la Constitución Política Del Estado en beneficio del desarrollo social y económico del país." (Proyecto de Ley 2026 CD-310-25, Artículo 1)</t>
  </si>
  <si>
    <t>https://diputados.gob.bo/wp-content/uploads/2026/03/PL-310-2025-2026.pdf</t>
  </si>
  <si>
    <t>Cámara de Senadores del Estado Plurinacional de Bolivia</t>
  </si>
  <si>
    <t>2024-2025</t>
  </si>
  <si>
    <t>PL CS-178-24/2025, Cámara de Senadores</t>
  </si>
  <si>
    <t>Proyecto De Ley, Proyecto De Ley De Promoción, Gestión Y Uso De La Inteligencia Artificial.</t>
  </si>
  <si>
    <t>Presentado en Senado</t>
  </si>
  <si>
    <t>Claudia Elena Égüez Algarañaz (Creemos)</t>
  </si>
  <si>
    <t>Establece un marco regulatorio integral para el desarrollo, uso y supervisión de la inteligencia artificial en Bolivia. Define principios como beneficio público, transparencia, ética y no discriminación, y crea la Autoridad Nacional de Inteligencia Artificial (ANIA). La ley exige protección de datos personales, prohíbe usos ilícitos, impone requisitos para acceder a incentivos fiscales y promueve la innovación local. También prevé auditorías, sanciones administrativas y penales, y la obligación de reportar el cumplimiento normativo por parte de las empresas que operan sistemas de IA en el país. (Borrador Proyecto de Ley CS-178-24, 2025)</t>
  </si>
  <si>
    <t>https://www.senado.gob.bo/area-legislativa/proyectos-de-ley-en-tratamiento/384</t>
  </si>
  <si>
    <t>https://apisi.senado.gob.bo/images/9e4c0190-a4d1-4806-aab3-25e72c2a26b9_1740492809.pdf</t>
  </si>
  <si>
    <t>PL CD-283-24/2025, Cámara de Diputados</t>
  </si>
  <si>
    <t>Proyecto de Ley, Ley de creación de la Nacional Academia de Ciencia del Estado Plurinacional de Bolivia.</t>
  </si>
  <si>
    <t>Josúe Ayala Sánchez (Movimiento al Socialismo)</t>
  </si>
  <si>
    <t>Crea la Nacional Academia de Ciencia del Estado Plurinacional de Bolivia (NACB) para promover la investigación científica, técnica y tecnológica, integrando saberes locales y conocimientos ancestrales. La NACB fomentará la formación de investigadores desde la secundaria hasta la educación superior y difundirá información mediante tecnologías digitales. Además, establece vínculos con academias nacionales e internacionales para impulsar el desarrollo científico, incluyendo actividades relacionadas con la inteligencia artificial. (Proyecto de Ley CS-283-24, 2025, Artículos 1 y 12)</t>
  </si>
  <si>
    <t>https://diputados.gob.bo/wp-content/uploads/2025/01/PL-283-2024-2025.pdf</t>
  </si>
  <si>
    <t>2019-2020</t>
  </si>
  <si>
    <t>PL CS-241-19/2020, Cámara de Senadores</t>
  </si>
  <si>
    <t>Proyecto De Ley, Proyecto De Ley De Modificación De Las Leyes 1104 De 27 De Septiembre De 2018, Ley N° 027 De 6 De Julio De 2010 Ley Del Tribunal Constitucional Plurinacional, Ley N° 254 De 5 De Julio 2012 Código Procesal Constitucional Y De La Ley N° 025 De 24 De Junio De 2010 Ley Del Órgano Judicial.</t>
  </si>
  <si>
    <t>Solicitud de Reposición del Proyecto de Ley</t>
  </si>
  <si>
    <t>Omar Paul Aguilar Condo (Movimiento al Socialismo)</t>
  </si>
  <si>
    <t>Modifica varias leyes relacionadas con el Tribunal Constitucional Plurinacional y el Órgano Judicial para modernizar los procesos constitucionales. Adicionalmente, introduce disposiciones para digitalizar archivos, facilitar comunicaciones electrónicas y reglamentar el uso de inteligencia artificial en procedimientos judiciales, con el fin de mejorar la eficiencia, el acceso a la justicia y garantizar el debido proceso. También prevé la implementación de audiencias virtuales bajo regulación de la Sala Plena del Tribunal. (Proyecto de Ley CS-141-19, 2020, Artículos 1 y 6)</t>
  </si>
  <si>
    <t>https://diputados.gob.bo/wp-content/uploads/2023/04/PL-CS-241-2019-2020.pdf</t>
  </si>
  <si>
    <t>https://diputados.gob.bo/leyes/pl-cs-n-241-2019-2020/</t>
  </si>
  <si>
    <t>Brasil</t>
  </si>
  <si>
    <t>Congresso Nacional do Brasil</t>
  </si>
  <si>
    <t>Câmara dos Deputados do Brasil</t>
  </si>
  <si>
    <t>PL 2225/2025, Cámara de Diputados</t>
  </si>
  <si>
    <t>Projeto de Lei, Dispõe sobre a criação da Política Nacional de Formação e Capacitação de Professores da Educação Básica em Inteligência Artificial como Assistente Pedagógico para o Desenvolvimento do Ensino e Aprendizagem e dá outras providências.</t>
  </si>
  <si>
    <t>Relator Asignado a Comisión</t>
  </si>
  <si>
    <t>Helio Lopes (PL)</t>
  </si>
  <si>
    <t>"Art. 1 Esta ley establece la Política Nacional de Formación de Profesores de Educación Básica en Inteligencia Artificial como Auxiliar Pedagógico, con el objetivo de promover el desarrollo de la enseñanza y el aprendizaje a través del uso de tecnologías basadas en inteligencia artificial (IA)." [Traducción propia del Portugués] (Projeto de Lei 2225, 2025, Artículo 1)</t>
  </si>
  <si>
    <t>https://www.camara.leg.br/proposicoesWeb/fichadetramitacao?idProposicao=2507228</t>
  </si>
  <si>
    <t>https://www.congressonacional.leg.br/materias/materias-bicamerais/-/ver/pl-2225-2025</t>
  </si>
  <si>
    <t>https://www.camara.leg.br/proposicoesWeb/prop_mostrarintegra?codteor=2903061&amp;filename=PL%202225/2025</t>
  </si>
  <si>
    <t>PL 2224/2025, Cámara de Diputados</t>
  </si>
  <si>
    <t>Projeto de Lei, Institui a Política Nacional de Educação em Inteligência Artificial e Ciência da Computação, visando à modernização do ensino, à capacitação de estudantes e professores, e ao desenvolvimento socioeconômico e tecnológico do País.</t>
  </si>
  <si>
    <t>Instituye la Política Nacional de Educación en Inteligencia Artificial y Ciencias de la Computación, con el objetivo de integrar estos contenidos en la educación básica, capacitar a docentes y preparar a los estudiantes para los desafíos tecnológicos del siglo XXI. Promueve el acceso gratuito a herramientas educativas, formación docente, metodologías activas y ética digital, alineándose con la Base Nacional Comum Curricular. [Parafraseado del Portugués] (Projeto de Lei 2224, 2025, Artículo 1)</t>
  </si>
  <si>
    <t>https://www.camara.leg.br/proposicoesWeb/fichadetramitacao?idProposicao=2507224</t>
  </si>
  <si>
    <t>https://www.congressonacional.leg.br/materias/materias-bicamerais/-/ver/pl-2224-2025</t>
  </si>
  <si>
    <t>https://www.camara.leg.br/proposicoesWeb/prop_mostrarintegra?codteor=2903057&amp;filename=PL%202224/2025</t>
  </si>
  <si>
    <t>PL 2129/2025, Cámara de Diputados</t>
  </si>
  <si>
    <t>Projeto de Lei, Dispõe sobre a obrigatoriedade de inclusão de conteúdos relacionados à inteligência artificial no currículo da educação básica.</t>
  </si>
  <si>
    <t>Nitinho (PSD)</t>
  </si>
  <si>
    <t>"Art. 1 - Las directrices y bases de la educación nacional, establecidas por la Ley nº 9.394, de 20 de diciembre de 1996 (Ley de Directrices y Bases de la Educación Nacional - LDB), incluyen ahora la incorporación obligatoria de contenidos relacionados con la inteligencia artificial (IA) en el currículo de la educación básica, en todas sus etapas y modalidades." [Traducción propia del Portugués] (Projeto de Lei 2129, 2025, Artículo 1)</t>
  </si>
  <si>
    <t>https://www.camara.leg.br/proposicoesWeb/fichadetramitacao?idProposicao=2504671</t>
  </si>
  <si>
    <t>https://www.congressonacional.leg.br/materias/materias-bicamerais/-/ver/pl-2129-2025</t>
  </si>
  <si>
    <t>https://www.camara.leg.br/proposicoesWeb/prop_mostrarintegra?codteor=2899204&amp;filename=PL%202129/2025</t>
  </si>
  <si>
    <t>PL 2080/2025, Cámara de Diputados</t>
  </si>
  <si>
    <t>Projeto de Lei, Institui a Política Nacional de Eficiência Energética e Sustentabilidade Socioambiental para Data Centers, estabelece diretrizes, metas e instrumentos para sua implementação, e dá outras providências.</t>
  </si>
  <si>
    <t>Duda Salabert (PDT)</t>
  </si>
  <si>
    <t>Establece la Política Nacional de Eficiencia Energética y Sostenibilidad Socioambiental para Data Centers en Brasil. Define metas y obligaciones relacionadas con el consumo energético, uso de fuentes renovables, manejo de agua y residuos electrónicos, así como mecanismos de monitoreo, transparencia, incentivos y sanciones. Menciona en la justificación que la expansión de la inteligencia artificial es una de las razones que incrementan la demanda por data centers. [Parafraseado del Portugués] (Projeto de Lei 2080, 2025)</t>
  </si>
  <si>
    <t>https://www.camara.leg.br/proposicoesWeb/fichadetramitacao?idProposicao=2503790</t>
  </si>
  <si>
    <t>https://www.congressonacional.leg.br/materias/materias-bicamerais/-/ver/pl-2080-2025</t>
  </si>
  <si>
    <t>https://www.camara.leg.br/proposicoesWeb/prop_mostrarintegra?codteor=2897919&amp;filename=PL%202080/2025</t>
  </si>
  <si>
    <t>PL 2060/2025, Cámara de Diputados</t>
  </si>
  <si>
    <t>Projeto de Lei, Cria o Programa Nacional de Proteção e Acolhimento ao Idoso – PRONAI, estabelece diretrizes para sua implementação e dá outras providências.</t>
  </si>
  <si>
    <t>Capitão Alberto Neto (PL)</t>
  </si>
  <si>
    <t>Crea el Programa Nacional de Protección y Acogida al Anciano (PRONAI) para prevenir el abandono, negligencia y maltrato a personas mayores. Establece cinco ejes de acción: fortalecimiento de la protección legal, un sistema integrado de denuncias con uso de IA para análisis de riesgos, red de acogida emergente, apoyo a familias cuidadoras y campañas de concienciación. [Parafraseado del Portugués] (Projeto de Lei 2060, 2025)</t>
  </si>
  <si>
    <t>https://www.camara.leg.br/proposicoesWeb/fichadetramitacao?idProposicao=2503512</t>
  </si>
  <si>
    <t>https://www.congressonacional.leg.br/materias/materias-bicamerais/-/ver/pl-2060-2025</t>
  </si>
  <si>
    <t>https://www.camara.leg.br/proposicoesWeb/prop_mostrarintegra?codteor=2897388&amp;filename=PL%202060/2025</t>
  </si>
  <si>
    <t>PL 2037/2025, Cámara de Diputados</t>
  </si>
  <si>
    <t>Projeto de Lei, Tipifica o crime de atribuição fraudulenta de autoria a terceiro, por meio da criação, manipulação ou disseminação de conteúdos falsos com potencial de causar dano à honra, imagem, segurança ou à ordem pública, inclusive quando realizados com uso de inteligência artificial.</t>
  </si>
  <si>
    <t>Pendiente de Asignación de Relator</t>
  </si>
  <si>
    <t>João Daniel (PT)</t>
  </si>
  <si>
    <t>Tipifica como delito la atribución fraudulenta de autoría mediante la creación, manipulación o difusión de contenidos falsos (incluyendo el uso de inteligencia artificial), cuando estos busquen dañar la honra, imagen, seguridad u orden público. Establece penas de 2 a 5 años de prisión y multa, con agravantes si el contenido se difunde masivamente, tiene fines electorales o afecta a autoridades públicas. Se destaca la necesidad de combatir la desinformación algorítmica y proteger la democracia frente a deepfakes y falsedades generadas por IA. [Parafraseado del Portugués] (Projeto de Lei 2037, 2025)</t>
  </si>
  <si>
    <t>https://www.camara.leg.br/proposicoesWeb/fichadetramitacao?idProposicao=2503275</t>
  </si>
  <si>
    <t>https://www.congressonacional.leg.br/materias/materias-bicamerais/-/ver/pl-2037-2025</t>
  </si>
  <si>
    <t>https://www.camara.leg.br/proposicoesWeb/prop_mostrarintegra?codteor=2896780&amp;filename=PL%202037/2025</t>
  </si>
  <si>
    <t>PL 1969/2025, Cámara de Diputados</t>
  </si>
  <si>
    <t>Projeto de Lei, Dispõe sobre a inclusão na Lei nº 9.610, de 19 de fevereiro de 1998, da regulação da titularidade, autoria, registro, proteção e responsabilidade civil relativa às obras intelectuais geradas por sistemas de Inteligência Artificial (IA).</t>
  </si>
  <si>
    <t>Anexado al PL 1685/2025</t>
  </si>
  <si>
    <t xml:space="preserve"> Adilson Barroso (PL)</t>
  </si>
  <si>
    <t>"Art. 1º - La presente Ley modifica la Ley nº 9.610, de 19 de febrero de 1998, para regular específicamente la creación, autoría, registro y utilización de obras intelectuales producidas con el uso de Inteligencia Artificial (IA), en todo el territorio nacional." [Traducción propia del Portugués] (Projeto de Lei 1969, 2025, Artículo 1)</t>
  </si>
  <si>
    <t>https://www.camara.leg.br/proposicoesWeb/fichadetramitacao?idProposicao=2502877</t>
  </si>
  <si>
    <t>https://www.congressonacional.leg.br/materias/materias-bicamerais/-/ver/pl-1969-2025</t>
  </si>
  <si>
    <t>https://www.camara.leg.br/proposicoesWeb/prop_mostrarintegra?codteor=2895661&amp;filename=PL%201969/2025</t>
  </si>
  <si>
    <t>PL 1963/2025, Cámara de Diputados</t>
  </si>
  <si>
    <t>Projeto de Lei, Dispõe sobre a inclusão obrigatória do tema Inteligência Artificial nos currículos do ensino fundamental II e do ensino médio em todas as redes de ensino do país e dá outras providências.</t>
  </si>
  <si>
    <t>Marcos Tavares (PDT)</t>
  </si>
  <si>
    <t>"Art. 1 Esta ley establece la obligatoriedad de abordar el tema de la Inteligencia Artificial de manera transversal en el currículo escolar de las escuelas primarias y secundarias públicas y privadas de todo el país." [Traducción propia del Portugués] (Projeto de Lei 1963, 2025, Artículo 1)</t>
  </si>
  <si>
    <t>https://www.camara.leg.br/proposicoesWeb/fichadetramitacao?idProposicao=2502776</t>
  </si>
  <si>
    <t>https://www.congressonacional.leg.br/materias/materias-bicamerais/-/ver/pl-1963-2025</t>
  </si>
  <si>
    <t>https://www.camara.leg.br/proposicoesWeb/prop_mostrarintegra?codteor=2895425&amp;filename=PL%201963/2025</t>
  </si>
  <si>
    <t>PL 1956/2025, Cámara de Diputados</t>
  </si>
  <si>
    <t>Projeto de Lei, Altera a Lei nº 9.394, de 20 de dezembro de 1996, que estabelece diretrizes e bases da educação nacional, para prever o ensino dos fundamentos da Inteligência Artificial (IA) no currículo do ensino fundamental e do ensino médio.</t>
  </si>
  <si>
    <t>Rafael Prudente (MDB)</t>
  </si>
  <si>
    <t>"Art. 1 Esta Ley modifica la Ley nº 9.394, de 20 de diciembre de 1996, que establece directrices y bases para la educación nacional, para prever la enseñanza de los fundamentos de la Inteligencia Artificial (IA) en el currículo de la enseñanza primaria y secundaria." [Traducción propia del Portugués] (Projeto de Lei 1956, 2025, Artículo 1)</t>
  </si>
  <si>
    <t>https://www.camara.leg.br/proposicoesWeb/fichadetramitacao?idProposicao=2502546</t>
  </si>
  <si>
    <t>https://www.congressonacional.leg.br/materias/materias-bicamerais/-/ver/pl-1956-2025</t>
  </si>
  <si>
    <t>https://www.camara.leg.br/proposicoesWeb/prop_mostrarintegra?codteor=2895089&amp;filename=PL%201956/2025</t>
  </si>
  <si>
    <t>PL 1911/2025, Cámara de Diputados</t>
  </si>
  <si>
    <t>Projeto de Lei, Estabelece o marco legal para prevenção e combate à fraude bancária, com especial atenção às práticas realizadas em ambiente digital.</t>
  </si>
  <si>
    <t>Anexado al PL 5964/2025</t>
  </si>
  <si>
    <t>Establece un marco legal para la prevención y combate a fraudes bancarias en Brasil, con especial foco en el ambiente digital. Determina responsabilidades objetivas de las instituciones financieras, mecanismos de restitución a víctimas, cooperación intersectorial e internacional, y medidas de educación y transparencia. En cuanto a inteligencia artificial (IA), la ley permite su uso como una de las tecnologías que pueden ser empleadas por las instituciones para prevenir fraudes, junto con biometría, geolocalización y análisis comportamental. [Parafraseado del Portugués] (Projeto de Lei 1911, 2025)</t>
  </si>
  <si>
    <t>https://www.camara.leg.br/proposicoesWeb/fichadetramitacao?idProposicao=2500291</t>
  </si>
  <si>
    <t>https://www.congressonacional.leg.br/materias/materias-bicamerais/-/ver/pl-1861-2025</t>
  </si>
  <si>
    <t>https://www.camara.leg.br/proposicoesWeb/fichadetramitacao?idProposicao=2501247</t>
  </si>
  <si>
    <t>https://www.congressonacional.leg.br/materias/materias-bicamerais/-/ver/pl-1911-2025</t>
  </si>
  <si>
    <t>https://www.camara.leg.br/proposicoesWeb/prop_mostrarintegra?codteor=2893500&amp;filename=PL%201911/2025</t>
  </si>
  <si>
    <t>PL 1893/2025, Cámara de Diputados</t>
  </si>
  <si>
    <t>Projeto de Lei, Institui o Programa Nacional de Prevenção e Combate ao Estelionato Digital com o uso de algoritmos e inteligência artificial, e dá outras providências.</t>
  </si>
  <si>
    <t>Rogéria Santos (REPUBLIC)</t>
  </si>
  <si>
    <t>"Art. 1 Se crea el Programa Nacional de Prevención y Combate al Fraude Digital (PROALGODIGITAL), con el objetivo de desarrollar, aplicar y supervisar el uso de algoritmos, tecnologías de inteligencia artificial y big data en la prevención, rastreo y represión de fraudes virtuales y delitos de fraude cometidos en el entorno digital." [Traducción propia del Portugués] (Projeto de Lei 1893, 2025, Artículo 1)</t>
  </si>
  <si>
    <t>https://www.camara.leg.br/proposicoesWeb/fichadetramitacao?idProposicao=2500774</t>
  </si>
  <si>
    <t>https://www.congressonacional.leg.br/materias/materias-bicamerais/-/ver/pl-1893-2025</t>
  </si>
  <si>
    <t>https://www.camara.leg.br/proposicoesWeb/prop_mostrarintegra?codteor=2892590&amp;filename=PL%201893/2025</t>
  </si>
  <si>
    <t>PL 1884/2025, Cámara de Diputados</t>
  </si>
  <si>
    <t>Projeto de Lei, Dispõe sobre a regulação do uso de deepfakes, estabelece penalidades para usos prejudiciais e incentiva o desenvolvimento ético e responsável da tecnologia.</t>
  </si>
  <si>
    <t>Luiz Nishimori (PSD)</t>
  </si>
  <si>
    <t>Regula el uso de deepfakes (contenidos audiovisuales sintéticos generados por IA), estableciendo obligaciones de transparencia, como la identificación clara mediante metadatos o marcas de agua, excepto en casos de parodia o humor. Promueve el desarrollo ético de la tecnología mediante incentivos fiscales y colaboración con instituciones académicas. Además, responsabiliza a las plataformas por la difusión de deepfakes nocivos y prevé sanciones como multas (hasta 10% del faturamento) y suspensión de actividades. Se destaca la necesidad de equilibrar innovación con protección contra desinformación y violaciones de derechos. [Parafraseado del Portugués] (Projeto de Lei 1884, 2025)</t>
  </si>
  <si>
    <t>https://www.camara.leg.br/proposicoesWeb/fichadetramitacao?idProposicao=2500594</t>
  </si>
  <si>
    <t>https://www.congressonacional.leg.br/materias/materias-bicamerais/-/ver/pl-1884-2025</t>
  </si>
  <si>
    <t>https://www.camara.leg.br/proposicoesWeb/prop_mostrarintegra?codteor=2892233&amp;filename=PL%201884/2025</t>
  </si>
  <si>
    <t>PL 1874/2025, Cámara de Diputados</t>
  </si>
  <si>
    <t>Projeto de Lei, Altera a Lei nº 13.146, de 6 de julho de 2015 (Lei Brasileira de Inclusão da Pessoa com Deficiência), para estender a obrigatoriedade de recursos de acessibilidade às plataformas digitais de conteúdo audiovisual e veda a cobrança adicional e a substituição de intérpretes de Libras por inteligência artificial.</t>
  </si>
  <si>
    <t>Duarte Jr. (PSB)</t>
  </si>
  <si>
    <t>Modifica la Ley nº 13.146 de 2015 para exigir que plataformas digitales (streaming, redes sociales, etc.) implementen recursos de accesibilidad obligatorios, como subtítulos, audiodescripción y intérpretes humanos de Lengua de Señas Brasileña (Libras), prohibiendo su sustitución total por inteligencia artificial en contenidos institucionales, educativos o en vivo. Además, veda cobros adicionales por estos servicios y responsabiliza a las empresas por su cumplimiento. [Parafraseado del Portugués] (Projeto de Lei 1874, 2025)</t>
  </si>
  <si>
    <t>https://www.camara.leg.br/proposicoesWeb/fichadetramitacao?idProposicao=2500398</t>
  </si>
  <si>
    <t>https://www.congressonacional.leg.br/materias/materias-bicamerais/-/ver/pl-1874-2025</t>
  </si>
  <si>
    <t>https://www.camara.leg.br/proposicoesWeb/prop_mostrarintegra?codteor=2891930&amp;filename=PL%201874/2025</t>
  </si>
  <si>
    <t>PL 1861/2025, Cámara de Diputados</t>
  </si>
  <si>
    <t>Projeto de Lei, Institui a Lei de Proteção aos Usuários de Telecomunicações.</t>
  </si>
  <si>
    <t>André Figueiredo (PDT)</t>
  </si>
  <si>
    <t>Crea la Ley de Protección a los Usuarios de Telecomunicaciones en Brasil, con el objetivo de combatir llamadas automatizadas abusivas, fraudes telefónicos y el uso inadecuado de redes de telecomunicaciones. Establece normas sobre autenticación de llamadas, derechos de los usuarios, identificación de emisores, sanciones a prestadoras, y reparación de daños. Aunque no menciona directamente inteligencia artificial, en la justificación se le menciona como una herramienta clave para detectar y bloquear comportamientos fraudulentos, lo que vincula la IA como tecnología instrumental dentro de medidas preventivas y de seguridad. [Parafraseado del Portugués] (Projeto de Lei 1861, 2025)</t>
  </si>
  <si>
    <t>https://www.camara.leg.br/proposicoesWeb/prop_mostrarintegra?codteor=2891793&amp;filename=PL%201861/2025</t>
  </si>
  <si>
    <t>Governo de Goiás</t>
  </si>
  <si>
    <t>Decreto 10.687/2025, Governo de Estado de Goiás</t>
  </si>
  <si>
    <t>Decreto, Decreto Nº 10.687, De 25 De Abril De 2025</t>
  </si>
  <si>
    <t>En Vigor</t>
  </si>
  <si>
    <t>Ronaldo Caiado (Governador do Estado de Goiás)</t>
  </si>
  <si>
    <t>Establece la Estrategia Nacional de Salud Digital 2020–2028 en Brasil, con el objetivo de transformar digitalmente el sistema de salud, fortaleciendo la atención centrada en el ciudadano, la eficiencia y la gobernanza del Sistema Único de Salud (SUS). Respecto a inteligencia artificial, el decreto menciona que se promoverá su uso junto con big data, Internet de las cosas y otras tecnologías para generar eficiencia, apoyar decisiones clínicas y administrativas, y mejorar la atención médica. [Parafraseado del Portugués] (Decreto  Numerado 10.687 do Governo de Goiás, 2025, Artículos 1 y 71)</t>
  </si>
  <si>
    <t>https://legisla.casacivil.go.gov.br/pesquisa_legislacao/110624/decreto-10687</t>
  </si>
  <si>
    <t>https://legisla.casacivil.go.gov.br/api/v2/pesquisa/legislacoes/110624/pdf</t>
  </si>
  <si>
    <t>https://legisla.casacivil.go.gov.br/</t>
  </si>
  <si>
    <t>Senado Federal do Brasil</t>
  </si>
  <si>
    <t>PL 2051/2025, Senado Federal</t>
  </si>
  <si>
    <t>Projeto de Lei, Altera a Lei nº 9.394, de 20 de dezembro de 1996, que estabelece as diretrizes e bases da educação nacional, para incluir disciplinas específicas de inteligência artificial, programação e cibersegurança no currículo do ensino médio.</t>
  </si>
  <si>
    <t>Marcos do Val (PODEMOS)</t>
  </si>
  <si>
    <t>"Art. 1 El art. 26 de la Ley nº 9.394, de 20 de diciembre de 1996, entrará en vigor con la adición del siguiente § 12: «Art. 26. § Párrafo 12: Las escuelas secundarias deben ofrecer asignaturas específicas de inteligencia artificial, programación informática y ciberseguridad.» (NR)" [Traducción propia del Portugués] (Projeto de Lei 2051, 2025, Artículo 1)</t>
  </si>
  <si>
    <t>https://www25.senado.leg.br/web/atividade/materias/-/materia/168196</t>
  </si>
  <si>
    <t>https://www.congressonacional.leg.br/materias/materias-bicamerais/-/ver/pl-1807-2025</t>
  </si>
  <si>
    <t>https://www25.senado.leg.br/web/atividade/materias/-/materia/168370</t>
  </si>
  <si>
    <t>https://www.congressonacional.leg.br/materias/materias-bicamerais/-/ver/pl-2051-2025</t>
  </si>
  <si>
    <t>https://legis.senado.leg.br/sdleg-getter/documento?dm=9944337&amp;ts=1746795701173&amp;disposition=inline</t>
  </si>
  <si>
    <t>PL 1807/2025, Senado Federal</t>
  </si>
  <si>
    <t>Projeto de Lei, Altera a Lei nº 13.756, de 12 de dezembro de 2018, para prever que, no mínimo, 0,5% (cinco décimos por cento) dos recursos empenhados do Fundo Nacional de Segurança Pública devem ser destinados a projetos de desenvolvimento, teste e incorporação de novas tecnologias da informação e comunicação, inclusive de inteligência artificial, para auxiliar os órgãos de segurança pública no combate à criminalidade.</t>
  </si>
  <si>
    <t>"Art. 1 El art. 5 de la Ley nº 13.756, de 12 de diciembre de 2018, entrará en vigor con la adición del siguiente § 5: «Art. 5 § 5 Al menos el 0,5% (cinco décimos por ciento) de los recursos comprometidos en el Fondo Nacional de Seguridad Pública deberán ser destinados a proyectos de desarrollo, prueba e incorporación de nuevas tecnologías de la información y la comunicación, incluida la inteligencia artificial, para asistir a los organismos de seguridad pública en la lucha contra el delito.» (NR)" [Traducción propia del Portugués] (Projeto de Lei 1807, 2025, Artículo 1)</t>
  </si>
  <si>
    <t>https://legis.senado.leg.br/sdleg-getter/documento?dm=9938568&amp;ts=1745955939957&amp;disposition=inline</t>
  </si>
  <si>
    <t>Decreto 10.680/2025, Governo de Estado de Goiás</t>
  </si>
  <si>
    <t>Decreto, Decreto Nº 10.680, De 16 De Abril De 2025</t>
  </si>
  <si>
    <t>Establece normas para la contratación de soluciones de tecnología de la información y comunicación por parte de la administración pública estatal. Regula aspectos como planificación, contratación, ejecución y fiscalización de servicios y productos tecnológicos, alineados al Plan Director de TIC. Respecto a inteligencia artificial, el artículo 3º, inciso XIII, incluye expresamente el “análisis de datos, aprendizaje de máquina e inteligência artificial” como categoría válida de solución de TIC contratada por el Estado [Parafraseado del Portugués] (Decreto  Numerado 10.680 do Governo de Goiás, 2025, Artículos 1 y 3)</t>
  </si>
  <si>
    <t>https://legisla.casacivil.go.gov.br/pesquisa_legislacao/110596/decreto-10680</t>
  </si>
  <si>
    <t>https://legisla.casacivil.go.gov.br/api/v2/pesquisa/legislacoes/110596/pdf</t>
  </si>
  <si>
    <t>PL 1685/2025, Cámara de Diputados</t>
  </si>
  <si>
    <t>Projeto de Lei, Dispõe sobre a inclusão na Lei nº 9.610, de 19 de fevereiro de 1998, da regulação da titularidade, autoria, registro, proteção e responsabilidade civil relativas às obras intelectuais geradas por sistemas de Inteligência Artificial (IA).</t>
  </si>
  <si>
    <t>Anexado al PL 2338/2023</t>
  </si>
  <si>
    <t>Carla Zambelli (PL)</t>
  </si>
  <si>
    <t>"Art. 1º - La presente Ley modifica la Ley nº 9.610, de 19 de febrero de 1998, para regular específicamente la creación, autoría, registro y utilización de obras intelectuales producidas con el uso de Inteligencia Artificial (IA), en todo el territorio nacional." [Traducción propia del Portugués] (Projeto de Lei 1685, 2025, Artículo 1)</t>
  </si>
  <si>
    <t>https://www.camara.leg.br/proposicoesWeb/fichadetramitacao?idProposicao=2497660</t>
  </si>
  <si>
    <t>https://www.congressonacional.leg.br/materias/materias-bicamerais/-/ver/pl-1685-2025</t>
  </si>
  <si>
    <t>https://www.camara.leg.br/proposicoesWeb/prop_mostrarintegra?codteor=2886523&amp;filename=PL%201685/2025</t>
  </si>
  <si>
    <t>PL 1614/2025, Cámara de Diputados</t>
  </si>
  <si>
    <t>Projeto de Lei, Altera a Lei nº 14.533, de 11 de janeiro de 2023, para dispor sobre a inclusão de aspectos relacionados à inteligência artificial, à segurança na rede e à proteção de dados pessoais na formação continuada dos profissionais da educação.</t>
  </si>
  <si>
    <t>Zé Neto (PT)</t>
  </si>
  <si>
    <t>Modifica la Ley nº 14.533 de 2023 para incluir en la formación continua de los profesionales de la educación temas relacionados con inteligencia artificial, seguridad en línea y protección de datos personales. Busca actualizar los programas de capacitación docente en línea con el Marco Civil de Internet y la BNCC-Computación, abordando desafíos como la IA generativa y la privacidad digital. [Parafraseado del Portugués] (Projeto de Lei 1614, 2025)</t>
  </si>
  <si>
    <t>https://www.camara.leg.br/proposicoesWeb/fichadetramitacao?idProposicao=2487308</t>
  </si>
  <si>
    <t>https://www.congressonacional.leg.br/materias/materias-bicamerais/-/ver/pl-1051-2025</t>
  </si>
  <si>
    <t>https://www.camara.leg.br/proposicoesWeb/fichadetramitacao?idProposicao=2496418</t>
  </si>
  <si>
    <t>https://www.congressonacional.leg.br/materias/materias-bicamerais/-/ver/pl-1614-2025</t>
  </si>
  <si>
    <t>https://www.camara.leg.br/proposicoesWeb/prop_mostrarintegra?codteor=2883999&amp;filename=PL%201614/2025</t>
  </si>
  <si>
    <t>PL 1325/2025, Cámara de Diputados</t>
  </si>
  <si>
    <t>Projeto de Lei, Dispõe sobre a inserção do estudo de Inteligência Artificial na grade curricular do ensino fundamental e dá outras providências.</t>
  </si>
  <si>
    <t>Silvia Waiãpi (PL)</t>
  </si>
  <si>
    <t>"Art. 1 Se establece la obligatoriedad de enseñar los fundamentos de la Inteligencia Artificial (IA) en los planes de estudio de las escuelas primarias públicas y privadas de todo el país." [Traducción propia del Portugués] (Projeto de Lei 1325, 2025, Artículo 1)</t>
  </si>
  <si>
    <t>https://www.camara.leg.br/proposicoesWeb/fichadetramitacao?idProposicao=2491093</t>
  </si>
  <si>
    <t>https://www.congressonacional.leg.br/materias/materias-bicamerais/-/ver/pl-1325-2025</t>
  </si>
  <si>
    <t>https://www.camara.leg.br/proposicoesWeb/prop_mostrarintegra?codteor=2875405&amp;filename=PL%201325/2025</t>
  </si>
  <si>
    <t>PL 1310/2025, Cámara de Diputados</t>
  </si>
  <si>
    <t>Projeto de Lei, Altera a Lei nº 13.756, de 12 de dezembro de 2018, que dispõe sobre o Fundo Nacional de Segurança Pública (FNSP) e outras matérias, a fim de condicionar o recebimento de seus recursos à implementação de tecnologias de inteligência artificial nas ouvidorias e corregedorias dos órgãos de segurança pública, nos termos que especifica.</t>
  </si>
  <si>
    <t>Bruno Ganem (PODE)</t>
  </si>
  <si>
    <t>"Art. 1º La presente Ley modifica la Ley Nº 13.756, de 12 de diciembre de 2018, que prevé el Fondo Nacional de Seguridad Pública (FNSP) y otras materias, a fin de condicionar la percepción de sus recursos a la implementación de tecnologías de inteligencia artificial en las defensorías y corregedorías de los órganos de seguridad pública, en los términos que especifica." [Traducción propia del Portugués] (Projeto de Lei 1310, 2025, Artículo 1)</t>
  </si>
  <si>
    <t>https://www.camara.leg.br/proposicoesWeb/fichadetramitacao?idProposicao=2490966</t>
  </si>
  <si>
    <t>https://www.congressonacional.leg.br/materias/materias-bicamerais/-/ver/pl-1310-2025</t>
  </si>
  <si>
    <t>https://www.camara.leg.br/proposicoesWeb/prop_mostrarintegra?codteor=2875075&amp;filename=PL%201310/2025</t>
  </si>
  <si>
    <t>PL 1291/2025, Cámara de Diputados</t>
  </si>
  <si>
    <t>Projeto de Lei, Dispõe sobre a modernização do Sistema Único de Saúde (SUS) por meio da implementação da Fila Única Nacional, do Aplicativo Nacional da Fila do SUS, do estabelecimento de metas de tempo máximo de espera, da remuneração por desempenho, do atendimento prioritário baseado em inteligência artificial e da obrigatoriedade de transparência nos dados da fila, bem como estabelece sanções para inserção de informações fraudulentas, alterando a Lei nº 8.080, de 19 de setembro de 1990.</t>
  </si>
  <si>
    <t>Bia Kicis (PL)</t>
  </si>
  <si>
    <t>Busca modernizar el Sistema Único de Salud (SUS) a través de varias iniciativas clave. Se propone la implementación de una Fila Única Nacional, que consistirá en un sistema electrónico centralizado para gestionar las listas de espera con total transparencia. Además, se desarrollará un Aplicativo Nacional que permitirá a los pacientes monitorear su posición en la fila y recibir actualizaciones en tiempo real. Se establecerán metas de tiempo máximo de espera diferenciadas por complejidad y urgencia, con sanciones para quienes no cumplan. Entre otras cosas, se utilizará inteligencia artificial para priorizar casos graves, siempre bajo supervisión médica y criterios éticos, y se implementarán sanciones administrativas y penales por la manipulación fraudulenta de datos. [Parafraseado del Portugués] (Projeto de Lei 1291, 2025)</t>
  </si>
  <si>
    <t>https://www.camara.leg.br/proposicoesWeb/fichadetramitacao?idProposicao=2490661</t>
  </si>
  <si>
    <t>https://www.congressonacional.leg.br/materias/materias-bicamerais/-/ver/pl-1291-2025</t>
  </si>
  <si>
    <t>https://www.camara.leg.br/proposicoesWeb/prop_mostrarintegra?codteor=2874396&amp;filename=PL%201291/2025</t>
  </si>
  <si>
    <t>PL 1290/2025, Cámara de Diputados</t>
  </si>
  <si>
    <t>Projeto de Lei, Altera a Lei nº 9.784, de 29 de janeiro de 1999, para regulamentar o uso da inteligência artificial nos processos administrativos, no âmbito da Administração Pública Federal.</t>
  </si>
  <si>
    <t>Hildo Rocha (MDB)</t>
  </si>
  <si>
    <t>"Art. 1 Esta Ley modifica la Ley nº 9.784, de 29 de enero de 1999, para regular el uso de la inteligencia artificial (IA) en los procesos administrativos, en el ámbito de la Administración Pública Federal." [Traducción propia del Portugués] (Projeto de Lei 1290, 2025, Artículo 1)</t>
  </si>
  <si>
    <t>https://www.camara.leg.br/proposicoesWeb/fichadetramitacao?idProposicao=2490659</t>
  </si>
  <si>
    <t>https://www.congressonacional.leg.br/materias/materias-bicamerais/-/ver/pl-1290-2025</t>
  </si>
  <si>
    <t>https://www.camara.leg.br/proposicoesWeb/prop_mostrarintegra?codteor=2874393&amp;filename=PL%201290/2025</t>
  </si>
  <si>
    <t>PL 1243/2025, Cámara de Diputados</t>
  </si>
  <si>
    <t>Projeto de Lei, Altera as Leis n° 9.279, de 1996, e 9.610, de 1998, de modo a permitir o registro de pseudônimo ou apelido notoriamente conhecidos de menores de dezoito anos, representados ou assistidos pelos pais ou representante legal bem como a fim de regular direitos conexos relativos a conteúdo multimídia gerado por inteligência artificial</t>
  </si>
  <si>
    <t>Jonas Donizette (PSB)</t>
  </si>
  <si>
    <t>"Art. 1 Esta ley modifica las Leyes nº 9.279 de 1996 y nº 9.610 de 1998 para permitir el registro de seudónimos o apodos notoriamente conocidos por menores de dieciocho años, representados o asistidos por sus padres o representante legal, así como para regular los derechos conexos relativos a los contenidos multimedia generados por inteligencia artificial." [Traducción propia del Portugués] (Projeto de Lei 1243, 2025, Artículo 1)</t>
  </si>
  <si>
    <t>https://www.camara.leg.br/proposicoesWeb/fichadetramitacao?idProposicao=2490199</t>
  </si>
  <si>
    <t>https://www.congressonacional.leg.br/materias/materias-bicamerais/-/ver/pl-1243-2025</t>
  </si>
  <si>
    <t>https://www.camara.leg.br/proposicoesWeb/prop_mostrarintegra?codteor=2873525&amp;filename=PL%201243/2025</t>
  </si>
  <si>
    <t>PL 1239/2025, Cámara de Diputados</t>
  </si>
  <si>
    <t>Projeto de Lei, Altera a Lei no 8.069, de 13 de julho de 1990 - Estatuto da Criança e do Adolescente, para prever que as imagens geradas artificialmente, por técnica computacional ou qualquer outro meio, ainda que não vinculadas a situação ou a pessoa real, com finalidades sexuais de criança ou adolescentes, enquadram-se para aplicação do art. 241-E, e dá outras providências.</t>
  </si>
  <si>
    <t>Anexado al PL 5694/2023</t>
  </si>
  <si>
    <t xml:space="preserve"> Alberto Fraga (PL)</t>
  </si>
  <si>
    <t>"Art. 1 Esta ley modifica la Ley nº 8.069, de 13 de julio de 1990 - Estatuto del Niño y del Adolescente, para establecer que las imágenes generadas artificialmente, por técnica informática o por cualquier otro medio, aunque no estén vinculadas a una situación o persona real, con fines sexuales de niños o adolescentes, entran en el ámbito de aplicación del Art. 241-E. [Estatuto del Niño y del Adolescente]." [Traducción propia del Portugués] (Projeto de Lei 1239, 2025, Artículo 1)</t>
  </si>
  <si>
    <t>https://www.camara.leg.br/proposicoesWeb/fichadetramitacao?idProposicao=2490092</t>
  </si>
  <si>
    <t>https://www.congressonacional.leg.br/materias/materias-bicamerais/-/ver/pl-1239-2025</t>
  </si>
  <si>
    <t>https://www.camara.leg.br/proposicoesWeb/prop_mostrarintegra?codteor=2873391&amp;filename=PL%201239/2025</t>
  </si>
  <si>
    <t>PL 1051/2025, Cámara de Diputados</t>
  </si>
  <si>
    <t>Projeto de Lei, Cria o Comitê de Triagem e Cooperação para Investimentos Estrangeiros Diretos no Brasil-CTIE e dá outras providências.</t>
  </si>
  <si>
    <t>Luiz Carlos Hauly (PODE)</t>
  </si>
  <si>
    <t>Crea el Comité de Triagem e Cooperação para Investimentos Estrangeiros Diretos no Brasil (CTIE), encargado de evaluar y, en su caso, restringir o vetar inversiones extranjeras en sectores estratégicos como defensa, energía, telecomunicaciones, inteligencia artificial, salud y otros. El CTIE, compuesto por representantes de varios ministerios y la sociedad civil, analizará riesgos para la seguridad nacional, orden público o soberanía, con facultades para imponer condiciones o sanciones. [Parafraseado del Portugués] (Projeto de Lei 1051, 2025, Artículos 1 y 4)</t>
  </si>
  <si>
    <t>https://www.camara.leg.br/proposicoesWeb/prop_mostrarintegra?codteor=2868538&amp;filename=PL%201051/2025</t>
  </si>
  <si>
    <t>PL 1012/2025, Cámara de Diputados</t>
  </si>
  <si>
    <t>Projeto de Lei, Dispõe sobre a obrigatoriedade da implantação de sistemas de reconhecimento facial em terminais rodoviários interestaduais para reforço da segurança pública e combate ao crime organizado.</t>
  </si>
  <si>
    <t>Coronel Chrisóstomo (PL)</t>
  </si>
  <si>
    <t>Establece la obligatoriedad de instalar sistemas de reconocimiento facial en todos los terminales rodoviarios [de autobuses] interestatales de Brasil para fortalecer la seguridad pública y combatir el crimen organizado. Define requisitos técnicos (precisión, integración a bases de datos, almacenamiento limitado, auditorías), prevé un proyecto piloto y estipula salvaguardas para la protección de datos conforme a la LGPD. Si bien no se menciona inteligencia artificial, el reconocimiento facial es una tecnología basada en IA, particularmente en algoritmos de visión por computadora y aprendizaje automático. [Parafraseado del Portugués] (Projeto de Lei 1012, 2025)</t>
  </si>
  <si>
    <t>https://www.camara.leg.br/proposicoesWeb/fichadetramitacao?idProposicao=2487176</t>
  </si>
  <si>
    <t>https://www.congressonacional.leg.br/materias/materias-bicamerais/-/ver/pl-1012-2025</t>
  </si>
  <si>
    <t>https://www.camara.leg.br/proposicoesWeb/prop_mostrarintegra?codteor=2867553&amp;filename=PL%201012/2025</t>
  </si>
  <si>
    <t>PL 1000/2025, Cámara de Diputados</t>
  </si>
  <si>
    <t>Projeto de Lei, Institui a Lei de Incentivo à Economia Azul na Baía de Guanabara, com o objetivo de promover o desenvolvimento sustentável, a recuperação ambiental e a exploração econômica sustentável da Baía, fomentando atividades de turismo ecológico, aquicultura sustentável, biotecnologia marinha, geração de energia renovável e reciclagem de resíduos.</t>
  </si>
  <si>
    <t>Denominada Ley de Incentivo a la Economía Azul en la Bahía de Guanabara, busca promover el desarrollo sostenible mediante la recuperación ambiental y la explotación económica responsable de la bahía. Establece Zonas de Desarrollo Azul (ZDAs) para actividades como turismo ecológico, acuicultura sostenible, biotecnología marina, generación de energía renovable y reciclaje de residuos. Incluye incentivos fiscales, financiamiento para startups, y un Sistema Nacional de Monitoreo de la Calidad del Agua que utiliza inteligencia artificial, sensores y drones para identificar fuentes de contaminación en tiempo real. [Parafraseado del Portugués] (Projeto de Lei 1000, 2025, Artículos 1 y 5)</t>
  </si>
  <si>
    <t>https://www.camara.leg.br/proposicoesWeb/fichadetramitacao?idProposicao=2487065</t>
  </si>
  <si>
    <t>https://www.congressonacional.leg.br/materias/materias-bicamerais/-/ver/pl-1000-2025</t>
  </si>
  <si>
    <t>https://www.camara.leg.br/proposicoesWeb/prop_mostrarintegra?codteor=2867135&amp;filename=PL%201000/2025</t>
  </si>
  <si>
    <t>PL 919/2025, Cámara de Diputados</t>
  </si>
  <si>
    <t>Projeto de Lei, Cria o Programa Garotas em TIC (Tecnologia da Informação e Comunicação).</t>
  </si>
  <si>
    <t>Anexado al PL 2877/2022</t>
  </si>
  <si>
    <t>Amom Mandel (CIDADANIA)</t>
  </si>
  <si>
    <t>Crea el Programa 'Garotas em TIC', destinado a incentivar a las niñas a seguir carreteras en Tecnologías de la Información y Comunicación (TIC) mediante actividades educativas como talleres, mentorías y competencias en escuelas públicas y privadas. El programa busca reducir la brecha de género en el sector, promoviendo la inclusión de mujeres en áreas STEM, con énfasis en tecnología digital, inteligencia artificial y análisis de datos. El Ministerio de Educación y el Ministerio de Ciencia y Tecnología serán responsables de su implementación, incluyendo la creación de una plataforma en línea con cursos gratuitos. [Parafraseado del Portugués] (Projeto de Lei 919, 2025)</t>
  </si>
  <si>
    <t>https://www.camara.leg.br/proposicoesWeb/fichadetramitacao?idProposicao=2486599</t>
  </si>
  <si>
    <t>https://www.congressonacional.leg.br/materias/materias-bicamerais/-/ver/pl-919-2025</t>
  </si>
  <si>
    <t>https://www.camara.leg.br/proposicoesWeb/prop_mostrarintegra?codteor=2865372&amp;filename=PL%20919/2025</t>
  </si>
  <si>
    <t>PL 899/2025, Cámara de Diputados</t>
  </si>
  <si>
    <t>Projeto de Lei, Institui a Lei de Inclusão Digital e Desenvolvimento de Habilidades Educacionais com Inteligência Artificial no Brasil e dá outras providências.</t>
  </si>
  <si>
    <t>"Art. 1º Se instituye la Ley de Inclusión Digital y Desarrollo de Competencias Educativas con Inteligencia Artificial en Brasil, con el objetivo de destinar recursos del Fondo de Mantenimiento y Desarrollo de la Educación Básica y Valorización de los Profesionales de la Educación (Fundeb) para promover la inclusión digital y el desarrollo de competencias que posibiliten el uso de tecnologías de inteligencia artificial en el proceso de enseñanza y aprendizaje." [Traducción propia del Portugués] (Projeto de Lei 899, 2025, Artículo 1)</t>
  </si>
  <si>
    <t>https://www.camara.leg.br/proposicoesWeb/fichadetramitacao?idProposicao=2486482</t>
  </si>
  <si>
    <t>https://www.congressonacional.leg.br/materias/materias-bicamerais/-/ver/pl-898-2025</t>
  </si>
  <si>
    <t>https://www.camara.leg.br/proposicoesWeb/prop_mostrarintegra?codteor=2865103&amp;filename=PL%20898/2025</t>
  </si>
  <si>
    <t>https://www.camara.leg.br/proposicoesWeb/fichadetramitacao?idProposicao=2486483</t>
  </si>
  <si>
    <t>https://www.congressonacional.leg.br/materias/materias-bicamerais/-/ver/pl-899-2025</t>
  </si>
  <si>
    <t>https://www.camara.leg.br/proposicoesWeb/prop_mostrarintegra?codteor=2865105&amp;filename=PL%20899/2025</t>
  </si>
  <si>
    <t>PL 898/2025, Cámara de Diputados</t>
  </si>
  <si>
    <t>Projeto de Lei, Institui a Lei de Incentivo à Pesquisa e Desenvolvimento da Inteligência Artificial no Brasil e dá outras providências.</t>
  </si>
  <si>
    <t>"Art. 1º Se instituye la Ley de Fomento a la Investigación y Desarrollo de la Inteligencia Artificial en Brasil, con el objetivo de fomentar la investigación, la innovación y el desarrollo tecnológico en el área de la inteligencia artificial, contribuyendo al avance científico y a la solución de desafíos sociales y económicos." [Traducción propia del Portugués] (Projeto de Lei 898, 2025, Artículo 1)</t>
  </si>
  <si>
    <t>https://www.camara.leg.br/proposicoesWeb/fichadetramitacao?idProposicao=2486481</t>
  </si>
  <si>
    <t>https://www.congressonacional.leg.br/materias/materias-bicamerais/-/ver/pl-897-2025</t>
  </si>
  <si>
    <t>PL 897/2025, Cámara de Diputados</t>
  </si>
  <si>
    <t>Projeto de Lei, Institui a Lei de Incentivo à Pesquisa em Inteligência Artificial com Recursos das Apostas e Jogos Lotéricos.</t>
  </si>
  <si>
    <t>"Art. 1 La presente ley tiene por objeto destinar fondos procedentes de la recaudación de apuestas deportivas y juegos de lotería a la investigación y desarrollo de la inteligencia artificial en Brasil." [Traducción propia del Portugués] (Projeto de Lei 897, 2025, Artículo 1)</t>
  </si>
  <si>
    <t>https://www.camara.leg.br/proposicoesWeb/prop_mostrarintegra?codteor=2865102&amp;filename=PL%20897/2025</t>
  </si>
  <si>
    <t>PL 731/2025, Senado Federal</t>
  </si>
  <si>
    <t>Projeto de Lei, Altera a Lei nº 9.394, de 20 de dezembro de 1996, que estabelece as diretrizes e bases da educação nacional, para incluir a inteligência artificial como componente curricular do ensino fundamental e do ensino médio.</t>
  </si>
  <si>
    <t>Mecias de Jesus (REPUBLICANOS)</t>
  </si>
  <si>
    <t>"Art. 1 El art. 26 de la Ley nº 9.394, de 20 de diciembre de 1996, entrará en vigor con la siguiente redacción: «Art. 26. § La inteligencia artificial será componente curricular de la enseñanza primaria y secundaria.»" [Traducción propia del Portugués] (Projeto de Lei 731, 2025, Artículo 1)</t>
  </si>
  <si>
    <t>https://www25.senado.leg.br/web/atividade/materias/-/materia/167398</t>
  </si>
  <si>
    <t>https://www.congressonacional.leg.br/materias/materias-bicamerais/-/ver/pl-731-2025</t>
  </si>
  <si>
    <t>https://legis.senado.leg.br/sdleg-getter/documento?dm=9908282&amp;ts=1741384892249&amp;disposition=inline</t>
  </si>
  <si>
    <t>PL 695/2025, Cámara de Diputados</t>
  </si>
  <si>
    <t>Projeto de Lei, Altera a Lei nº 13.640, de 26 de março de 2018, para dispor sobre a responsabilidade solidária das operadoras de transporte por aplicativo em casos de crimes contra a vida e a implementação de mecanismos de prevenção a tais delitos.</t>
  </si>
  <si>
    <t>Nelson Barbudo (PL)</t>
  </si>
  <si>
    <t>Modifica la Ley nº 13.640/2018 para establecer la responsabilidad solidaria de las plataformas de transporte por aplicación (como Uber) en casos de crimes contra la vida (homicidio, violación, secuestro) cometidos por conductores registrados. Exige la implementación de mecanismos de seguridad, como, entre varias cosas, uso de inteligencia artificial para detectar comportamientos sospechosos. [Parafraseado del Portugués] (Projeto de Lei 695, 2025)</t>
  </si>
  <si>
    <t>https://www.camara.leg.br/proposicoesWeb/fichadetramitacao?idProposicao=2485309</t>
  </si>
  <si>
    <t>https://www.congressonacional.leg.br/materias/materias-bicamerais/-/ver/pl-663-2025</t>
  </si>
  <si>
    <t>https://www.camara.leg.br/proposicoesWeb/fichadetramitacao?idProposicao=2485506</t>
  </si>
  <si>
    <t>https://www.congressonacional.leg.br/materias/materias-bicamerais/-/ver/pl-695-2025</t>
  </si>
  <si>
    <t>https://www.camara.leg.br/proposicoesWeb/prop_mostrarintegra?codteor=2861232&amp;filename=PL%20695/2025</t>
  </si>
  <si>
    <t>PL 663/2025, Cámara de Diputados</t>
  </si>
  <si>
    <t>Projeto de Lei, Regulamenta o uso de ferramentas de verificação de idade para o acesso de crianças e adolescentes a provedores de aplicações de internet e estabelece restrições para uso de redes sociais por menores de 18 anos.</t>
  </si>
  <si>
    <t>Anexado al PL 3993/2020</t>
  </si>
  <si>
    <t>Saulo Pedroso (PSD)</t>
  </si>
  <si>
    <t>Propone regular el acceso de niños y adolescentes a redes sociales mediante herramientas de verificación de edad, como reconocimiento facial con IA, envío de documentos o validación por responsables legales. Prohíbe el acceso a menores de 12 años y establece restricciones para adolescentes de 12 a 18 años, como límites de tiempo y control de contenido. La justificación destaca preocupaciones sobre salud mental, privacidad y seguridad, citando estudios y casos de cyberbullying. [Parafraseado del Portugués] (Projeto de Lei 663, 2025)</t>
  </si>
  <si>
    <t>https://www.camara.leg.br/proposicoesWeb/prop_mostrarintegra?codteor=2860557&amp;filename=PL%20663/2025</t>
  </si>
  <si>
    <t>PL 526/2025, Cámara de Diputados</t>
  </si>
  <si>
    <t>Projeto de Lei, Dispõe Sobre A Regulação Do Uso Da Inteligência Artificial No Brasil E Dá Outras Providências.</t>
  </si>
  <si>
    <t>Anexado al PL 759/2023</t>
  </si>
  <si>
    <t>Marx Beltrão (PP)</t>
  </si>
  <si>
    <t>"Art. 1 Esta ley establece principios, directrices y normas para el desarrollo, la implementación y el uso responsable de los sistemas de Inteligencia Artificial (IA) en Brasil, con el fin de garantizar el respeto de los derechos humanos, la protección de los datos personales, la transparencia, la seguridad y la rendición de cuentas." [Traducción propia del Portugués] (Projeto de Lei 526, 2025, Artículo 1)</t>
  </si>
  <si>
    <t>https://www.camara.leg.br/proposicoesWeb/fichadetramitacao?idProposicao=2484379</t>
  </si>
  <si>
    <t>https://www.congressonacional.leg.br/materias/materias-bicamerais/-/ver/pl-526-2025</t>
  </si>
  <si>
    <t>https://www.camara.leg.br/proposicoesWeb/prop_mostrarintegra?codteor=2857071&amp;filename=PL%20526/2025</t>
  </si>
  <si>
    <t>PL 384/2025, Cámara de Diputados</t>
  </si>
  <si>
    <t>Projeto de Lei, Dispõe sobre o planejamento e gestão de riscos na Administração Pública federal e estadual, estabelecendo diretrizes para o aprimoramento da governança, transparência e eficiência administrativa; altera o Decreto nº 9.203, de 22 de novembro de 2017, a Lei 14.133, de 1º de abril de 2021, Lei nº 14.129, de 29 de março de 2021.</t>
  </si>
  <si>
    <t>Duda Ramos (MDB)</t>
  </si>
  <si>
    <t>Establece la obligatoriedad de implementar un sistema de gestión de riesgos en la Administración Pública federal y estatal, integrando principios como transparencia, eficiencia y mejora continua. Propone la identificación, evaluación y mitigación de riesgos mediante metodologías estructuradas, controles internos proporcionales y el uso de tecnologías avanzadas como inteligencia artificial y automatización para monitoreo predictivo. Además, exige capacitación continua de funcionarios, publicación de informes semestrales y articulación interinstitucional. [Parafraseado del Portugués] (Projeto de Lei 384, 2025, Artículos 1, 4 y 10)</t>
  </si>
  <si>
    <t>https://www.camara.leg.br/proposicoesWeb/fichadetramitacao?idProposicao=2483603</t>
  </si>
  <si>
    <t>https://www.congressonacional.leg.br/materias/materias-bicamerais/-/ver/pl-384-2025</t>
  </si>
  <si>
    <t>https://www.camara.leg.br/proposicoesWeb/prop_mostrarintegra?codteor=2853750&amp;filename=PL%20384/2025</t>
  </si>
  <si>
    <t>PL 62/2025, Cámara de Diputados</t>
  </si>
  <si>
    <t>Projeto de Lei, Altera a Lei nº 9.503, de 23 de setembro de 1997, que institui o Código de Trânsito Brasileiro, para dispor sobre a utilização de material audiovisual produzido por cidadãos na comprovação de infrações de trânsito.</t>
  </si>
  <si>
    <t>Dimas Fabiano (PP)</t>
  </si>
  <si>
    <t>Propone modificar el Código de Tránsito Brasileño para permitir el uso de material audiovisual producido por ciudadanos como prueba de infracciones de tránsito. Establece requisitos claros para la validez del material, como identificación inequívoca del vehículo, datos de ubicación y hora, y presentación a través de canales oficiales. Además, excluye expresamente el material generado por inteligencia artificial y responsabiliza al denunciante por falsedades. [Parafraseado del Portugués] (Projeto de Lei 62, 2025)</t>
  </si>
  <si>
    <t>https://www.camara.leg.br/proposicoesWeb/fichadetramitacao?idProposicao=2482266</t>
  </si>
  <si>
    <t>https://www.congressonacional.leg.br/materias/materias-bicamerais/-/ver/pl-62-2025</t>
  </si>
  <si>
    <t>https://www.camara.leg.br/proposicoesWeb/prop_mostrarintegra?codteor=2849845&amp;filename=PL%2062/2025</t>
  </si>
  <si>
    <t>PL 4968/2024, Senado Federal</t>
  </si>
  <si>
    <t>Projeto de Lei, Altera a Lei nº 9.610, de 19 de fevereiro de 1998 (Lei de Direitos Autorais), para modificar os incisos V e XIV do art. 5º, inciso II do Art. 7º, Art. 16, §2º e §3º do Art. 98-A, Art. 100-B e Art. 101 e acrescentar os dispositivos XV ao Art.5º, Art. 68-A, Art. 88-A, 88-B, Art. 99-C, Art. 110-A, Art. 110-B, e dá outras providências.</t>
  </si>
  <si>
    <t>Randolfe Rodrigues (PT)</t>
  </si>
  <si>
    <t>Modifica la Ley de Derechos de Autor de Brasil para garantizar una remuneración justa a autores e intérpretes por el uso de sus obras en plataformas digitales. Regula la comunicación pública de contenidos, establece derechos irrenunciables y prohíbe reducir pagos por el uso de obras humanas con base en valores pagos por contenidos generados por inteligencia artificial sin intervención humana significativa. Además, sanciona como fraude la atribución de autoría sobre contenidos generados por IA sin participación humana, imponiendo multas de hasta R\$ 2 millones, reforzando así la protección de la creación humana. [Parafraseo a partir del Portugués] (Projeto de Lei 4968, 2024)</t>
  </si>
  <si>
    <t>https://www25.senado.leg.br/web/atividade/materias/-/materia/166851</t>
  </si>
  <si>
    <t>https://www.congressonacional.leg.br/materias/materias-bicamerais/-/ver/pl-4968-2024</t>
  </si>
  <si>
    <t>https://legis.senado.leg.br/sdleg-getter/documento?dm=9879382&amp;ts=1740076601466&amp;disposition=inline</t>
  </si>
  <si>
    <t>PL 4849/2024, Cámara de Diputados</t>
  </si>
  <si>
    <t>Projeto de Lei, Estabelece fundamentos, princípios e diretrizes e a aplicação da Inteligência Artificial no Brasil.</t>
  </si>
  <si>
    <t>Anexado al PL 1465/2024</t>
  </si>
  <si>
    <t>Eduardo Bismarck (PDT)</t>
  </si>
  <si>
    <t>"Art. 1º Esta ley establece fundamentos y principios para el desarrollo y la aplicación de la inteligencia artificial en Brasil, así como directrices para el fomento y la actuación del poder público en esta área." [Traducción propia del Portugués] (Projeto de Lei 4849, 2024, Artículo 1)</t>
  </si>
  <si>
    <t>https://www.camara.leg.br/proposicoesWeb/fichadetramitacao?idProposicao=2479396</t>
  </si>
  <si>
    <t>https://www.congressonacional.leg.br/materias/materias-bicamerais/-/ver/pl-4849-2024</t>
  </si>
  <si>
    <t>https://www.camara.leg.br/proposicoesWeb/prop_mostrarintegra?codteor=2840632&amp;filename=PL%204849/2024</t>
  </si>
  <si>
    <t>PL 4768/2024, Cámara de Diputados</t>
  </si>
  <si>
    <t>Projeto de Lei, Dispõe sobre a responsabilização do crime de manipulação de imagem de forma não autorizada.</t>
  </si>
  <si>
    <t>Anexado al PL 3488/2024</t>
  </si>
  <si>
    <t>Juninho do Pneu (UNIÃO)</t>
  </si>
  <si>
    <t>"Art. 1º Esta ley tipifica el delito de manipulación de imágenes de forma no autorizada, ya sea mediante programas de edición de imágenes o a través de inteligencia artificial." [Traducción propia del Portugués] (Projeto de Lei 4768, 2024, Artículo 1)</t>
  </si>
  <si>
    <t>https://www.camara.leg.br/proposicoesWeb/fichadetramitacao?idProposicao=2477182</t>
  </si>
  <si>
    <t>https://www.congressonacional.leg.br/materias/materias-bicamerais/-/ver/pl-4768-2024</t>
  </si>
  <si>
    <t>https://www.camara.leg.br/proposicoesWeb/prop_mostrarintegra?codteor=2836557&amp;filename=PL%204768/2024</t>
  </si>
  <si>
    <t>PL 4758/2024, Cámara de Diputados</t>
  </si>
  <si>
    <t>Projeto de Lei, Dispõe sobre a inclusão da disciplina de Inteligência Artificial – IA, no currículo da educação básica e do ensino médio, e dá outras providências.</t>
  </si>
  <si>
    <t>Anexado al PL 3379/2023</t>
  </si>
  <si>
    <t xml:space="preserve"> Yury do Paredão (MDB)</t>
  </si>
  <si>
    <t>El Proyecto de Ley propone incluir la disciplina de Inteligencia Artificial en el currículo de la educación básica y media en Brasil. Su objetivo es desarrollar conocimientos sobre principios y aplicaciones de IA, promover el pensamiento crítico, fomentar la creatividad y preparar a los estudiantes para el uso ético y responsable de herramientas tecnológicas. La implementación será gradual y priorizará escuelas públicas, con formación docente y materiales didácticos elaborados por el Ministerio de Educación en colaboración con autoridades locales, adaptándose a las directrices curriculares nacionales y legislaciones estatales y municipales. [Parafraseo a partir del Portugués] (Projeto de Lei 4758, 2024)</t>
  </si>
  <si>
    <t>https://www.camara.leg.br/proposicoesWeb/fichadetramitacao?idProposicao=2477011</t>
  </si>
  <si>
    <t>https://www.congressonacional.leg.br/materias/materias-bicamerais/-/ver/pl-4758-2024</t>
  </si>
  <si>
    <t>https://www.camara.leg.br/proposicoesWeb/prop_mostrarintegra?codteor=2836355&amp;filename=PL%204758/2024</t>
  </si>
  <si>
    <t>PL 4687/2024, Cámara de Diputados</t>
  </si>
  <si>
    <t>Projeto de Lei, Dispõe sobre a coibição da exposição de crianças e adolescentes a conteúdo sexual, nudez, drogas e violência em plataformas digitais e dá outras providências.</t>
  </si>
  <si>
    <t>Anexado al PL 3666/2023</t>
  </si>
  <si>
    <t xml:space="preserve"> Lincoln Portela (PL)</t>
  </si>
  <si>
    <t>Regula la exposición de niños y adolescentes a contenidos inapropiados (sexual, violencia o drogas) en plataformas digitales. Obliga a empresas a usar inteligencia artificial y ajustes de algoritmos para bloquear estos contenidos y crear herramientas de reporte y clasificación. Establece un canal de denuncias y penalidades por incumplimiento, incluyendo multas y suspensión de actividades. La IA es clave para filtrar contenidos inadecuados y proteger derechos, priorizando la seguridad en el acceso a información en plataformas como redes sociales, streaming y juegos electrónicos. [Parafraseo a partir del Portugués] (Projeto de Lei 4687, 2024)</t>
  </si>
  <si>
    <t>https://www.camara.leg.br/proposicoesWeb/fichadetramitacao?idProposicao=2475774</t>
  </si>
  <si>
    <t>https://www.congressonacional.leg.br/materias/materias-bicamerais/-/ver/pl-4687-2024</t>
  </si>
  <si>
    <t>https://www.camara.leg.br/proposicoesWeb/prop_mostrarintegra?codteor=2833635&amp;filename=PL%204687/2024</t>
  </si>
  <si>
    <t>PL 4668/2024, Cámara de Diputados</t>
  </si>
  <si>
    <t>Projeto de Lei, Altera a Lei Nº 8.078, de 11 de setembro de 1990 – Código de Defesa do Consumidor, para garantir melhor atendimento ao procedimento de cancelamento de serviços digitais continuados.</t>
  </si>
  <si>
    <t>Anexado al PL 191/2021</t>
  </si>
  <si>
    <t>Paulo Litro (PSD)</t>
  </si>
  <si>
    <t>Modifica el Código de Defensa del Consumidor de Brasil para facilitar el proceso de cancelación de servicios digitales, especialmente en telecomunicaciones. Establece la obligatoriedad de incluir una opción de cancelación automática en sus sitios web y aplicaciones, independientemente de si hay intervención humana o de inteligencia artificial, para evitar obstáculos y prácticas abusivas. El objetivo es garantizar mayor transparencia, eficiencia y respeto a los derechos del consumidor, fortaleciendo la protección jurídica frente a dificultades en la cancelación de servicios que podrían surgir de sistemas complejos, incluidos los que utilizan IA. [Parafraseo a partir del Portugués] (Projeto de Lei 4668, 2024)</t>
  </si>
  <si>
    <t>https://www.camara.leg.br/proposicoesWeb/fichadetramitacao?idProposicao=2475386</t>
  </si>
  <si>
    <t>https://www.congressonacional.leg.br/materias/materias-bicamerais/-/ver/pl-4668-2024</t>
  </si>
  <si>
    <t>https://www.camara.leg.br/proposicoesWeb/prop_mostrarintegra?codteor=2833007&amp;filename=PL%204668/2024</t>
  </si>
  <si>
    <t>PL 4623/2024, Cámara de Diputados</t>
  </si>
  <si>
    <t>Projeto de Lei, Institui o Programa Nacional de Monitoramento Tecnológico para Segurança Pública e dá outras providências.</t>
  </si>
  <si>
    <t>Establece el Programa Nacional de Monitoreo Tecnológico para la Seguridad Pública, que integrará cámaras inteligentes con reconocimiento facial, drones y sensores para vigilar zonas de alta criminalidad. Si bien no se menciona expresamente inteligencia artificial. estas tecnologías normalmente incluyen IA. Se utilizarán para identificar sospechosos, detectar comportamientos anómalos y activar respuestas de seguridad en tiempo real.[Parafraseo a partir del Portugués] (Projeto de Lei 4623, 2024)</t>
  </si>
  <si>
    <t>https://www.camara.leg.br/proposicoesWeb/fichadetramitacao?idProposicao=2473553</t>
  </si>
  <si>
    <t>https://www.congressonacional.leg.br/materias/materias-bicamerais/-/ver/pl-4623-2024</t>
  </si>
  <si>
    <t>https://www.camara.leg.br/proposicoesWeb/prop_mostrarintegra?codteor=2830027&amp;filename=PL%204623/2024</t>
  </si>
  <si>
    <t>PL 4589/2024, Cámara de Diputados</t>
  </si>
  <si>
    <t>Projeto de Lei, Institui o Sistema de Assistência Automática por Inteligência Artificial (AAIA) para integração aos cadastros sociais, com o objetivo de otimizar a análise de dados e oferecer suporte imediato a famílias em situação de vulnerabilidade.</t>
  </si>
  <si>
    <t xml:space="preserve"> Coronel Chrisóstomo (PL)</t>
  </si>
  <si>
    <t>"Art. 1º Se instituye el Sistema de Asistencia Automática por Inteligencia Artificial (AAIA), con integración al Registro Único para Programas Sociales del Gobierno Federal (CadÚnico), con el objetivo de identificar demandas emergentes en salud, educación, vivienda y seguridad alimentaria de familias en situación de vulnerabilidad." [Traducción propia del Portugués] (Projeto de Lei 4589, 2024, Artículo 1)</t>
  </si>
  <si>
    <t>https://www.camara.leg.br/proposicoesWeb/fichadetramitacao?idProposicao=2473135</t>
  </si>
  <si>
    <t>https://www.congressonacional.leg.br/materias/materias-bicamerais/-/ver/pl-4589-2024</t>
  </si>
  <si>
    <t>https://www.camara.leg.br/proposicoesWeb/prop_mostrarintegra?codteor=2828907&amp;filename=PL%204589/2024</t>
  </si>
  <si>
    <t>PL 4532/2024, Senado Federal</t>
  </si>
  <si>
    <t>Projeto de Lei, Dispõe sobre medidas de segurança e mitigação de riscos em sistemas de inteligência artificial interativa.</t>
  </si>
  <si>
    <t>Aguarda Despacho a Senado Federal</t>
  </si>
  <si>
    <t>Nelsinho Trad (PSD)</t>
  </si>
  <si>
    <t>"Artículo 1º Esta Ley establece medidas de seguridad y mitigación de riesgos para sistemas de inteligencia artificial interactiva que interactúan con el usuario mediante lenguaje natural." [Traducción propia del Portugués] (Projeto de Lei 4532, 2024, Artículo 1)</t>
  </si>
  <si>
    <t>https://www25.senado.leg.br/web/atividade/materias/-/materia/166242</t>
  </si>
  <si>
    <t>https://www.congressonacional.leg.br/materias/materias-bicamerais/-/ver/pl-4532-2024</t>
  </si>
  <si>
    <t>https://legis.senado.leg.br/sdleg-getter/documento?dm=9848894&amp;ts=1732653410293&amp;disposition=inline</t>
  </si>
  <si>
    <t>PL 4501/2024, Cámara de Diputados</t>
  </si>
  <si>
    <t>Projeto de Lei, Dispõe sobre a formação de uma Reserva Estratégica Soberana de Bitcoins pelo Governo Federal e dá outras providências.</t>
  </si>
  <si>
    <t>Eros Biondini (PL)</t>
  </si>
  <si>
    <t>Propone la creación de una Reserva Estratégica Soberana de Bitcoins (RESBit) para diversificar activos financieros, proteger reservas internacionales y apoyar la emisión del Real Digital. Destaca el uso de inteligencia artificial para monitorizar y controlar operaciones, así como garantizar la seguridad y transparencia mediante tecnologías blockchain y reportes regulares. La iniciativa busca posicionar a Brasil como líder en innovación tecnológica y económica en el ámbito digital. [Parafraseo a partir del Portugués] (Projeto de Lei 4501, 2024)</t>
  </si>
  <si>
    <t>https://www.camara.leg.br/proposicoesWeb/fichadetramitacao?idProposicao=2471228</t>
  </si>
  <si>
    <t>https://www.congressonacional.leg.br/materias/materias-bicamerais/-/ver/pl-4501-2024</t>
  </si>
  <si>
    <t>https://www.camara.leg.br/proposicoesWeb/prop_mostrarintegra?codteor=2825474&amp;filename=PL%204501/2024</t>
  </si>
  <si>
    <t>Presidencia de la República Federativa del Brasil</t>
  </si>
  <si>
    <t>Decreto 12254/2024, Presidencia de la República</t>
  </si>
  <si>
    <t>Decreto, Aprova a Estrutura Regimental e o Quadro Demonstrativo dos Cargos em Comissão e das Funções de Confiança do Ministério do Meio Ambiente e Mudança do Clima e remaneja e transforma cargos em comissão e funções de confiança.</t>
  </si>
  <si>
    <t>Publicada en Diário Oficial da União</t>
  </si>
  <si>
    <t>Luiz Inácio Lula da Silva (Presidencia de la República)
Esther Dweck (Ministerio de Gestión e Innovación en Servicios Públicos)
João Paulo Ribeiro Capobianco (Instituto Socioambiental - ISA)</t>
  </si>
  <si>
    <t>Aprueba la estructura regimental y los cargos del Ministerio de Medio Ambiente y Cambio Climático. En su Art. 41, inciso X, asigna al Departamento de Políticas de Gestión Ambiental Rural la competencia de proponer y coordinar programas de innovación gubernamental, incluyendo el uso de nuevas tecnologías, integración de datos e inteligencia artificial. [Parafraseo a partir del Portugués] (Decreto 12,254, 2024, Artículos 1 y 41 Inciso X)</t>
  </si>
  <si>
    <t>https://www.planalto.gov.br/ccivil_03/_ato2023-2026/2024/decreto/d12254.htm</t>
  </si>
  <si>
    <t>PL 4400/2024, Cámara de Diputados</t>
  </si>
  <si>
    <t>Projeto de Lei, Altera a Lei n° 9.610, de 1998, Lei de Direito Autoral, de modo a regular os direitos conexos relativos a conteúdo multimídia, gerado por algoritmo, altamente realista, da voz ou imagem de intérprete ou executante identificável e que simule sua participação em obra audiovisual ou fonograma</t>
  </si>
  <si>
    <t>Julio Lopes (PP)</t>
  </si>
  <si>
    <t>Busca modificar la Ley de Derecho Autoral de Brasil para regular los derechos conexos relativos a contenido multimedia generado por algoritmos altamente realistas, que simulan la voz o imagen de intérpretes o ejecutantes identificables. La propuesta introduce el concepto de "réplica digital" y establece la obligatoriedad de autorización previa y escrita para su uso, así como la remuneración adicional para cada nueva utilización. Además, se exige informar claramente al público cuando se trate de réplicas digitales, protegiendo así los derechos de los artistas y la transparencia hacia los consumidores. Aunque no se menciona explícitamente la inteligencia artificial, el uso de algoritmos sofisticados para generar réplicas digitales está directamente relacionado con esta tecnología. [Parafraseo a partir del Portugués] (Projeto de Lei 4400, 2024)</t>
  </si>
  <si>
    <t>http://www.camara.leg.br/proposicoesWeb/fichadetramitacao?idProposicao=2469586</t>
  </si>
  <si>
    <t>https://www.congressonacional.leg.br/materias/materias-bicamerais/-/ver/pl-4400-2024</t>
  </si>
  <si>
    <t>https://www.camara.leg.br/proposicoesWeb/prop_mostrarintegra?codteor=2821713&amp;filename=PL%204400/2024</t>
  </si>
  <si>
    <t>PL 4272/2024, Cámara de Diputados</t>
  </si>
  <si>
    <t>Projeto de Lei, Altera o Estatuto da Criança e do Adolescente e a Lei de Crimes Hediondos para tipificar e tornar hedionda a produção, disseminação e posse de conteúdos gerados por inteligência artificial ou deepfakes que simulem pornografia infantil.</t>
  </si>
  <si>
    <t>Rubens Pereira Júnior (PT)</t>
  </si>
  <si>
    <t>"Artículo 1.º Esta Ley modifica la Ley n.º 8.069, de 11 de julio de 1990, que "Dispone sobre el Estatuto del Niño y del Adolescente y otras disposiciones", y la Ley n.º 8.072, de 25 de julio de 1990, que "Dispone sobre los crímenes atroces, según el art. 5.º, inciso XLIII, de la Constitución Federal, y determina otras disposiciones", para tipificar y considerar como crimen atroz la producción, difusión y posesión de contenidos generados por inteligencia artificial o deepfakes que simulen pornografía infantil." [Traducción propia del Portugués] (Projeto de Lei 4272, 2024, Artículo 1)</t>
  </si>
  <si>
    <t>http://www.camara.leg.br/proposicoesWeb/fichadetramitacao?idProposicao=2467209</t>
  </si>
  <si>
    <t>https://www.congressonacional.leg.br/materias/materias-bicamerais/-/ver/pl-4272-2024</t>
  </si>
  <si>
    <t>https://www.camara.leg.br/proposicoesWeb/prop_mostrarintegra?codteor=2816628&amp;filename=PL%204272/2024</t>
  </si>
  <si>
    <t>PL 4120/2024, Senado Federal (Antes PL 4120/2024, Cámara de Diputados)</t>
  </si>
  <si>
    <t>Projeto de Lei, Dispõe sobre a associação interfederativa para o enfrentamento ao crime organizado transnacional e a persecução penal para os crimes que especifica; estabelece medidas para a segurança jurídica das operações de segurança pública e de inteligência para o enfrentamento às organizações criminosas transnacionais e para a atuação de agentes públicos; tipifica crimes e dá outras providências.</t>
  </si>
  <si>
    <t>Alfredo Gaspar (UNIÃO)
Alberto Fraga (PL)</t>
  </si>
  <si>
    <t>Crea una asociación interfederativa para combatir el crimen organizado transnacional, regulando actividades de inteligencia y seguridad pública. Promueve el uso de inteligencia artificial, aprendizaje automático y tecnologías avanzadas para rastreo, análisis y prevención de ciberdelitos. Incluye disposiciones para reclutar colaboradores con habilidades técnicas avanzadas en áreas como ciberseguridad, criptografía, IA, biometría y análisis de datos. Estos colaboradores recibirán incentivos según su nivel de habilidad, certificado por expertos y podrán participar de manera intermitente o episódica en operaciones estratégicas. La propuesta busca fortalecer infraestructuras críticas y optimizar la persecución penal con tecnologías innovadoras. [Parafraseo a partir del Portugués] (Projeto de Lei 4120, 2024, Artículos 1 y 81)</t>
  </si>
  <si>
    <t>https://www25.senado.leg.br/web/atividade/materias/-/materia/167008</t>
  </si>
  <si>
    <t>https://www.camara.leg.br/proposicoesWeb/fichadetramitacao?idProposicao=2465140</t>
  </si>
  <si>
    <t>https://www.congressonacional.leg.br/materias/materias-bicamerais/-/ver/pl-4120-2024</t>
  </si>
  <si>
    <t>https://www.camara.leg.br/proposicoesWeb/prop_mostrarintegra?codteor=2498992&amp;filename=PL%204120/2024</t>
  </si>
  <si>
    <t>PL 4089/2024, Cámara de Diputados</t>
  </si>
  <si>
    <t>Projeto de Lei, Dispõe sobre a proteção dos direitos dos consumidores no uso de produtos e serviços que utilizam Inteligência Artificial (IA), estabelecendo diretrizes para garantir transparência, equidade e o respeito à privacidade dos usuários.</t>
  </si>
  <si>
    <t>"Artículo 1.º Esta ley regula la protección de los derechos de los consumidores en el uso de productos y servicios que emplean Inteligencia Artificial (IA), estableciendo directrices para garantizar la transparencia, la equidad y el respeto a la privacidad de los usuarios." [Traducción propia del Portugués] (Projeto de Lei 4089, 2024, Artículo 1)</t>
  </si>
  <si>
    <t>http://www.camara.leg.br/proposicoesWeb/fichadetramitacao?idProposicao=2464691</t>
  </si>
  <si>
    <t>https://www.congressonacional.leg.br/materias/materias-bicamerais/-/ver/pl-4089-2024</t>
  </si>
  <si>
    <t>https://www.camara.leg.br/proposicoesWeb/prop_mostrarintegra?codteor=2490822&amp;filename=PL%204089/2024</t>
  </si>
  <si>
    <t>PL 4076/2024, Cámara de Diputados</t>
  </si>
  <si>
    <t>Projeto de Lei, Institui a Política Nacional de Modernização da Saúde Pública e dá outras providências.</t>
  </si>
  <si>
    <t>Clodoaldo Magalhães (PV)</t>
  </si>
  <si>
    <t>Propone la Política Nacional de Modernización de la Salud Pública en Brasil, que incluye la implementación obligatoria de telemedicina y teleatención en unidades públicas de salud. Destaca el uso de inteligencia artificial para agilizar diagnósticos, solicitudes de exámenes y desburocratizar procesos administrativos. Además, prevé incentivos fiscales para empresas que inviertan en equipamiento hospitalario y permite la explotación comercial de espacios hospitalarios para financiar mejoras en infraestructura y recursos. Busca integrar tecnología y humanización para optimizar el sistema público de salud. [Parafraseo a partir del Portugués] (Projeto de Lei 4076, 2024)</t>
  </si>
  <si>
    <t>https://www.camara.leg.br/proposicoesWeb/fichadetramitacao?idProposicao=2464192</t>
  </si>
  <si>
    <t>https://www.congressonacional.leg.br/materias/materias-bicamerais/-/ver/pl-4076-2024</t>
  </si>
  <si>
    <t>https://www.camara.leg.br/proposicoesWeb/prop_mostrarintegra?codteor=2489587&amp;filename=PL%204076/2024</t>
  </si>
  <si>
    <t>PL 3955/2024, Cámara de Diputados</t>
  </si>
  <si>
    <t>Projeto de Lei, Dispõe sobre o Programa Nacional do Livro e do Material Didático (PNLD).</t>
  </si>
  <si>
    <t>Anexado al PL 3965/2023</t>
  </si>
  <si>
    <t>Carla Ayres (PT)</t>
  </si>
  <si>
    <t>Fortalece el Programa Nacional del Libro y del Material Didáctico (PNLD) para proveer materiales educativos a escuelas públicas de Brasil. Incluye libros, herramientas digitales, juegos educativos y recursos de bajo impacto ambiental. Destaca el uso de tecnologías emergentes como inteligencia artificial para enriquecer la experiencia educativa, además de promover la diversidad, accesibilidad y formación docente. Busca mejorar la calidad educativa y fomentar la innovación pedagógica a través de recursos actualizados y adaptados a las necesidades tecnológicas actuales. [Parafraseo a partir del Portugués] (Projeto de Lei 3955, 2024)</t>
  </si>
  <si>
    <t>http://www.camara.leg.br/proposicoesWeb/fichadetramitacao?idProposicao=2462529</t>
  </si>
  <si>
    <t>https://www.congressonacional.leg.br/materias/materias-bicamerais/-/ver/pl-3955-2024</t>
  </si>
  <si>
    <t>https://www.camara.leg.br/proposicoesWeb/prop_mostrarintegra?codteor=2485265&amp;filename=PL%203955/2024</t>
  </si>
  <si>
    <t>PL 3953/2024, Cámara de Diputados</t>
  </si>
  <si>
    <t>Projeto de Lei, Institui a Política Nacional de Requalificação Profissional e Proteção Social para desempregados tecnológicos - REQUALIFICA - e dá outras providências.</t>
  </si>
  <si>
    <t>Anexado al PL 1091/2019</t>
  </si>
  <si>
    <t>Helder Salomão (PT)</t>
  </si>
  <si>
    <t>Crea la Política Nacional de Recalificación Profesional y Protección Social para desempleados tecnológicos (REQUALIFICA), enfocada en capacitar a trabajadores desplazados por avances como la inteligencia artificial, robótica y big data. Incluye la creación de Centros de Apoyo, incentivos financieros y promoción de cooperativas solidarias. Busca prevenir el desempleo estructural por la automatización mediante la promoción del empleo y reducción de desigualdades. [Parafraseo a partir del Portugués] (Projeto de Lei 3953, 2024)</t>
  </si>
  <si>
    <t>https://www.camara.leg.br/proposicoesWeb/fichadetramitacao?idProposicao=2462509</t>
  </si>
  <si>
    <t>https://www.congressonacional.leg.br/materias/materias-bicamerais/-/ver/pl-3953-2024</t>
  </si>
  <si>
    <t>https://www.camara.leg.br/proposicoesWeb/prop_mostrarintegra?codteor=2485241&amp;filename=PL%203953/2024</t>
  </si>
  <si>
    <t>PL 3936/2024, Cámara de Diputados</t>
  </si>
  <si>
    <t>Projeto de Lei, Altera a Lei nº 9.279, de 14 de maio de 1996, para dispor sobre a obtenção de patentes de invenções ou modelos de utilidade desenvolvidos com o auxílio de sistemas de inteligência artificial.</t>
  </si>
  <si>
    <t>Anexado al PL 303/2024</t>
  </si>
  <si>
    <t>Leonardo Gadelha (PODE)</t>
  </si>
  <si>
    <t>Modifica la Ley N.º 9.279/1996 para regular las patentes de invenciones o modelos de utilidad desarrollados con el apoyo de sistemas de inteligencia artificial. Establece que la titularidad siempre corresponderá al autor, clasificando el grado de asistencia de la IA (ausente, parcial, predominante o autónoma). Define plazos diferenciados para la vigencia de las patentes: 5 años para asistencia predominante y 3 años para creación autónoma en invenciones, mientras que en modelos de utilidad serán 3 años y 1 año, respectivamente. También requiere descripciones específicas del uso de IA en los registros. [Parafraseo a partir del Portugués] (Projeto de Lei 3936, 2024)</t>
  </si>
  <si>
    <t>http://www.camara.leg.br/proposicoesWeb/fichadetramitacao?idProposicao=2462314</t>
  </si>
  <si>
    <t>https://www.congressonacional.leg.br/materias/materias-bicamerais/-/ver/pl-3936-2024</t>
  </si>
  <si>
    <t>https://www.camara.leg.br/proposicoesWeb/prop_mostrarintegra?codteor=2484809&amp;filename=PL%203936/2024</t>
  </si>
  <si>
    <t>PL 3821/2024, Senado Federal (Antes PL 3821/2024, Cámara de Diputados)</t>
  </si>
  <si>
    <t>Projeto de Lei, Altera o Decreto-Lei nº 2.848, de 7 de dezembro de 1940 (Código Penal), e a Lei nº 9.504, de 30 de setembro de 1997 (Lei das Eleições), para tipificar o crime de manipulação digital de imagens por inteligência artificial, e agravar a pena em casos de crimes contra mulheres e candidaturas em período eleitoral, e dá outras providências.</t>
  </si>
  <si>
    <t>Amanda Gentil (PP)</t>
  </si>
  <si>
    <t>Modifica el Código Penal y la Ley de Elecciones en Brasil para tipificar como delito la manipulación de imágenes, vídeos o sonidos con tecnología de inteligencia artificial, especialmente cuando afecta a mujeres. Establece penas de 2 a 6 años de prisión, con agravantes si las víctimas son mujeres o si las manipulaciones se usan durante procesos electorales para influir en resultados. Busca proteger derechos fundamentales, prevenir violencia de género y garantizar la integridad democrática frente al abuso de tecnologías "deepfake". [Parafraseo a partir del Portugués] (Projeto de Lei 3821, 2024)</t>
  </si>
  <si>
    <t>https://www25.senado.leg.br/web/atividade/materias/-/materia/167388</t>
  </si>
  <si>
    <t>http://www.camara.leg.br/proposicoesWeb/fichadetramitacao?idProposicao=2461213</t>
  </si>
  <si>
    <t>https://www.congressonacional.leg.br/materias/materias-bicamerais/-/ver/pl-3821-2024</t>
  </si>
  <si>
    <t>https://www.camara.leg.br/proposicoesWeb/prop_mostrarintegra?codteor=2482757&amp;filename=PL%203821/2024</t>
  </si>
  <si>
    <t>PL 3790/2024, Cámara de Diputados</t>
  </si>
  <si>
    <t>Projeto de Lei, Lei de Responsabilidade dos Jogos.</t>
  </si>
  <si>
    <t>Pedro Paulo (PSD)</t>
  </si>
  <si>
    <t>Pastor Eurico (PL)</t>
  </si>
  <si>
    <t>Regula las apuestas de cuota fija para prevenir el endeudamiento, el trastorno del juego y proteger a grupos vulnerables. Prohíbe el uso de inteligencia artificial para rastrear apuestas y realizar promociones personalizadas. También limita depósitos excesivos y establece verificaciones financieras obligatorias. Promueve prácticas publicitarias responsables y regula su contenido para evitar la exposición de menores y otros riesgos. [Parafraseo a partir del Portugués] (Projeto de Lei 3790, 2024)</t>
  </si>
  <si>
    <t>https://www.camara.leg.br/proposicoesWeb/fichadetramitacao?idProposicao=2459761</t>
  </si>
  <si>
    <t>https://www.congressonacional.leg.br/materias/materias-bicamerais/-/ver/pl-3790-2024</t>
  </si>
  <si>
    <t>https://www.camara.leg.br/proposicoesWeb/prop_mostrarintegra?codteor=2480899&amp;filename=PL%203790/2024</t>
  </si>
  <si>
    <t>PL 3656/2024, Cámara de Diputados</t>
  </si>
  <si>
    <t>Projeto de Lei, Altera a Lei nº 9.610, de 19 de fevereiro de 1998, para estabelecer regras sobre direitos autorais de obras geradas por sistemas de inteligência artificial de forma integral ou majoritariamente autônoma.</t>
  </si>
  <si>
    <t>Anexado al PL 2721/2024</t>
  </si>
  <si>
    <t>Enmienda la Ley de Derechos de Autor de Brasil para excluir de protección autoral las obras creadas íntegra o mayoritariamente por sistemas de inteligencia artificial. Estas obras se considerarán de dominio público desde su publicación. Destaca que las creaciones por IA carecen de originalidad, intencionalidad y subjetividad, elementos clave para los derechos de autor. Se argumenta que proteger este tipo de obras podría desvalorizar la creatividad humana, distorsionando el propósito de la legislación autoral, por lo que se prioriza la defensa de las creaciones exclusivamente humanas. [Parafraseo a partir del Portugués] (Projeto de Lei 3656, 2024)</t>
  </si>
  <si>
    <t>https://www.camara.leg.br/proposicoesWeb/fichadetramitacao?idProposicao=2458893</t>
  </si>
  <si>
    <t>https://www.congressonacional.leg.br/materias/materias-bicamerais/-/ver/pl-3656-2024</t>
  </si>
  <si>
    <t>https://www.camara.leg.br/proposicoesWeb/prop_mostrarintegra?codteor=2478669&amp;filename=PL%203656/2024</t>
  </si>
  <si>
    <t>PL 3604/2024, Cámara de Diputados</t>
  </si>
  <si>
    <t>Projeto de Lei, Altera a Lei nº 12.114, de 9 de dezembro de 2009, que Cria o Fundo Nacional sobre Mudança do Clima, para permitir o investimento de recursos no desenvolvimento de tecnologia da informação (TI) e da inteligência artificial (IA) na prevenção e contenção de incêndio em ambientes naturais, e dá outras providências.</t>
  </si>
  <si>
    <t>Fred Linhares (REPUBLIC)</t>
  </si>
  <si>
    <t>Modifica la Ley N.º 12.114/2009, que establece el Fondo Nacional sobre el Cambio Climático, para incluir el financiamiento de tecnologías de información e inteligencia artificial en la prevención y control de incendios en entornos naturales, edificios y residencias. También prioriza proyectos interinstitucionales para acciones permanentes contra incendios forestales. El objetivo es fortalecer las capacidades tecnológicas y estratégicas del fondo en la protección ambiental y la gestión de riesgos relacionados con incendios. [Parafraseo a partir del Portugués] (Projeto de Lei 3604, 2024)</t>
  </si>
  <si>
    <t>http://www.camara.leg.br/proposicoesWeb/fichadetramitacao?idProposicao=2458566</t>
  </si>
  <si>
    <t>https://www.congressonacional.leg.br/materias/materias-bicamerais/-/ver/pl-3604-2024</t>
  </si>
  <si>
    <t>https://www.camara.leg.br/proposicoesWeb/prop_mostrarintegra?codteor=2477699&amp;filename=PL%203604/2024</t>
  </si>
  <si>
    <t>PL 3488/2024, Cámara de Diputados</t>
  </si>
  <si>
    <t>Projeto de Lei, Altera a Lei nº 12.965, de 23 de abril de 2014 e o Decreto-Lei nº 2.848, de 7 de dezembro de 1940 (Código Penal), no intuito de coibir a criação e divulgação de falso vídeo ou imagem sexualmente explícita e não consensual, produzido por meio de inteligência artificial</t>
  </si>
  <si>
    <t>Alexandre Guimarães (MDB)</t>
  </si>
  <si>
    <t>Gilvan Maximo (REPUBLIC)</t>
  </si>
  <si>
    <t>"Art. 1º Esta Ley modifica la Ley n.º 12.965, de 23 de abril de 2014, y el Decreto-Ley n.º 2.848, de 7 de diciembre de 1940 (Código Penal), con el propósito de prohibir la creación y divulgación de videos o imágenes falsos de contenido sexual explícito y no consensuados, producidos mediante inteligencia artificial." [Traducción propia del Portugués] (Projeto de Lei 3488, 2024, Artículo 1)</t>
  </si>
  <si>
    <t>http://www.camara.leg.br/proposicoesWeb/fichadetramitacao?idProposicao=2457308</t>
  </si>
  <si>
    <t>https://www.congressonacional.leg.br/materias/materias-bicamerais/-/ver/pl-3488-2024</t>
  </si>
  <si>
    <t>https://www.camara.leg.br/proposicoesWeb/prop_mostrarintegra?codteor=2474480&amp;filename=PL%203488/2024</t>
  </si>
  <si>
    <t>Decreto 12171/2024, Presidencia de la República</t>
  </si>
  <si>
    <t>Decreto, Altera o Decreto nº 11.232, de 10 de outubro de 2022, que aprova a Estrutura Regimental e o Quadro Demonstrativo dos Cargos em Comissão e das Funções de Confiança do Instituto Nacional de Colonização e Reforma Agrária – INCRA, e remaneja e transforma cargos em comissão e funções de confiança.</t>
  </si>
  <si>
    <t>Luiz Inácio Lula da Silva (Presidencia de la República)
Luiz Paulo Teixeira Ferreira (Ministerio de Desarrollo, Industria, Comercio y Servicios de Brasil - MDIC)
Esther Dweck (Ministerio de Gestión e Innovación en Servicios Públicos)</t>
  </si>
  <si>
    <t>Modifica la estructura regimental del INCRA (Instituto Nacional de Colonización y Reforma Agraria), actualizando su organización y cargos. En el Art. 11, inciso X, se incluye explícitamente la competencia de identificar y aplicar nuevas tecnologías, como ciencia de datos e inteligencia artificial, para modernizar el instituto, automatizar procesos y mejorar la productividad, transparencia y eficiencia. [Parafraseo a partir del Portugués] (Decreto 12,171, 2024, Artículo 11 inciso X)</t>
  </si>
  <si>
    <t>https://www.planalto.gov.br/ccivil_03/_ato2023-2026/2024/decreto/d12171.htm</t>
  </si>
  <si>
    <t>PL 3428/2024, Cámara de Diputados</t>
  </si>
  <si>
    <t>Projeto de Lei, Altera a Lei nº 13.709, de 14 de agosto de 2018 (Lei Geral de Proteção de Dados Pessoais), estabelecendo restrições ao tratamento de dados pessoais de crianças e adolescentes.</t>
  </si>
  <si>
    <t>Delegado Fabio Costa (PP)</t>
  </si>
  <si>
    <t>El Proyecto de Ley N.º 3428 de 2024 propone modificar la Ley General de Protección de Datos Personales (LGPD) en Brasil para restringir el uso de datos de niños y adolescentes. Prohíbe su uso en perfiles de comportamiento, publicidad o entrenamiento de sistemas de inteligencia artificial. Clasifica estos datos como sensibles y limita su tratamiento a fines estrictamente necesarios, para garantizar mayor protección y evitar abusos en entornos digitales. [Parafraseo a partir del Portugués] (Projeto de Lei 3428, 2024)</t>
  </si>
  <si>
    <t>http://www.camara.leg.br/proposicoesWeb/fichadetramitacao?idProposicao=2456432</t>
  </si>
  <si>
    <t>https://www.congressonacional.leg.br/materias/materias-bicamerais/-/ver/pl-3428-2024</t>
  </si>
  <si>
    <t>https://www.camara.leg.br/proposicoesWeb/prop_mostrarintegra?codteor=2472452&amp;filename=PL%203428/2024</t>
  </si>
  <si>
    <t>PL 3392/2024, Cámara de Diputados</t>
  </si>
  <si>
    <t>Projeto de Lei, Estabelece diretrizes para o uso ético de tecnologias de inteligência artificial na replicação de vozes de artistas e dubladores em anúncios digitais e outras produções audiovisuais, garantindo o consentimento explícito e a justa remuneração dos envolvidos, reforça a proteção jurídica da voz como direito garantido à imagem, e estabelece mecanismos de fiscalização e reparação.</t>
  </si>
  <si>
    <t>Júnior Mano (PL)</t>
  </si>
  <si>
    <t>"Artículo 1.º Esta ley tiene como objetivo regular el uso de inteligencia artificial en la replicación de voces de artistas y dobladores en anuncios digitales y producciones audiovisuales, estableciendo directrices para el consentimiento, la remuneración, la protección de los derechos de estos profesionales, la fiscalización y la reparación, conforme a lo previsto en la Constitución Federal de 1988, el Código Civil de 2002, la Ley de Derechos de Autor y otras normas complementarias." [Traducción propia del Portugués] (Projeto de Lei 3392, 2024, Artículo 1)</t>
  </si>
  <si>
    <t>http://www.camara.leg.br/proposicoesWeb/fichadetramitacao?idProposicao=2456204</t>
  </si>
  <si>
    <t>https://www.congressonacional.leg.br/materias/materias-bicamerais/-/ver/pl-3392-2024</t>
  </si>
  <si>
    <t>https://www.camara.leg.br/proposicoesWeb/prop_mostrarintegra?codteor=2471841&amp;filename=PL%203392/2024</t>
  </si>
  <si>
    <t>PL 3236/2024, Cámara de Diputados</t>
  </si>
  <si>
    <t>Projeto de Lei, Dispõe sobre a proteção dos direitos de propriedade intelectual dos atletas, regulamentando o registro e a exploração de movimentos esportivos, marcas pessoais, o uso da imagem dos atletas para fins comerciais e o uso de Inteligência Artificial no contexto esportivo, e dá outras providências.</t>
  </si>
  <si>
    <t>"Art. 1º Esta ley establece normas para la protección de los derechos de propiedad intelectual de los atletas, regulando el registro de movimientos deportivos, marcas personales, el uso de la imagen de los atletas con fines comerciales y el uso de inteligencia artificial en el contexto deportivo." [Traducción propia del Portugués] (Projeto de Lei 3236, 2024, Artículo 1)</t>
  </si>
  <si>
    <t>http://www.camara.leg.br/proposicoesWeb/fichadetramitacao?idProposicao=2454171</t>
  </si>
  <si>
    <t>https://www.congressonacional.leg.br/materias/materias-bicamerais/-/ver/pl-3236-2024</t>
  </si>
  <si>
    <t>https://www.camara.leg.br/proposicoesWeb/prop_mostrarintegra?codteor=2467213&amp;filename=PL%203236/2024</t>
  </si>
  <si>
    <t>Banco Central do Brasil</t>
  </si>
  <si>
    <t>Resolução BCB 408/2024, Banco Central do Brasil</t>
  </si>
  <si>
    <t>Resoluçäo, Constitui o Centro de Excelência de Ciência de Dados e Inteligência Artificial do Banco Central do Brasil.</t>
  </si>
  <si>
    <t>Vigente</t>
  </si>
  <si>
    <t>Rodrigo Alves Teixeira (Diretoria Administrativa do Banco Central do Brasil)</t>
  </si>
  <si>
    <t>Crea el 'Centro de Excelência de Ciência de Dados e Inteligência Artificial' (CdE IA) en el Banco Central de Brasil. Este centro, de carácter consultivo y propositivo, tiene como funciones proponer directrices de gobernanza para el uso seguro y ético de la inteligência artificial, establecer requisitos para productos y servicios de IA generativa, y diseñar programas permanentes de capacitación en ciencia de datos e IA. Se compone de técnicos especialistas de distintas áreas del Banco Central, con coordinación del Departamento de Tecnologías de la Información. (Resolución BCB 408, 2024)</t>
  </si>
  <si>
    <t>https://www.bcb.gov.br/estabilidadefinanceira/exibenormativo?tipo=Resolu%C3%A7%C3%A3o%20BCB&amp;numero=408</t>
  </si>
  <si>
    <t>PL 3149/2024, Cámara de Diputados</t>
  </si>
  <si>
    <t>Projeto de Lei, Altera o art. 39 da Lei nº 8.078, de 11 de setembro de 1990 (Código de Defesa do Consumidor), para proibir a utilização de sistemas automatizados para ligações em massa e repetitivas, nos serviços de televendas, centrais de relacionamento telefônico (Contact Center), operadoras de telemarketing, e dá outras providências.</t>
  </si>
  <si>
    <t>Anexado al PL 2066/2024</t>
  </si>
  <si>
    <t>Lebrão (UNIÃO)</t>
  </si>
  <si>
    <t>Modifica el Código de Defensa del Consumidor para prohibir el uso de sistemas automatizados, incluidos los basados en inteligencia artificial, en televentas, centros de contacto y telemarketing para realizar llamadas masivas, repetitivas o en secuencia a un mismo número. Las llamadas deben ser gestionadas individualmente por un operador humano, quien deberá eliminar el número del registro tras la oferta. La propuesta busca proteger a los consumidores de prácticas intrusivas y automatizadas en los servicios de atención telefónica. [Parafraseo a partir del Portugués] (Projeto de Lei 3149, 2024)</t>
  </si>
  <si>
    <t>http://www.camara.leg.br/proposicoesWeb/fichadetramitacao?idProposicao=2452633</t>
  </si>
  <si>
    <t>https://www.congressonacional.leg.br/materias/materias-bicamerais/-/ver/pl-3149-2024</t>
  </si>
  <si>
    <t>https://www.camara.leg.br/proposicoesWeb/prop_mostrarintegra?codteor=2464156&amp;filename=PL%203149/2024</t>
  </si>
  <si>
    <t>PL 3088/2024, Cámara de Diputados</t>
  </si>
  <si>
    <t>Projeto de Lei, Altera a Consolidação das Leis do Trabalho (CLT) para Altera a Consolidação das Leis do Trabalho (CLT) para dispor sobre a proteção dos trabalhadores frente ao uso da Inteligência Artificial (IA).</t>
  </si>
  <si>
    <t>Modifica la Consolidación de las Leyes del Trabajo (CLT) para regular el uso de inteligencia artificial en las relaciones laborales. Establece protección para los trabajadores mediante transparencia en los algoritmos, supervisión humana en decisiones críticas, capacitación sobre IA, requalificación laboral y medidas contra enfermedades psicológicas vinculadas a la tecnología. Además, introduce sanciones para incumplimientos y un sello para reconocer buenas prácticas en el uso de IA. El objetivo es armonizar la innovación tecnológica con la protección de derechos laborales y la promoción de un entorno laboral justo. [Parafraseo a partir del Portugués] (Projeto de Lei 3088, 2024)</t>
  </si>
  <si>
    <t>http://www.camara.leg.br/proposicoesWeb/fichadetramitacao?idProposicao=2451411</t>
  </si>
  <si>
    <t>https://www.congressonacional.leg.br/materias/materias-bicamerais/-/ver/pl-3088-2024</t>
  </si>
  <si>
    <t>https://www.camara.leg.br/proposicoesWeb/prop_mostrarintegra?codteor=2461006&amp;filename=PL%203088/2024</t>
  </si>
  <si>
    <t>PL 3018/2024, Senado Federal</t>
  </si>
  <si>
    <t>Projeto de Lei, Dispõe sobre a regulamentação dos data centers de inteligência artificial.</t>
  </si>
  <si>
    <t>Styvenson Valentim (PODEMOS)</t>
  </si>
  <si>
    <t>"Artículo 1º Esta Ley regula los centros de datos de inteligencia artificial (IA) en Brasil, con el objetivo de garantizar la seguridad, la privacidad, la transparencia, la eficiencia energética y la responsabilidad en el uso de estas tecnologías." [Traducción propia del Portugués] (Projeto de Lei 3018, 2024, Artículo 1)</t>
  </si>
  <si>
    <t>https://www25.senado.leg.br/web/atividade/materias/-/materia/164831</t>
  </si>
  <si>
    <t>https://www.congressonacional.leg.br/materias/materias-bicamerais/-/ver/pl-3018-2024</t>
  </si>
  <si>
    <t>https://legis.senado.leg.br/sdleg-getter/documento?dm=9745067&amp;ts=1730177990593&amp;disposition=inline</t>
  </si>
  <si>
    <t>PL 2807/2024, Cámara de Diputados</t>
  </si>
  <si>
    <t>Projeto de Lei, Dispõe sobre a proteção da imagem de crianças, proibindo a utilização de suas fotos para alimentar ferramentas de inteligência artificial sem o consentimento expresso de seus pais ou representantes legais.</t>
  </si>
  <si>
    <t>Julio Cesar Ribeiro (REPUBLIC)</t>
  </si>
  <si>
    <t>"Art. 1º Esta ley dispone sobre la protección de la imagen de los niños, prohibiendo el uso de sus fotos para alimentar herramientas de inteligencia artificial sin el consentimiento expreso de sus padres o representantes legales." [Traducción propia del Portugués] (Projeto de Lei 2807, 2024, Artículo 1)</t>
  </si>
  <si>
    <t>http://www.camara.leg.br/proposicoesWeb/fichadetramitacao?idProposicao=2448043</t>
  </si>
  <si>
    <t>https://www.congressonacional.leg.br/materias/materias-bicamerais/-/ver/pl-2807-2024</t>
  </si>
  <si>
    <t>https://www.camara.leg.br/proposicoesWeb/prop_mostrarintegra?codteor=2452315&amp;filename=PL%202807/2024</t>
  </si>
  <si>
    <t>PL 2775/2024, Cámara de Diputados</t>
  </si>
  <si>
    <t>Projeto de Lei, Altera a Lei nº 13.709, de 14 de agosto de 2018, Lei Geral de Proteção de Dados Pessoais (LGPD), para determinar critérios à permissão do uso dos dados pessoais para o treinamento e aperfeiçoamento de sistemas de inteligência artificial (IA).</t>
  </si>
  <si>
    <t>Modifica la Ley General de Protección de Datos (LGPD) para regular el uso de datos personales en el entrenamiento de sistemas de inteligencia artificial. Establece como obligatorio el consentimiento previo, expreso y renovable, prohíbe el uso de datos de menores de 16 años y exige transparencia en la finalidad del tratamiento. Busca garantizar que el desarrollo de IA sea ético y respetuoso de la privacidad, fortaleciendo la confianza y alineándose con las mejores prácticas internacionales de protección de datos personales. [Parafraseo a partir del Portugués] (Projeto de Lei 2775, 2024)</t>
  </si>
  <si>
    <t>http://www.camara.leg.br/proposicoesWeb/fichadetramitacao?idProposicao=2447165</t>
  </si>
  <si>
    <t>https://www.congressonacional.leg.br/materias/materias-bicamerais/-/ver/pl-2775-2024</t>
  </si>
  <si>
    <t>https://www.camara.leg.br/proposicoesWeb/prop_mostrarintegra?codteor=2450495&amp;filename=PL%202775/2024</t>
  </si>
  <si>
    <t>Vice-Presidência da República Federativa do Brasil</t>
  </si>
  <si>
    <t>Decreto 12102/2024, Vicepresidencia de la República</t>
  </si>
  <si>
    <t>Decreto, Aprova a Estrutura Regimental e o Quadro Demonstrativo dos Cargos em Comissão e das Funções de Confiança do Ministério da Gestão e da Inovação em Serviços Públicos, remaneja e transforma cargos em comissão e funções de confiança, e altera o Decreto nº 11.401, de 23 de janeiro de 2023.</t>
  </si>
  <si>
    <t>Geraldo José Rodrigues Alckmin Filho (Vicepresidencia de la República)
Esther Dweck (Ministerio de Gestión e Innovación en Servicios Públicos)</t>
  </si>
  <si>
    <t>Aprueba la estructura organizativa del Ministerio de Gestión e Innovación en Servicios Públicos de Brasil, centrado en la modernización administrativa. Destaca el Art. 27, que otorga a la Dirección de Infraestructura de Datos la responsabilidad de desarrollar soluciones basadas en inteligencia artificial y datos para mejorar la eficiencia y personalización de los servicios públicos. Además, formula políticas de gobernanza de IA, establece estándares para organismos federales y promueve la innovación con tecnologías emergentes, impulsando así la transformación digital en el sector público. [Parafraseo a partir del Portugués] (Decreto 12,102 Vice-Presidência da República Federativa do Brasil, 2024, Artículo 27)</t>
  </si>
  <si>
    <t>https://www.planalto.gov.br/ccivil_03/_ato2023-2026/2024/decreto/d12102.htm</t>
  </si>
  <si>
    <t>PL 2721/2024, Cámara de Diputados</t>
  </si>
  <si>
    <t>Projeto de Lei, Altera o art. 11 da Lei n° 9.610, de 1998, para deixar expresso que autor é apenas a pessoa física, independentemente do grau de autonomia do sistema de inteligência artificial utilizado na elaboração da obra.</t>
  </si>
  <si>
    <t>Modifica la Ley N.º 9.610/1998 para establecer que el autor de una obra literaria, artística o científica será exclusivamente una persona física, sin importar el grado de autonomía del sistema de inteligencia artificial empleado en su creación. Busca garantizar que los derechos de autor se atribuyan únicamente a individuos humanos, reforzando la distinción entre creación humana y producción asistida por IA. [Parafraseo a partir del Portugués] (Projeto de Lei 2721, 2024)</t>
  </si>
  <si>
    <t>http://www.camara.leg.br/proposicoesWeb/fichadetramitacao?idProposicao=2445849</t>
  </si>
  <si>
    <t>https://www.congressonacional.leg.br/materias/materias-bicamerais/-/ver/pl-2721-2024</t>
  </si>
  <si>
    <t>https://www.camara.leg.br/proposicoesWeb/prop_mostrarintegra?codteor=2446536&amp;filename=PL%202721/2024</t>
  </si>
  <si>
    <t>PL 2506/2024, Cámara de Diputados</t>
  </si>
  <si>
    <t>Projeto de Lei, Altera o Decreto-Lei nº 2.848, de 7 de dezembro de 1940 – Código Penal, para estabelecer causa de aumento de pena no crime de favorecimento da prostituição ou de outra forma de exploração sexual de criança ou adolescente ou de vulnerável quando praticado com o uso de inteligência artificial.</t>
  </si>
  <si>
    <t>Laura Carneiro (PSD)</t>
  </si>
  <si>
    <t>"Artículo 1.º Esta Ley modifica el art. 218-B del Decreto-Ley n.º 2.848, de 7 de diciembre de 1940 (Código Penal), para establecer una causa de aumento de pena en el delito de favorecimiento de la prostitución o de cualquier otra forma de explotación sexual de niños, adolescentes o personas en situación de vulnerabilidad, cuando se cometa utilizando inteligencia artificial u otro recurso tecnológico que permita la manipulación de videos para crear representaciones falsas de niños, adolescentes o personas vulnerables con el propósito de favorecer la prostitución o alguna otra forma de explotación sexual." [Traducción propia del Portugués] (Projeto de Lei 2506, 2024, Artículo 1)</t>
  </si>
  <si>
    <t>http://www.camara.leg.br/proposicoesWeb/fichadetramitacao?idProposicao=2442452</t>
  </si>
  <si>
    <t>https://www.congressonacional.leg.br/materias/materias-bicamerais/-/ver/pl-2506-2024</t>
  </si>
  <si>
    <t>https://www.camara.leg.br/proposicoesWeb/prop_mostrarintegra?codteor=2440567&amp;filename=PL%202506/2024</t>
  </si>
  <si>
    <t>PL 2333/2024, Cámara de Diputados</t>
  </si>
  <si>
    <t>Projeto de Lei, Institui o Programa Nacional de Reabilitação Tecnológica Avançada.</t>
  </si>
  <si>
    <t>Establece el Programa Nacional de Rehabilitación Tecnológica Avanzada en Brasil, con foco en integrar tecnologías como inteligencia artificial, robótica, realidad virtual e impresión 3D para la recuperación de pacientes con discapacidades físicas y neurológicas. La IA se utilizará para personalizar tratamientos y monitorear el progreso. El programa promueve investigaciones, capacita profesionales y crea unidades de rehabilitación en hospitales públicos, garantizando acceso gratuito o subsidiado a estas tecnologías para pacientes del Sistema Único de Salud (SUS). Incentiva alianzas público-privadas y la inversión en innovación tecnológica en salud. [Parafraseo a partir del Portugués] (Projeto de Lei 2333, 2024)</t>
  </si>
  <si>
    <t>https://www.camara.leg.br/proposicoesWeb/fichadetramitacao?idProposicao=2440247</t>
  </si>
  <si>
    <t>https://www.congressonacional.leg.br/materias/materias-bicamerais/-/ver/pl-2333-2024</t>
  </si>
  <si>
    <t>https://www.camara.leg.br/proposicoesWeb/prop_mostrarintegra?codteor=2436203&amp;filename=PL%202333/2024</t>
  </si>
  <si>
    <t>PL 2251/2024, Cámara de Diputados</t>
  </si>
  <si>
    <t>Projeto de Lei, Altera a Lei nº 14.197, de 2021, para incluir no Título XII da Parte Especial do Decreto-Lei nº 2.848, de 7 de dezembro de 1940 (Código Penal), relativo aos crimes contra o Estado Democrático de Direito, dispositivos para criminalizar a produção e disseminação de comunicação enganosa em massa no processo eleitoral.</t>
  </si>
  <si>
    <t>Erika Kokay (PT)</t>
  </si>
  <si>
    <t>Modifica la Ley N.º 14.197/2021 y el Código Penal para criminalizar la producción y difusión masiva de información falsa en el proceso electoral, calificándolo como un delito contra el Estado Democrático de Derecho. Establece penas de 2 a 6 años de reclusión y multas, con aumentos si se utiliza inteligencia artificial o si el delito es cometido por funcionarios públicos en ejercicio de su cargo. También penaliza el uso de servidores de internet en el extranjero para este fin. La propuesta busca fortalecer la integridad del proceso electoral en Brasil. [Parafraseo a partir del Portugués] (Projeto de Lei 2251, 2024)</t>
  </si>
  <si>
    <t>http://www.camara.leg.br/proposicoesWeb/fichadetramitacao?idProposicao=2439008</t>
  </si>
  <si>
    <t>https://www.congressonacional.leg.br/materias/materias-bicamerais/-/ver/pl-2251-2024</t>
  </si>
  <si>
    <t>https://www.camara.leg.br/proposicoesWeb/prop_mostrarintegra?codteor=2434155&amp;filename=PL%202251/2024</t>
  </si>
  <si>
    <t>PL 2024/2024, Senado Federal</t>
  </si>
  <si>
    <t>Projeto de Lei, Dispõe sobre a produção, o uso e a divulgação de conteúdo digital inautêntico; altera o Decreto-Lei nº 2.848, de 7 de dezembro de 1940 (Código Penal), para incluir o art. 307-A, para criminalizar o desenvolvimento, adulteração ou manipulação de conteúdo digital, para fins de criar representação falsa e não autorizada de terceiro.</t>
  </si>
  <si>
    <t>Alessandro Vieira (MDB)</t>
  </si>
  <si>
    <t>"Artículo 1º Esta Ley regula la producción, uso y divulgación de contenido digital generado mediante inteligencia artificial para crear, sustituir, omitir, mezclar, alterar la velocidad o superponer imágenes o sonidos, así como modifica el Decreto-Ley N.º 2.884, de 7 de diciembre de 1940 (Código Penal), para tipificar el desarrollo, adulteración o manipulación de medios con la intención de crear representaciones falsas y no autorizadas de terceros con el objetivo de causar perjuicio o obtener ventaja indebida." [Traducción propia del Portugués] (Projeto de Lei 2024, 2024, Artículo 1)</t>
  </si>
  <si>
    <t>https://www25.senado.leg.br/web/atividade/materias/-/materia/163814</t>
  </si>
  <si>
    <t>https://www.congressonacional.leg.br/materias/materias-bicamerais/-/ver/pl-2024-2024</t>
  </si>
  <si>
    <t>https://legis.senado.leg.br/sdleg-getter/documento?dm=9618152&amp;ts=1730180389563&amp;disposition=inline</t>
  </si>
  <si>
    <t>PL 2008/2024, Cámara de Diputados</t>
  </si>
  <si>
    <t>Projeto de Lei, Dispõe sobre a prevenção e repressão às infrações contra a ordem econômica através do uso de Inteligência Artificial (IA) para efetuar práticas desleais de concorrência.</t>
  </si>
  <si>
    <t>Anexado al PL 1635/2024</t>
  </si>
  <si>
    <t>Vinicius Carvalho (REPUBLIC)</t>
  </si>
  <si>
    <t>Modifica la Ley N.º 12.529/2011 para prohibir el uso de inteligencia artificial en prácticas desleales de competencia que infrinjan el orden económico. Incluye como infracción el empleo de IA para manipular el mercado, garantizar beneficios indebidos o perjudicar a competidores, reforzando las normas contra abusos tecnológicos en el ámbito económico. La propuesta busca prevenir y reprimir el uso indebido de IA, promoviendo un mercado más justo y competitivo. [Parafraseo a partir del Portugués] (Projeto de Lei 2008, 2024, Artículos 1 y 2)</t>
  </si>
  <si>
    <t>http://www.camara.leg.br/proposicoesWeb/fichadetramitacao?idProposicao=2435976</t>
  </si>
  <si>
    <t>https://www.congressonacional.leg.br/materias/materias-bicamerais/-/ver/pl-2008-2024</t>
  </si>
  <si>
    <t>https://www.camara.leg.br/proposicoesWeb/prop_mostrarintegra?codteor=2427972&amp;filename=PL%202008/2024</t>
  </si>
  <si>
    <t>PL 1833/2024, Senado Federal</t>
  </si>
  <si>
    <t>Projeto de Lei, Acrescenta o art. 88-A à Lei no 9.610, de 19 de fevereiro de 1998 (Lei dos Direitos Autorais), para proibir a utilização da inteligência artificial nos casos em que especifica.</t>
  </si>
  <si>
    <t>Carlos Viana (PODEMOS)</t>
  </si>
  <si>
    <t>Modifica la Ley de Derechos de Autor en Brasil para prohibir el uso de inteligencia artificial en la creación de fotografías, voces, sonidos o imágenes de personas naturales con fines publicitarios, comerciales o de lucro, sin su consentimiento previo. Incluye protecciones específicas para menores de edad y personas fallecidas, otorgando a las víctimas el derecho a reclamar daños por violaciones a sus derechos. La ley busca prevenir el uso no autorizado de IA para generar contenidos falsos que puedan dañar la reputación o los derechos de autor de individuos. [Parafraseo a partir del Portugués] (Projeto de Lei 1833, 2024)</t>
  </si>
  <si>
    <t>https://www25.senado.leg.br/web/atividade/materias/-/materia/163619</t>
  </si>
  <si>
    <t>https://www.congressonacional.leg.br/materias/materias-bicamerais/-/ver/pl-1833-2024</t>
  </si>
  <si>
    <t>https://legis.senado.leg.br/sdleg-getter/documento?dm=9608469&amp;ts=1730178462646&amp;disposition=inline</t>
  </si>
  <si>
    <t>PL 1797/2024, Cámara de Diputados</t>
  </si>
  <si>
    <t>Projeto de Lei, Estabelece normas gerais para o desenvolvimento, implementação e uso responsável de sistemas de Inteligência Artificial, com o objetivo de proteger os direitos humanos e a garantia de sistemas seguros e confiáveis em benefício da pessoa humana.</t>
  </si>
  <si>
    <t>Allan Garcês (PP)</t>
  </si>
  <si>
    <t>Kim Kataguiri (UNIÃO)</t>
  </si>
  <si>
    <t>"Art. 1º Esta ley establece normas generales para el desarrollo, implementación y uso responsable de sistemas de inteligencia artificial, con el objetivo de proteger los derechos humanos y garantizar sistemas seguros y confiables en beneficio de la persona humana.
Párrafo único. Se autoriza al Poder Ejecutivo Federal a tomar las medidas necesarias para fomentar el uso seguro de la inteligencia artificial por parte de entidades públicas y privadas, respetando los principios previstos en el artículo principal." [Traducción propia del Portugués] (Projeto de Lei 1797, 2024, Artículo 1)</t>
  </si>
  <si>
    <t>http://www.camara.leg.br/proposicoesWeb/fichadetramitacao?idProposicao=2433206</t>
  </si>
  <si>
    <t>https://www.congressonacional.leg.br/materias/materias-bicamerais/-/ver/pl-1797-2024</t>
  </si>
  <si>
    <t>https://www.camara.leg.br/proposicoesWeb/prop_mostrarintegra?codteor=2422876&amp;filename=PL%201797/2024</t>
  </si>
  <si>
    <t>PL 1758/2024, Cámara de Diputados</t>
  </si>
  <si>
    <t>Projeto de Lei, Altera a Lei nº 4.737, de 15 de julho de 1965, que institui o Código Eleitoral, para estabelecer a hipótese de punição em caso de adulteração ou criação, por qualquer meio, de textos, áudios, imagens, vídeos ou outras mídias destinadas a difundir a crença em fato falso relacionado a candidatos ou à disputa eleitoral.</t>
  </si>
  <si>
    <t>Anexado al PL 1002/2023</t>
  </si>
  <si>
    <t>Aureo Ribeiro (SOLIDARI)</t>
  </si>
  <si>
    <t>Modifica el Código Electoral de Brasil para penalizar la adulteración o creación de textos, audios, imágenes, videos u otras formas de contenido destinadas a difundir información falsa sobre candidatos o procesos electorales. Establece penas de hasta 5 años de detención, multas y, en caso de que el infractor sea candidato, la pérdida del registro o del mandato si ya fue electo. La propuesta busca proteger la integridad del proceso electoral frente a la desinformación. La justificación del proyecto se basa en el avance de las tecnologías digitales, especialmente la inteligencia artificial, que impactan las elecciones mediante la creación de contenidos falsos como fake news y deepfakes. La IA generativa permite la producción de contenidos cada vez más verosímiles, complicando el combate a la desinformación. [Parafraseo a partir del Portugués] (Projeto de Lei 1758, 2024)</t>
  </si>
  <si>
    <t>http://www.camara.leg.br/proposicoesWeb/fichadetramitacao?idProposicao=2432900</t>
  </si>
  <si>
    <t>https://www.congressonacional.leg.br/materias/materias-bicamerais/-/ver/pl-1758-2024</t>
  </si>
  <si>
    <t>https://www.camara.leg.br/proposicoesWeb/prop_mostrarintegra?codteor=2421900&amp;filename=PL%201758/2024</t>
  </si>
  <si>
    <t>PL 1635/2024, Cámara de Diputados</t>
  </si>
  <si>
    <t>Projeto de Lei, Dispõe sobre a proteção do consumidor contra práticas de colusão artificial implementadas por meio de algoritmos de precificação.</t>
  </si>
  <si>
    <t>Anexado al PL 494/2021</t>
  </si>
  <si>
    <t>Modifica la Ley N.º 8.078/1990 para proteger a los consumidores contra prácticas de colusión artificial realizadas mediante algoritmos de inteligencia artificial para fijación de precios o conductas anticompetitivas. Penaliza a empresas que utilicen herramientas automatizadas para coordinar precios de forma perjudicial para los consumidores, incluso sin comunicación directa entre ellas. Busca garantizar la transparencia y la competencia leal en los mercados, previniendo abusos facilitados por tecnologías avanzadas de IA. [Parafraseo a partir del Portugués] (Projeto de Lei 1635, 2024)</t>
  </si>
  <si>
    <t>http://www.camara.leg.br/proposicoesWeb/fichadetramitacao?idProposicao=2431834</t>
  </si>
  <si>
    <t>https://www.congressonacional.leg.br/materias/materias-bicamerais/-/ver/pl-1635-2024</t>
  </si>
  <si>
    <t>https://www.camara.leg.br/proposicoesWeb/prop_mostrarintegra?codteor=2418447&amp;filename=PL%201635/2024</t>
  </si>
  <si>
    <t>PL 1559/2024, Cámara de Diputados</t>
  </si>
  <si>
    <t>Projeto de Lei, Altera a Lei nº 9.394, de 20 de dezembro de 1996 (Lei de Diretrizes e Bases da Educação Nacional), para vedar o uso de inteligência artificial como parâmetro de referência e de métrica para o desenvolvimento de material pedagógico, bem como ferramenta de avaliação de desempenho escolar, a ser utilizado pela rede pública de ensino das unidades da Federação, e dá outras providências correlatas.</t>
  </si>
  <si>
    <t>Professora Luciene Cavalcante (PSOL)</t>
  </si>
  <si>
    <t>Modifica la Ley de Directrices y Bases de la Educación Nacional en Brasil para prohibir el uso de inteligencia artificial como referencia para desarrollar material pedagógico o evaluar el desempeño escolar en la educación pública. Permite su uso sólo como herramienta de apoyo supervisada, priorizando la privacidad y evitando discriminaciones algorítmicas. Se destacan riesgos como la superficialidad educativa, la pérdida de pensamiento crítico y el impacto negativo sobre la calidad del aprendizaje al depender de estas tecnologías. [Parafraseo a partir del Portugués] (Projeto de Lei 1559, 2024)</t>
  </si>
  <si>
    <t>http://www.camara.leg.br/proposicoesWeb/fichadetramitacao?idProposicao=2430998</t>
  </si>
  <si>
    <t>https://www.congressonacional.leg.br/materias/materias-bicamerais/-/ver/pl-1559-2024</t>
  </si>
  <si>
    <t>https://www.camara.leg.br/proposicoesWeb/prop_mostrarintegra?codteor=2416673&amp;filename=PL%201559/2024</t>
  </si>
  <si>
    <t>PL 1539/2024, Cámara de Diputados</t>
  </si>
  <si>
    <t>Projeto de Lei, Institui o Fundo de Incentivo ao Desenvolvimento e Inovação da Indústria deInteligência Artificial (Fidia).</t>
  </si>
  <si>
    <t>Anexado al PL 4719/2023</t>
  </si>
  <si>
    <t>Carlos Henrique Gaguim (UNIÃO)</t>
  </si>
  <si>
    <t>"Artículo 1.º Esta Ley establece el Fondo de Incentivo al Desarrollo e Innovación de la Industria de Inteligencia Artificial (Fidia), con el objetivo de fomentar la inversión, la expansión, el uso y el desarrollo de tecnologías de sistemas de inteligencia artificial, así como reducir las desigualdades regionales para promover el desarrollo económico y social mediante el uso de esta tecnología." [Traducción propia del Portugués] (Projeto de Lei 1539, 2024, Artículo 1)</t>
  </si>
  <si>
    <t>http://www.camara.leg.br/proposicoesWeb/fichadetramitacao?idProposicao=2430863</t>
  </si>
  <si>
    <t>https://www.congressonacional.leg.br/materias/materias-bicamerais/-/ver/pl-1539-2024</t>
  </si>
  <si>
    <t>https://www.camara.leg.br/proposicoesWeb/prop_mostrarintegra?codteor=2416450&amp;filename=PL%201539/2024</t>
  </si>
  <si>
    <t>PL 1522/2024, Cámara de Diputados</t>
  </si>
  <si>
    <t>Projeto de Lei, Dispõe sobre a utilização de ferramentas tecnológicas de inteligência artificial para gestão e manutenção de dados no Sistema Único de Saúde em todo território nacional</t>
  </si>
  <si>
    <t>Establece que el Ministerio de Salud, a través de la Secretaría Nacional de Información y Salud Digital, deberá planificar el uso de inteligencia artificial para gestionar datos del Sistema Único de Salud (SUS). Las herramientas de IA integrarán al CPF el historial de personas con enfermedades crónicas y raras, reemplazando el número SUS por el CPF como identificador único, según la Ley Federal 14.534/2023. El plan deberá ser transparente y definir plazos claros para implementar estas herramientas, optimizando la organización y mantenimiento de la base de datos del Ministerio de Salud. [Parafraseo a partir del Portugués] (Projeto de Lei 1522, 2024)</t>
  </si>
  <si>
    <t>http://www.camara.leg.br/proposicoesWeb/fichadetramitacao?idProposicao=2430744</t>
  </si>
  <si>
    <t>https://www.congressonacional.leg.br/materias/materias-bicamerais/-/ver/pl-1522-2024</t>
  </si>
  <si>
    <t>https://www.camara.leg.br/proposicoesWeb/prop_mostrarintegra?codteor=2416098&amp;filename=PL%201522/2024</t>
  </si>
  <si>
    <t>PL 1465/2024, Cámara de Diputados</t>
  </si>
  <si>
    <t>Projeto de Lei, Estabelece princípios, garantias, direitos e deveres para o desenvolvimento, a implementação e a aplicação da inteligência artificial no Brasil, visando promover sua utilização segura, ética e responsável.</t>
  </si>
  <si>
    <t>"Art. 1º Esta ley establece principios, garantías, derechos y deberes para el desarrollo, la implementación y la aplicación de la inteligencia artificial en Brasil, con el objetivo de promover su uso seguro, ético y responsable." [Traducción propia del Portugués] (Projeto de Lei 1465, 2024, Artículo 1)</t>
  </si>
  <si>
    <t>http://www.camara.leg.br/proposicoesWeb/fichadetramitacao?idProposicao=2430325</t>
  </si>
  <si>
    <t>https://www.congressonacional.leg.br/materias/materias-bicamerais/-/ver/pl-1465-2024</t>
  </si>
  <si>
    <t>https://www.camara.leg.br/proposicoesWeb/prop_mostrarintegra?codteor=2414736&amp;filename=PL%201465/2024</t>
  </si>
  <si>
    <t>PL 1197/2024, Senado Federal</t>
  </si>
  <si>
    <t>Projeto de Lei, Altera o Decreto-Lei nº 2.848, de 7 de dezembro de 1940 (Código Penal), a Lei nº 4.737, de 15 de julho de 1965 (Código Eleitoral), a Lei nº 9.504, de 30 de setembro de 1997 (Lei das Eleições), e a Lei nº 10.406, de 10 de janeiro de 2002 (Código Civil), a fim de criar hipóteses delitivas, explicitar a possibilidade de responsabilização civil para o caso de uso abusivo de inteligência artificial e regular o uso dessa ferramenta nas campanhas eleitorais.</t>
  </si>
  <si>
    <t>Ciro Nogueira (PP)</t>
  </si>
  <si>
    <t>Modifica el Código Penal, el Código Electoral, la Ley de Elecciones y el Código Civil de Brasil para abordar el uso indebido de inteligencia artificial. Establece penas para delitos contra la honra y falsificación cuando se usen herramientas de IA como deepfakes, regula su aplicación en campañas electorales, prohíbe la difusión de contenidos falsos o manipulados y establece responsabilidad civil por daños derivados de su mal uso. Busca garantizar la transparencia, proteger derechos y preservar la integridad del proceso electoral y la seguridad digital. [Parafraseo a partir del Portugués] (Projeto de Lei 1197, 2024)</t>
  </si>
  <si>
    <t>https://www25.senado.leg.br/web/atividade/materias/-/materia/163015</t>
  </si>
  <si>
    <t>https://www.congressonacional.leg.br/materias/materias-bicamerais/-/ver/pl-1197-2024</t>
  </si>
  <si>
    <t>https://legis.senado.leg.br/sdleg-getter/documento?dm=9582108&amp;ts=1730181534381&amp;disposition=inline</t>
  </si>
  <si>
    <t>PL 1119/2024, Cámara de Diputados</t>
  </si>
  <si>
    <t>Projeto de Lei, Altera a Lei nº 12.965, de 23 de abril de 2014, obrigando os provedores de aplicações de internet a removerem os conteúdos publicitários divulgados por meio das suas plataformas que utilizem imagens ou vozes falsas de pessoas para promover o anúncio de produtos e serviços.</t>
  </si>
  <si>
    <t>Anexado al PL 841/2024</t>
  </si>
  <si>
    <t>Emanuel Pinheiro Neto (MDB)</t>
  </si>
  <si>
    <t>"Art. 1º Esta ley modifica la Ley nº 12.965, de 23 de abril de 2014 – Marco Civil de Internet –, obligando a los proveedores de aplicaciones de internet a eliminar los contenidos publicitarios divulgados a través de sus plataformas que utilicen imágenes o voces falsas de personas para promover la publicidad de productos y servicios" [Traducción propia del Portugués] (Artículo 1). La propuesta introduce el concepto de "deepfake" y establece la obligatoriedad de eliminar estos contenidos sin necesidad de orden judicial, siempre que se presente una notificación específica por parte de la persona afectada o su representante legal. La justificación del proyecto se basa en el impacto de las aplicaciones de inteligencia artificial, que permiten la creación de anuncios falsos utilizando imágenes y voces manipuladas de personas, lo que genera preocupaciones sobre fraudes y desinformación. (Projeto de Lei 1119, 2024, Artículo 1)</t>
  </si>
  <si>
    <t>http://www.camara.leg.br/proposicoesWeb/fichadetramitacao?idProposicao=2424878</t>
  </si>
  <si>
    <t>https://www.congressonacional.leg.br/materias/materias-bicamerais/-/ver/pl-1119-2024</t>
  </si>
  <si>
    <t>https://www.camara.leg.br/proposicoesWeb/prop_mostrarintegra?codteor=2403570&amp;filename=PL%201119/2024</t>
  </si>
  <si>
    <t>PL 1118/2024, Cámara de Diputados</t>
  </si>
  <si>
    <t>Projeto de Lei, Altera a redação dos arts. 226, 240, 243, 244, 394, 397, 399, 400, 400-A, 577, 583, 593 e 600, todos do Decreto-Lei nº 3.689, de 3 de outubro de 1941 – Código de Processo Penal.</t>
  </si>
  <si>
    <t>General Pazuello (PL)</t>
  </si>
  <si>
    <t>Paulo Bilynskyj (PL)</t>
  </si>
  <si>
    <t>Modifica el Código de Proceso Penal de Brasil para integrar sistemas de inteligencia artificial en procedimientos judiciales. Permite el uso de IA para reconocimiento facial en imágenes y videos como prueba, eliminando la necesidad de reconocimiento presencial en algunos casos. También establece criterios de validez para pruebas fotográficas y otros medios tecnológicos. La propuesta busca modernizar el proceso penal, reducir interpretaciones conflictivas y optimizar la seguridad pública mediante tecnologías avanzadas. [Parafraseo a partir del Portugués] (Projeto de Lei 1118, 2024)</t>
  </si>
  <si>
    <t>http://www.camara.leg.br/proposicoesWeb/fichadetramitacao?idProposicao=2424877</t>
  </si>
  <si>
    <t>https://www.congressonacional.leg.br/materias/materias-bicamerais/-/ver/pl-1118-2024</t>
  </si>
  <si>
    <t>https://www.camara.leg.br/proposicoesWeb/prop_mostrarintegra?codteor=2403569&amp;filename=PL%201118/2024</t>
  </si>
  <si>
    <t>PL 1253/2023, Cámara de Diputados</t>
  </si>
  <si>
    <t>Projeto de Lei, Altera a Lei nº 12.965, de 23 de abril de 2014 (Marco Civil da Internet), para estabelecer a obrigatoriedade de oferta de atendimento humano por provedores de redes sociais, ferramentas de busca e de serviços de mensageria instantânea através da internet, para solução administrativa de problemas relativos a serviços pagos de postagem e a violações de termos de uso, e dá outras providências.</t>
  </si>
  <si>
    <t>Anexado al PL 1783/2022</t>
  </si>
  <si>
    <t>Mário Heringer (PDT)</t>
  </si>
  <si>
    <t xml:space="preserve">"Artículo 1º. Esta Ley modifica el artículo 7º de la Ley N.º 12.965, de 23 de abril de 2014, para establecer la obligatoriedad de que los proveedores de redes sociales, motores de búsqueda y servicios de mensajería instantánea a través de internet ofrezcan atención humana para la resolución administrativa de problemas relacionados con servicios pagos de publicación y violaciones de términos de uso" [Traducción propia del Portugués] (Artículo 1). Si bien no se menciona inteligencia artificial en el articulado, la propuesta surge debido a los errores cometidos por sistemas automatizados que utilizan IA para identificar violaciones de términos de uso, lo que puede resultar en bloqueos injustos de usuarios (Projeto de Lei 1253, 2023) </t>
  </si>
  <si>
    <t>https://www.camara.leg.br/proposicoesWeb/fichadetramitacao?idProposicao=2352033</t>
  </si>
  <si>
    <t>https://www.congressonacional.leg.br/materias/materias-bicamerais/-/ver/pl-1253-2023</t>
  </si>
  <si>
    <t>https://www.camara.leg.br/proposicoesWeb/prop_mostrarintegra?codteor=2246171&amp;filename=PL%201253/2023</t>
  </si>
  <si>
    <t>PL 897/2024, Cámara de Diputados</t>
  </si>
  <si>
    <t>Projeto de Lei, Dispõe sobre a Autenticação de Mídia Digital criada ou modificada por Inteligência Artificial (IA) e dá outras providências.</t>
  </si>
  <si>
    <t>Anexado al PL 5938/2023</t>
  </si>
  <si>
    <t>Saullo Vianna (UNIÃO)</t>
  </si>
  <si>
    <t>"Artículo 1º: Esta ley establece la obligatoriedad de autenticar toda la información digital generada o modificada por sistemas de Inteligencia Artificial (IA), garantizando la transparencia y la veracidad de la información difundida." [Traducción propia del Portugués] (Projeto de Lei 897, 2024, Artículo 1)</t>
  </si>
  <si>
    <t>http://www.camara.leg.br/proposicoesWeb/fichadetramitacao?idProposicao=2422387</t>
  </si>
  <si>
    <t>https://www.congressonacional.leg.br/materias/materias-bicamerais/-/ver/pl-897-2024</t>
  </si>
  <si>
    <t>https://www.camara.leg.br/proposicoesWeb/prop_mostrarintegra?codteor=2397672&amp;filename=PL%20897/2024</t>
  </si>
  <si>
    <t>PL 896/2024, Cámara de Diputados</t>
  </si>
  <si>
    <t>Projeto de Lei, Dispõe sobre a Proteção contra Deepfakes e dá outras providências.</t>
  </si>
  <si>
    <t>Anexado al PL 6119/2023</t>
  </si>
  <si>
    <t>Gisela Simona (UNIÃO)</t>
  </si>
  <si>
    <t>Busca proteger la integridad y privacidad de las personas, especialmente de niños y adolescentes, frente a los efectos dañinos de los "deepfakes". Criminaliza la creación, difusión y uso de estos contenidos generados con inteligencia artificial para difamar, engañar o perjudicar, con penas de hasta 6 años de prisión. Obliga a las plataformas digitales a implementar mecanismos para detectar y eliminar dichos contenidos. [Parafraseo a partir del Portugués] (Projeto de Lei 896, 2024)</t>
  </si>
  <si>
    <t>http://www.camara.leg.br/proposicoesWeb/fichadetramitacao?idProposicao=2422375</t>
  </si>
  <si>
    <t>https://www.congressonacional.leg.br/materias/materias-bicamerais/-/ver/pl-896-2024</t>
  </si>
  <si>
    <t>PL 842/2024, Cámara de Diputados</t>
  </si>
  <si>
    <t>Projeto de Lei, Altera a Lei no 12.965, de 23 de abril de 2014 (Marco Civil da Internet), para dispor sobre a obrigatoriedade de que aplicações de internet que se utilizem de mecanismos de inteligência artificial para a geração de conteúdos audiovisuais insiram sinalização nos conteúdos produzidos.</t>
  </si>
  <si>
    <t>Ruy Carneiro (PODE)</t>
  </si>
  <si>
    <t>"Art. 1º Esta ley modifica la Ley N° 12.965, de 23 de abril de 2014 (Marco Civil de Internet), para establecer la obligatoriedad de que las aplicaciones de internet que utilicen mecanismos de inteligencia artificial para la generación de contenidos audiovisuales incluyan una señalización en los contenidos producidos." [Traducción propia del Portugués] (Projeto de Lei 842, 2024, Artículo 1)</t>
  </si>
  <si>
    <t>http://www.camara.leg.br/proposicoesWeb/fichadetramitacao?idProposicao=2421855</t>
  </si>
  <si>
    <t>https://www.congressonacional.leg.br/materias/materias-bicamerais/-/ver/pl-842-2024</t>
  </si>
  <si>
    <t>https://www.camara.leg.br/proposicoesWeb/prop_mostrarintegra?codteor=2396789&amp;filename=PL%20842/2024</t>
  </si>
  <si>
    <t>PL 841/2024, Cámara de Diputados</t>
  </si>
  <si>
    <t>Projeto de Lei, Altera a Lei nº 8.078, de 11 de setembro de 1990, para tornar obrigatória a exibição de aviso ao consumidor sobre imagem ou vídeo publicitário produzido com o uso de inteligência artificial.</t>
  </si>
  <si>
    <t>Anexado al PL 10022/2018</t>
  </si>
  <si>
    <t>Modifica la Ley de Protección al Consumidor de Brasil para exigir que toda publicidad con imágenes o videos generados por inteligencia artificial incluya un aviso claro y legible que informe al consumidor sobre el uso de esta tecnología. La propuesta busca garantizar transparencia y evitar publicidad engañosa que podría distorsionar la percepción del producto o servicio. Este requisito promueve un mercado más justo y protege al consumidor en un contexto donde la IA tiene un creciente impacto en la creación de contenidos publicitarios. [Parafraseo a partir del Portugués] (Projeto de Lei 841, 2024)</t>
  </si>
  <si>
    <t>http://www.camara.leg.br/proposicoesWeb/fichadetramitacao?idProposicao=2421854</t>
  </si>
  <si>
    <t>https://www.congressonacional.leg.br/materias/materias-bicamerais/-/ver/pl-841-2024</t>
  </si>
  <si>
    <t>https://www.camara.leg.br/proposicoesWeb/prop_mostrarintegra?codteor=2396787&amp;filename=PL%20841/2024</t>
  </si>
  <si>
    <t>PL 733/2024, Cámara de Diputados</t>
  </si>
  <si>
    <t>Projeto de Lei, Institui varas especializadas para processar e julgar crimes cibernéticos.</t>
  </si>
  <si>
    <t>Aguarda Despacho a Cámara de Diputados</t>
  </si>
  <si>
    <t>Beto Pereira (PSDB)</t>
  </si>
  <si>
    <t>Establece la creación de tribunales especializados en el Poder Judicial para procesar y juzgar crímenes cibernéticos, incluyendo aquellos cometidos con el uso de inteligencia artificial. Los tribunales de justicia tendrán un plazo de 360 días para implementar estas unidades, con el objetivo de fortalecer la respuesta judicial frente a delitos tecnológicos y garantizar una atención adecuada a su creciente complejidad. [Parafraseo a partir del Portugués] (Projeto de Lei 733, 2024)</t>
  </si>
  <si>
    <t>http://www.camara.leg.br/proposicoesWeb/fichadetramitacao?idProposicao=2420743</t>
  </si>
  <si>
    <t>https://www.congressonacional.leg.br/materias/materias-bicamerais/-/ver/pl-733-2024</t>
  </si>
  <si>
    <t>https://www.camara.leg.br/proposicoesWeb/prop_mostrarintegra?codteor=2394356&amp;filename=PL%20733/2024</t>
  </si>
  <si>
    <t>PL 713/2024, Senado Federal</t>
  </si>
  <si>
    <t>Projeto de Lei, Acrescenta o art. 23-A à Lei nº 8.212, de 24 de julho de 1991, para dispor sobre a contribuição previdenciária da empresa que, em virtude de processo de automação, reduzir a utilização de mão-de-obra.</t>
  </si>
  <si>
    <t xml:space="preserve"> Weverton (PDT)</t>
  </si>
  <si>
    <t>Propone adicionar un artículo a la Ley de la Seguridad Social brasileña para que empresas que reduzcan el uso de mano de obra por automatización paguen una contribución del 3% sobre su receta bruta, en sustitución a la contribución patronal habitual. El objetivo, como está en la justificación, es compensar los impactos fiscales y sociales del desempleo causado por tecnologías como la inteligencia artificial y la robótica. [Parafraseo a partir del Portugués] (Projeto de Lei 713, 2024)</t>
  </si>
  <si>
    <t>https://www25.senado.leg.br/web/atividade/materias/-/materia/162498</t>
  </si>
  <si>
    <t>https://www.congressonacional.leg.br/materias/materias-bicamerais/-/ver/pl-713-2024</t>
  </si>
  <si>
    <t>https://legis.senado.leg.br/sdleg-getter/documento?dm=9563975&amp;ts=1732639295428&amp;disposition=inline</t>
  </si>
  <si>
    <t>PL 711/2024, Cámara de Diputados</t>
  </si>
  <si>
    <t>Projeto de Lei, Institui canal de atendimento via telefone preferencial para idosos e dá outras providências.</t>
  </si>
  <si>
    <t>Pompeo de Mattos (PDT)</t>
  </si>
  <si>
    <t>Obliga a instituciones bancarias y financieras a establecer un canal telefónico exclusivo para atender a personas mayores, especialmente en operaciones de crédito consignado. Este servicio deberá ser gestionado exclusivamente por operadores humanos, prohibiendo el uso de inteligencia artificial para garantizar un trato más personalizado y accesible. [Parafraseo a partir del Portugués] (Projeto de Lei 711, 2024)</t>
  </si>
  <si>
    <t>http://www.camara.leg.br/proposicoesWeb/fichadetramitacao?idProposicao=2420452</t>
  </si>
  <si>
    <t>https://www.congressonacional.leg.br/materias/materias-bicamerais/-/ver/pl-711-2024</t>
  </si>
  <si>
    <t>https://www.camara.leg.br/proposicoesWeb/prop_mostrarintegra?codteor=2393745&amp;filename=PL%20711/2024</t>
  </si>
  <si>
    <t>PLP 13/2024, Cámara de Diputados</t>
  </si>
  <si>
    <t>Projeto de Lei Complementar, Altera a Lei nº 4.737, de 15 de julho de 1965 - Código Eleitoral, para revogar a competência do Tribunal Superior Eleitoral para expedir instruções.</t>
  </si>
  <si>
    <t>Marcel van Hattem (NOVO)
Gilson Marques (NOVO)</t>
  </si>
  <si>
    <t>Propone modificar el Código Electoral brasileño (Ley nº 4.737/1965) para revocar la competencia del Tribunal Superior Electoral (TSE) de expedir instrucciones y anular la Resolução TSE nº 23.732/2024. Esta resolución regula el uso de tecnologías digitales, incluyendo inteligencia artificial, en la propaganda electoral, exigiendo transparencia en contenidos manipulados por IA como deepfakes, imponiendo su etiquetado y limitando su uso para evitar desinformación. El Projeto de Lei Complementar considera que dicha regulación excede las atribuciones del TSE y reafirma que solo el Congreso puede legislar en materia electoral. [Parafraseo a partir del Portugués] (Projeto de Lei Complementar 13, 2024)</t>
  </si>
  <si>
    <t>https://www.camara.leg.br/proposicoesWeb/fichadetramitacao?idProposicao=2419271</t>
  </si>
  <si>
    <t>https://www.congressonacional.leg.br/materias/materias-bicamerais/-/ver/plp-13-2024</t>
  </si>
  <si>
    <t>https://www.camara.leg.br/proposicoesWeb/prop_mostrarintegra?codteor=2391480&amp;filename=PLP%2013/2024</t>
  </si>
  <si>
    <t>PL 536/2024, Cámara de Diputados</t>
  </si>
  <si>
    <t>Projeto de Lei, Regulamenta a profissão de Motorista Autônomo de Serviços de Mobilidade Urbana e dá outras providências.</t>
  </si>
  <si>
    <t>Daniel Agrobom (PL)
Silvia Waiãpi (PL)
Dayany Bittencourt (UNIÃO)
Capitão Alden (PL)
Delegado Caveira (PL)
Felipe Saliba (PRD)</t>
  </si>
  <si>
    <t>Regula la profesión de Motorista Autónomo de Servicios de Movilidad Urbana (MASMU) y sus relaciones con plataformas de transporte. Establece derechos y obligaciones para conductores y empresas, incluyendo transparencia en contratos y metodologías de remuneración justa. Prohíbe el uso de inteligencia artificial para bloquear o penalizar a los conductores sin derecho de defensa y garantiza procesos administrativos humanizados. Busca equilibrar la innovación tecnológica en el transporte con la protección de derechos laborales y la seguridad jurídica de los trabajadores autónomos del sector. [Parafraseo a partir del Portugués] (Projeto de Lei 536, 2024)</t>
  </si>
  <si>
    <t>https://www.camara.leg.br/proposicoesWeb/fichadetramitacao?idProposicao=2419137</t>
  </si>
  <si>
    <t>https://www.congressonacional.leg.br/materias/materias-bicamerais/-/ver/pl-536-2024</t>
  </si>
  <si>
    <t>https://www.camara.leg.br/proposicoesWeb/prop_mostrarintegra?codteor=2391148&amp;filename=PL%20536/2024</t>
  </si>
  <si>
    <t>Proyecto de Decreto</t>
  </si>
  <si>
    <t>PDL 25/2024, Cámara de Diputados</t>
  </si>
  <si>
    <t>Projeto de Decreto Legislativo de Sustação de Atos Normativos do Poder Executivo, Susta a aplicação da Resolução-TSE nº 23.732, de 27 de fevereiro de 2024, que altera a Resolução-TSE nº 23.610, de 18 de dezembro de 2019, dispondo sobre a propaganda eleitoral.</t>
  </si>
  <si>
    <t>Anexado al PDL 21/2024</t>
  </si>
  <si>
    <t>Busca suspender la aplicación de la Resolução TSE nº 23.732/2024, que regula la propaganda electoral. El autor argumenta que dicha norma invade competencias exclusivas del Congreso, especialmente al establecer restricciones sobre el uso de inteligencia artificial. La resolución prohíbe deepfakes, exige avisos sobre el uso de IA, limita bots en campañas y responsabiliza a plataformas digitales por contenidos falsos o manipulados. El PDL critica estas medidas por imponer obligaciones sin respaldo legal, las considera una forma de censura indirecta e inconstitucional. [Parafraseo a partir del Portugués] (Projeto de Decreto Legislativo 25, 2024)</t>
  </si>
  <si>
    <t>https://www.camara.leg.br/proposicoesWeb/fichadetramitacao?idProposicao=2419125</t>
  </si>
  <si>
    <t>https://www.congressonacional.leg.br/materias/materias-bicamerais/-/ver/pdl-25-2024</t>
  </si>
  <si>
    <t>https://www.camara.leg.br/proposicoesWeb/prop_mostrarintegra?codteor=2391112&amp;filename=PDL%2025/2024</t>
  </si>
  <si>
    <t>PL 477/2024, Cámara de Diputados</t>
  </si>
  <si>
    <t>Projeto de Lei, Tipifica na lei penal a alteração de fotos, vídeos e som com o uso de sistema de Inteligência Artificial para praticar violência contra a mulher</t>
  </si>
  <si>
    <t>Anexado al PL 5695/2023</t>
  </si>
  <si>
    <t>"Artículo 1.º Esta Ley modifica el Código Penal para incluir como delito la alteración de fotos, videos y sonidos mediante el uso de sistemas de Inteligencia Artificial u otros medios, cuando dichas acciones se realicen contra mujeres." [Traducción propia del Portugués] (Projeto de Lei 477, 2024, Artículo 1)</t>
  </si>
  <si>
    <t>http://www.camara.leg.br/proposicoesWeb/fichadetramitacao?idProposicao=2418795</t>
  </si>
  <si>
    <t>https://www.congressonacional.leg.br/materias/materias-bicamerais/-/ver/pl-477-2024</t>
  </si>
  <si>
    <t>https://www.camara.leg.br/proposicoesWeb/prop_mostrarintegra?codteor=2390112&amp;filename=PL%20477/2024</t>
  </si>
  <si>
    <t>Tribunal Superior Eleitoral</t>
  </si>
  <si>
    <t>Resolución TSE 23732/2024, Tribunal Superior Electoral</t>
  </si>
  <si>
    <t>Resolução, Resolução Nº 23.732, De 27 De Fevereiro De 2024, Altera a Res.-TSE nº 23.610, de 18 de dezembro de 2019, dispondo sobre a propaganda eleitoral</t>
  </si>
  <si>
    <t>Cármen Lúcia Antunes Rocha (Tribunal Superior Electoral)</t>
  </si>
  <si>
    <t>Regula la propaganda electoral, incorporando medidas para el uso responsable de tecnologías digitales. Se enfoca en la transparencia del contenido generado por inteligencia artificial (IA), como deepfakes, exigiendo etiquetado explícito y restringiendo su uso para evitar manipulación y desinformación. También prohíbe la difusión de datos falsos o descontextualizados y establece sanciones por incumplimiento. La IA es clave en el monitoreo y regulación de contenidos políticos, asegurando procesos electorales justos e íntegros mediante herramientas avanzadas de análisis y control de información. [Parafraseo a partir del Portugués] (Resolução TSE 23.732, 2024)</t>
  </si>
  <si>
    <t>https://www.tse.jus.br/legislacao/compilada/res/2024/resolucao-no-23-732-de-27-de-fevereiro-de-2024</t>
  </si>
  <si>
    <t>PL 390/2024, Cámara de Diputados</t>
  </si>
  <si>
    <t>Projeto de Lei, Altera a Lei nº 10.406 de 10 de janeiro de 2002 (Código Civil), para reconhecer como fraude anúncios de produtos falsos e golpes financeiros, que envolvam o uso manipulado por inteligência artificial da imagem e voz de pessoas.</t>
  </si>
  <si>
    <t>Camila Jara (PT)</t>
  </si>
  <si>
    <t>"Artículo 1.º Esta Ley reconoce como acto ilícito el fraude relacionado con anuncios de productos falsos y estafas financieras que involucren el uso manipulado, mediante inteligencia artificial, de la imagen y la voz de personas." [Traducción propia del Portugués] (Projeto de Lei 390, 2024, Artículo 1)</t>
  </si>
  <si>
    <t>http://www.camara.leg.br/proposicoesWeb/fichadetramitacao?idProposicao=2418485</t>
  </si>
  <si>
    <t>https://www.congressonacional.leg.br/materias/materias-bicamerais/-/ver/pl-390-2024</t>
  </si>
  <si>
    <t>https://www.camara.leg.br/proposicoesWeb/prop_mostrarintegra?codteor=2388831&amp;filename=PL%20390/2024</t>
  </si>
  <si>
    <t>PL 357/2024, Cámara de Diputados</t>
  </si>
  <si>
    <t>Projeto de Lei, Altera a Lei nº 9.394, de 20 de dezembro de 1996, que trata das diretrizes e bases da educação nacional, para dispor sobre a inclusão das atividades de Inteligência Artificial como ensino técnico profissionalizante, na forma subsequente, em cursos destinados a quem tenha concluído o ensino médio.</t>
  </si>
  <si>
    <t>Lucio Mosquini (MDB)</t>
  </si>
  <si>
    <t>Modifica la Ley N.º 9.394/1996 para incluir la enseñanza de inteligencia artificial como parte del currículo del nivel técnico profesionalizante en modalidad subsecuente, destinado a quienes hayan concluido el nivel medio. Los sistemas educativos tendrán un plazo de un año para implementar esta disposición, promoviendo competencias digitales avanzadas en la formación técnica profesional. [Parafraseo a partir del Portugués] (Projeto de Lei 357, 2024)</t>
  </si>
  <si>
    <t>http://www.camara.leg.br/proposicoesWeb/fichadetramitacao?idProposicao=2418325</t>
  </si>
  <si>
    <t>https://www.congressonacional.leg.br/materias/materias-bicamerais/-/ver/pl-357-2024</t>
  </si>
  <si>
    <t>https://www.camara.leg.br/proposicoesWeb/prop_mostrarintegra?codteor=2388267&amp;filename=PL%20357/2024</t>
  </si>
  <si>
    <t>PL 349/2024, Cámara de Diputados</t>
  </si>
  <si>
    <t>Projeto de Lei, Institui campanha de prevenção e combate aos crimes digitais contra crianças, adolescentes e pessoas com deficiência praticados com o suporte de ferramentas de inteligência artificial.</t>
  </si>
  <si>
    <t>Anexado al PL 177/2024</t>
  </si>
  <si>
    <t>Maria Rosas (REPUBLIC)</t>
  </si>
  <si>
    <t>Establece una campaña para prevenir y combatir delitos digitales contra niños, adolescentes y personas con discapacidad, cometidos mediante herramientas de inteligencia artificial. La propuesta incluye acciones como capacitaciones, difusión de información y promoción de canales de denuncia. Resalta los riesgos de contenidos generados por IA, como deepfakes y pornografía infantil, alertando sobre su impacto negativo. También busca fortalecer la educación sobre el uso seguro de estas tecnologías y capacitar a educadores para identificar conductas ilícitas en el entorno escolar. [Parafraseo a partir del Portugués] (Projeto de Lei 349, 2024)</t>
  </si>
  <si>
    <t>http://www.camara.leg.br/proposicoesWeb/fichadetramitacao?idProposicao=2418314</t>
  </si>
  <si>
    <t>https://www.congressonacional.leg.br/materias/materias-bicamerais/-/ver/pl-349-2024</t>
  </si>
  <si>
    <t>https://www.camara.leg.br/proposicoesWeb/prop_mostrarintegra?codteor=2388131&amp;filename=PL%20349/2024</t>
  </si>
  <si>
    <t>Lei 15123/2025, Congresso Nacional</t>
  </si>
  <si>
    <t>Lei, Altera o art. 147-B do Decreto-Lei nº 2.848, de 7 de dezembro de 1940 (Código Penal), para estabelecer causa de aumento de pena no crime de violência psicológica contra a mulher quando praticado com o uso de inteligência artificial ou de qualquer outro recurso tecnológico que altere imagem ou som da vítima.</t>
  </si>
  <si>
    <t>Jandira Feghali (PCdoB)</t>
  </si>
  <si>
    <t>"Art. 1 La presente Ley modifica el art. 147-B del Decreto-Ley No. 2.848 de 7 de diciembre de 1940 (Código Penal), para establecer causales de agravamiento de la pena por el delito de violencia psicológica contra la mujer cuando se cometa utilizando inteligencia artificial o cualquier otro recurso tecnológico que altere la imagen o el sonido de la víctima." [Traducción propia del Portugués] (Lei 15.123, 2025, Artículo 1)</t>
  </si>
  <si>
    <t>http://www.camara.leg.br/proposicoesWeb/fichadetramitacao?idProposicao=2418364</t>
  </si>
  <si>
    <t>https://www.congressonacional.leg.br/materias/materias-bicamerais/-/ver/pl-370-2024</t>
  </si>
  <si>
    <t>https://legis.senado.leg.br/norma/40595325</t>
  </si>
  <si>
    <t>PL 303/2024, Cámara de Diputados</t>
  </si>
  <si>
    <t>Projeto de Lei, Altera o art. 6º da Lei nº 9.279, de 14 de maio de 1996, para dispor sobre a titularidade de invenções geradas de forma autônoma por sistemas de inteligência artificial.</t>
  </si>
  <si>
    <t>Modifica la Ley N.º 9.279/1996 para permitir que las invenciones generadas de forma autónoma por sistemas de inteligencia artificial sean registradas a nombre del propio sistema de IA. De acuerdo con la propuesta, el sistema de IA sería reconocido como el inventor y titular de los derechos relacionados con la invención, estableciendo un marco legal para proteger la propiedad intelectual derivada de tecnologías autónomas. [Parafraseo a partir del Portugués] (Projeto de Lei 303, 2024)</t>
  </si>
  <si>
    <t>http://www.camara.leg.br/proposicoesWeb/fichadetramitacao?idProposicao=2418048</t>
  </si>
  <si>
    <t>https://www.congressonacional.leg.br/materias/materias-bicamerais/-/ver/pl-303-2024</t>
  </si>
  <si>
    <t>https://www.camara.leg.br/proposicoesWeb/prop_mostrarintegra?codteor=2387544&amp;filename=PL%20303/2024</t>
  </si>
  <si>
    <t>PL 266/2024, Senado Federal</t>
  </si>
  <si>
    <t>Projeto de Lei, Dispõe sobre o uso de sistemas de inteligência artificial para auxiliar a atuação de médicos, advogados e juízes.</t>
  </si>
  <si>
    <t>Como resultado de la aprobación del sustituto al Proyecto de Ley N° 2.338, de 2023, los Proyectos de Ley N° 5.051 y 5.691, de 2019; 21, 2020; 872, de 2021; 3.592, de 2023; 210 y 266, de 2024, afectados, pasan al Archivo.</t>
  </si>
  <si>
    <t>Veneziano Vital do Rêgo (MDB)</t>
  </si>
  <si>
    <t>"Artículo 1º Esta Ley regula el uso de tecnologías basadas en inteligencia artificial para apoyar la labor de médicos, abogados y jueces." [Traducción propia del Portugués] (Projeto de Lei 266, 2024, Artículo 1)</t>
  </si>
  <si>
    <t>https://www25.senado.leg.br/web/atividade/materias/-/materia/162045</t>
  </si>
  <si>
    <t>https://www.congressonacional.leg.br/materias/materias-bicamerais/-/ver/pl-266-2024</t>
  </si>
  <si>
    <t>https://legis.senado.leg.br/sdleg-getter/documento?dm=9547216&amp;ts=1732829667792&amp;disposition=inline</t>
  </si>
  <si>
    <t>PL 262/2024, Senado Federal</t>
  </si>
  <si>
    <t>Projeto de Lei, Altera o Decreto Lei nº 2.848, de 7 de dezembro de 1940 – Código Penal –, para prever causa de aumento de pena para o crime de violação de direito autoral, quando houver uso de inteligência artificial, e criar o crime de falsidade científica ou acadêmica.</t>
  </si>
  <si>
    <t>Propone enmendar el Código Penal brasileño para aumentar las penas en casos de violación de derechos de autor mediante el uso de inteligencia artificial y tipificar el delito de falsedad científica o académica, incluyendo agravantes si se utiliza IA en la elaboración de trabajos. Busca prevenir el uso indebido de estas tecnologías en actividades ilícitas y proteger la autenticidad en los ámbitos artístico y académico, promoviendo una formación y titulación legítimas. [Parafraseo a partir del Portugués] (Projeto de Lei 262, 2024)</t>
  </si>
  <si>
    <t>https://www25.senado.leg.br/web/atividade/materias/-/materia/162041</t>
  </si>
  <si>
    <t>https://www.congressonacional.leg.br/materias/materias-bicamerais/-/ver/pl-262-2024</t>
  </si>
  <si>
    <t>https://legis.senado.leg.br/sdleg-getter/documento?dm=9547160&amp;ts=1730181553944&amp;disposition=inline</t>
  </si>
  <si>
    <t>PL 210/2024, Senado Federal</t>
  </si>
  <si>
    <t>Projeto de Lei, Dispõe sobre os princípios para uso da tecnologia de inteligência artificial no Brasil.</t>
  </si>
  <si>
    <t>"Artículo 1º Esta Ley regula los principios para el uso de la tecnología de inteligencia artificial en Brasil." [Traducción propia del Portugués] (Projeto de Lei 210, 2024, Artículo 1)</t>
  </si>
  <si>
    <t>https://www25.senado.leg.br/web/atividade/materias/-/materia/161980</t>
  </si>
  <si>
    <t>https://www.congressonacional.leg.br/materias/materias-bicamerais/-/ver/pl-210-2024</t>
  </si>
  <si>
    <t>https://legis.senado.leg.br/sdleg-getter/documento?dm=9543976&amp;ts=1732829662341&amp;disposition=inline</t>
  </si>
  <si>
    <t>PL 177/2024, Cámara de Diputados</t>
  </si>
  <si>
    <t>Projeto de Lei, Institui a Campanha de Conscientização e Prevenção contra Crimes Cibernéticos, cometidos por meio do uso indevido da inteligência artificial, contra crianças e adolescentes.</t>
  </si>
  <si>
    <t>Franciane Bayer (REPUBLIC)</t>
  </si>
  <si>
    <t>"Artículo 1.º Se instituye la campaña de concienciación y prevención contra los delitos cibernéticos cometidos mediante el uso indebido de la inteligencia artificial, dirigidos contra niños y adolescentes en todo el territorio nacional. Párrafo único: La campaña tiene como objetivo alertar y desincentivar el uso de sitios de inteligencia artificial para crear cualquier material que exponga o ridiculice a niños y adolescentes." [Traducción propia del Portugués] (Projeto de Lei 177, 2024, Artículo 1)</t>
  </si>
  <si>
    <t>http://www.camara.leg.br/proposicoesWeb/fichadetramitacao?idProposicao=2417362</t>
  </si>
  <si>
    <t>https://www.congressonacional.leg.br/materias/materias-bicamerais/-/ver/pl-177-2024</t>
  </si>
  <si>
    <t>https://www.camara.leg.br/proposicoesWeb/prop_mostrarintegra?codteor=2385470&amp;filename=PL%20177/2024</t>
  </si>
  <si>
    <t>PL 146/2024, Senado Federal</t>
  </si>
  <si>
    <t>Projeto de Lei, Altera o Decreto-Lei nº 2.848, de 7 de dezembro de 1940 (Código Penal), para estabelecer causa de aumento de pena para os crimes contra a honra e hipótese qualificada para o crime de falsa identidade, para quando houver a utilização de tecnologia de inteligência artificial para alterar a imagem de pessoa ou de som humano.</t>
  </si>
  <si>
    <t>Chico Rodrigues (PSB)</t>
  </si>
  <si>
    <t>Se propone enmendar el Código Penal brasileño (Decreto-Ley N.º 2.848 de 1940) para aumentar las penas en casos de delitos contra el honor y el crimen de falsa identidad cuando se utilicen tecnologías de inteligencia artificial para alterar imágenes o sonidos humanos. Esto abarca la creación y divulgación de deepfakes, con el objetivo de prevenir y sancionar de manera más severa estas prácticas que perjudican a las víctimas, tanto en su honra como en el engaño a terceros. La ley entrará en vigor tras su publicación. [Parafraseo a partir del Portugués] (Projeto de Lei 146, 2024)</t>
  </si>
  <si>
    <t>https://www25.senado.leg.br/web/atividade/materias/-/materia/161947</t>
  </si>
  <si>
    <t>https://www.congressonacional.leg.br/materias/materias-bicamerais/-/ver/pl-146-2024</t>
  </si>
  <si>
    <t>https://legis.senado.leg.br/sdleg-getter/documento?dm=9541860&amp;ts=1730181670933&amp;disposition=inline</t>
  </si>
  <si>
    <t>PL 145/2024, Senado Federal</t>
  </si>
  <si>
    <t>Projeto de Lei, Altera a Lei nº 8.078, de 11 de setembro de 1990 (Código de Defesa do Consumidor), para regular o uso de ferramentas de inteligência artificial para fins publicitários e coibir a publicidade enganosa com uso dessas ferramentas.</t>
  </si>
  <si>
    <t xml:space="preserve">"Artículo 1º Esta Ley establece normas para la protección y defensa del consumidor contra la publicidad engañosa que utilice herramientas de inteligencia artificial." [Traducción propia del Portugués] (Projeto de Lei 872, 2021, Artículo 1)
</t>
  </si>
  <si>
    <t>https://www25.senado.leg.br/web/atividade/materias/-/materia/161946</t>
  </si>
  <si>
    <t>https://www.congressonacional.leg.br/materias/materias-bicamerais/-/ver/pl-145-2024</t>
  </si>
  <si>
    <t>https://legis.senado.leg.br/sdleg-getter/documento?dm=9541856&amp;ts=1730181653536&amp;disposition=inline</t>
  </si>
  <si>
    <t>PL 93/2024, Cámara de Diputados</t>
  </si>
  <si>
    <t>Projeto de Lei, Altera o art. 171 do Decreto-Lei nº 2.848/1940 para estabelecer sanções específicas em fraudes eletrônicas.</t>
  </si>
  <si>
    <t>Anexado al PL 1215/2023</t>
  </si>
  <si>
    <t>Célio Studart (PSD)</t>
  </si>
  <si>
    <t>Modifica el artículo 171 del Código Penal para establecer sanciones específicas por fraudes electrónicas. Introduce agravantes para casos donde el delincuente se haga pasar por instituciones financieras y aumenta la pena de uno a dos tercios cuando se utilice inteligencia artificial para perpetrar el delito. La propuesta busca abordar el uso de tecnologías avanzadas en actividades fraudulentas, fortaleciendo la protección contra crímenes cibernéticos. [Parafraseo a partir del Portugués] (Projeto de Lei 93, 2024)</t>
  </si>
  <si>
    <t>http://www.camara.leg.br/proposicoesWeb/fichadetramitacao?idProposicao=2417050</t>
  </si>
  <si>
    <t>https://www.congressonacional.leg.br/materias/materias-bicamerais/-/ver/pl-93-2024</t>
  </si>
  <si>
    <t>https://www.camara.leg.br/proposicoesWeb/prop_mostrarintegra?codteor=2384443&amp;filename=PL%2093/2024</t>
  </si>
  <si>
    <t>PL 6211/2023, Cámara de Diputados</t>
  </si>
  <si>
    <t>Projeto de Lei, Altera a Lei no 8.069, de 13 de julho de 1990 – Estatuto da Criança e do Adolescente, para criminalizar a criação de conteúdo erótico e pornográfico, a partir do rosto de crianças e adolescentes, por meio de sistemas de inteligência artificial e altera o Decreto-Lei no 2.848, de 7 de dezembro de 1940 – Código Penal, para criminalizar a criação de conteúdo erótico e pornográfico por meio de sistemas de inteligência artificial, a partir do resto da vítima, e sem o seu consentimento.</t>
  </si>
  <si>
    <t>Renata Abreu (PODE)</t>
  </si>
  <si>
    <t>"Artículo 1º Esta Ley modifica la Ley N.º 8.069, de 13 de julio de 1990 – Estatuto de la Niñez y Adolescencia, para criminalizar la creación de contenido erótico y pornográfico utilizando el rostro de niños y adolescentes mediante sistemas de inteligencia artificial. También modifica el Decreto-Ley N.º 2.848, de 7 de diciembre de 1940 – Código Penal, para tipificar como delito la creación de contenido erótico y pornográfico generado por sistemas de inteligencia artificial a partir del rostro de la víctima y sin su consentimiento." [Traducción propia del Portugués] (Projeto de Lei 6211, 2023, Artículo 1)</t>
  </si>
  <si>
    <t>http://www.camara.leg.br/proposicoesWeb/fichadetramitacao?idProposicao=2416533</t>
  </si>
  <si>
    <t>https://www.congressonacional.leg.br/materias/materias-bicamerais/-/ver/pl-6211-2023</t>
  </si>
  <si>
    <t>https://www.camara.leg.br/proposicoesWeb/prop_mostrarintegra?codteor=2382124&amp;filename=PL%206211/2023</t>
  </si>
  <si>
    <t>PL 6119/2023, Cámara de Diputados</t>
  </si>
  <si>
    <t>Projeto de Lei, Altera o Decreto-Lei nº 2848, de 07 de dezembro de 1940 – Código Penal, para dispor sobre o uso fraudulento de inteligência artificial.</t>
  </si>
  <si>
    <t>Propone modificar el Código Penal brasileño para tipificar el uso fraudulento de inteligencia artificial en la creación, uso y propagación de videos que manipulen, engañen o induzcan a error a los consumidores. Se establece como delito específico el "fraude publicitaria con uso de IA", con una pena de reclusión de 4 a 8 años y multa. La ley busca prevenir el abuso de tecnologías de IA en prácticas engañosas, proteger a los consumidores y promover la transparencia en el ámbito publicitario. [Parafraseo a partir del Portugués] (Projeto de Lei 6119, 2023, Artículos 1 y 2)</t>
  </si>
  <si>
    <t>http://www.camara.leg.br/proposicoesWeb/fichadetramitacao?idProposicao=2415560</t>
  </si>
  <si>
    <t>https://www.congressonacional.leg.br/materias/materias-bicamerais/-/ver/pl-6119-2023</t>
  </si>
  <si>
    <t>https://www.camara.leg.br/proposicoesWeb/prop_mostrarintegra?codteor=2380072&amp;filename=PL%206119/2023</t>
  </si>
  <si>
    <t>PL 6015/2023, Cámara de Diputados</t>
  </si>
  <si>
    <t>Projeto de Lei, Institui Contribuição de Intervenção no Domínio Econômico destinada a financiar ações públicas de apoio ao trabalhador e de recolocação no mercado de trabalho e a financiar projetos de investimento.</t>
  </si>
  <si>
    <t>José Guimarães (PT)</t>
  </si>
  <si>
    <t>Propone crear una Contribución de Intervención en el Dominio Económico (CIDE) sobre tecnologías de automatización, como inteligencia artificial, servicios digitales, software y equipos relacionados. Los fondos recaudados se destinarán a apoyar la recolocación laboral de trabajadores desplazados por la automatización, financiar proyectos de inversión y promover empleos cualificados en sectores tecnológicos. También establece obligaciones de registro y supervisión fiscal para empresas involucradas en estas actividades, buscando mitigar el desempleo tecnológico y fomentar la innovación dentro de una estrategia de desarrollo inclusiva. [Parafraseo a partir del Portugués] (Projeto de Lei 6015, 2023)</t>
  </si>
  <si>
    <t>https://www.camara.leg.br/proposicoesWeb/fichadetramitacao?idProposicao=2413243</t>
  </si>
  <si>
    <t>https://www.congressonacional.leg.br/materias/materias-bicamerais/-/ver/pl-6015-2023</t>
  </si>
  <si>
    <t>https://www.camara.leg.br/proposicoesWeb/prop_mostrarintegra?codteor=2375983&amp;filename=PL%206015/2023</t>
  </si>
  <si>
    <t>PL 5938/2023, Cámara de Diputados</t>
  </si>
  <si>
    <t>Projeto de Lei, Altera a Lei 12.965, de 23 de abril e 2014, que estabelece princípios, garantias, direitos e deveres para o uso da Internet no Brasil, para prever que provedores de redes sociais adotem medidas para identificar e sinalizar conteúdos realizados com uso de inteligência artificial.</t>
  </si>
  <si>
    <t>Lídice da Mata (PSB)</t>
  </si>
  <si>
    <t>"Artículo 1º Esta Ley adiciona el artículo 21-A a la Ley 12.965, de 23 de abril de 2014, que establece principios, garantías, derechos y deberes para el uso de Internet en Brasil, con el fin de disponer que los proveedores de redes sociales y servicios de mensajería privada, dentro del ámbito y los límites técnicos de sus servicios, deben adoptar medidas para identificar y señalar imágenes o videos creados con el uso de inteligencia artificial." [Traducción propia del Portugués] (Projeto de Lei 5938, 2023, Artículo 1)</t>
  </si>
  <si>
    <t>http://www.camara.leg.br/proposicoesWeb/fichadetramitacao?idProposicao=2411874</t>
  </si>
  <si>
    <t>https://www.congressonacional.leg.br/materias/materias-bicamerais/-/ver/pl-5938-2023</t>
  </si>
  <si>
    <t>https://www.camara.leg.br/proposicoesWeb/prop_mostrarintegra?codteor=2373320&amp;filename=PL%205938/2023</t>
  </si>
  <si>
    <t>PL 5931/2023, Cámara de Diputados</t>
  </si>
  <si>
    <t>Projeto de Lei, Altera a Lei n º 9.504, de 30 de setembro de 1997 (Lei das Eleições) para dispor sobre o uso da inteligência artificial em propaganda eleitoral.</t>
  </si>
  <si>
    <t>Carlos Chiodini (MDB)</t>
  </si>
  <si>
    <t>Regula el uso de inteligencia artificial en campañas electorales en Brasil. Prohíbe el empleo de IA para crear deepfakes o contenidos diseñados para confundir o desinformar al electorado. Exige que candidatos, partidos y coaliciones informen sobre el uso de IA en propaganda electoral, presenten un informe de impacto algorítmico y cumplan con principios como la transparencia, la privacidad y la no discriminación. Se establecen sanciones por infracciones, incluyendo multas y retiro de contenidos irregulares, buscando garantizar la integridad y transparencia en los procesos electorales. [Parafraseo a partir del Portugués] (Projeto de Lei 5931, 2023)</t>
  </si>
  <si>
    <t>http://www.camara.leg.br/proposicoesWeb/fichadetramitacao?idProposicao=2411790</t>
  </si>
  <si>
    <t>https://www.congressonacional.leg.br/materias/materias-bicamerais/-/ver/pl-5931-2023</t>
  </si>
  <si>
    <t>https://www.camara.leg.br/proposicoesWeb/prop_mostrarintegra?codteor=2373073&amp;filename=PL%205931/2023</t>
  </si>
  <si>
    <t>PL 5929/2023, Cámara de Diputados</t>
  </si>
  <si>
    <t>Projeto de Lei, Dispõe sobre a regulamentação da atividade profissional de motorista por aplicativos, estabelecendo normas e critérios de transparência e fornecimento de dados por parte das Operadoras de Tecnologia para Transporte de Passageiros (OTTP), regras para a segurança e defesa do motorista em processos administrativos e criminais, e outras providências.</t>
  </si>
  <si>
    <t>Anexado al PL 2061/2021</t>
  </si>
  <si>
    <t>Guilherme Boulos (PSOL)</t>
  </si>
  <si>
    <t>Regula la actividad de los conductores de aplicaciones en Brasil y establece normas para las Operadoras de Tecnología de Transporte de Pasajeros (OTTP). Propone condiciones de contratación, transparencia en datos financieros, seguridad y establece que la inteligencia artificial no puede tomar decisiones preventivas de bloqueo sin intervención humana. Introduce un seguro obligatorio para conductores y mecanismos de defensa en procesos administrativos y penales. Busca equilibrar los derechos de los conductores con la modernización tecnológica y garantizar un entorno justo y seguro en el transporte por aplicaciones. [Parafraseo a partir del Portugués] (Projeto de Lei 5929, 2023)</t>
  </si>
  <si>
    <t>https://www.camara.leg.br/proposicoesWeb/fichadetramitacao?idProposicao=2411784</t>
  </si>
  <si>
    <t>https://www.congressonacional.leg.br/materias/materias-bicamerais/-/ver/pl-5929-2023</t>
  </si>
  <si>
    <t>https://www.camara.leg.br/proposicoesWeb/prop_mostrarintegra?codteor=2373044&amp;filename=PL%205929/2023</t>
  </si>
  <si>
    <t>PL 5859/2023, Cámara de Diputados</t>
  </si>
  <si>
    <t>Projeto de Lei, Proíbe o uso de Aplicativos e Programas de Inteligência Artificial para criação de “Deep Nudes” e dá outras providências.</t>
  </si>
  <si>
    <t>Anexado al PL 3902/2023</t>
  </si>
  <si>
    <t>Felipe Francischini (UNIÃO)</t>
  </si>
  <si>
    <t>Prohíbe el desarrollo, distribución, promoción y uso de aplicaciones de inteligencia artificial para crear "deep nudes" en Brasil. Define estos como imágenes o videos manipulados para mostrar desnudez o actos sexuales sin consentimiento previo. Obliga a plataformas digitales a implementar medidas de detección y eliminación de este contenido, además de colaborar con autoridades en investigaciones. También establece campañas de concienciación sobre privacidad y dignidad. El proyecto busca prevenir daños psicológicos, sociales y económicos causados por el uso indebido de estas tecnologías, promoviendo un entorno digital seguro y ético. [Parafraseo a partir del Portugués] (Projeto de Lei 5859, 2023)</t>
  </si>
  <si>
    <t>http://www.camara.leg.br/proposicoesWeb/fichadetramitacao?idProposicao=2409286</t>
  </si>
  <si>
    <t>https://www.congressonacional.leg.br/materias/materias-bicamerais/-/ver/pl-5859-2023</t>
  </si>
  <si>
    <t>https://www.camara.leg.br/proposicoesWeb/prop_mostrarintegra?codteor=2369677&amp;filename=PL%205859/2023</t>
  </si>
  <si>
    <t>PL 5722/2023, Senado Federal</t>
  </si>
  <si>
    <t>Projeto de Lei, Altera o art. 216-B do Decreto-Lei nº 2.848, de 7 de dezembro de 1940 – Código Penal, para aumentar a pena de quem utiliza inteligência artificial para montagem em fotografia, vídeo, áudio ou qualquer outro registro, com o fim de incluir pessoa em cena de nudez ou ato sexual ou libidinoso de caráter íntimo.</t>
  </si>
  <si>
    <t>Jorge Kajuru (PSB)</t>
  </si>
  <si>
    <t>Propone enmendar el artículo 216-B del Código Penal brasileño para incrementar la pena en casos donde se utilice inteligencia artificial para realizar montajes en fotografías, videos, audios u otros registros que incluyan a personas en escenas de desnudez, actos sexuales o libidinosos de carácter íntimo. La pena propuesta es de reclusión de 1 a 2 años, además de una multa, considerando la mayor gravedad del daño causado por estas prácticas al usar tecnologías avanzadas. [Parafraseo a partir del Portugués] (Projeto de Lei 5722, 2023)</t>
  </si>
  <si>
    <t>https://www25.senado.leg.br/web/atividade/materias/-/materia/161296</t>
  </si>
  <si>
    <t>https://www.congressonacional.leg.br/materias/materias-bicamerais/-/ver/pl-5722-2023</t>
  </si>
  <si>
    <t>https://legis.senado.leg.br/sdleg-getter/documento?dm=9514442&amp;ts=1730184409486&amp;disposition=inline</t>
  </si>
  <si>
    <t>PL 5695/2023, Cámara de Diputados</t>
  </si>
  <si>
    <t>Projeto de Lei, Tipifica penalmente a alteração de fotos, vídeos e som com o uso de sistema de Inteligência Artificial para praticar violência contra a mulher.</t>
  </si>
  <si>
    <t>"Artículo 1º Esta Ley modifica la Ley N.º 11.340, de 7 de agosto de 2006 – Ley Maria da Penha, para tipificar penalmente la alteración de fotos, videos y sonidos mediante el uso de sistemas de inteligencia artificial con el propósito de ejercer violencia contra la mujer." [Traducción propia del Portugués] (Projeto de Lei 5695, 2023, Artículo 1)</t>
  </si>
  <si>
    <t>http://www.camara.leg.br/proposicoesWeb/fichadetramitacao?idProposicao=2406516</t>
  </si>
  <si>
    <t>https://www.congressonacional.leg.br/materias/materias-bicamerais/-/ver/pl-5695-2023</t>
  </si>
  <si>
    <t>https://www.camara.leg.br/proposicoesWeb/prop_mostrarintegra?codteor=2364235&amp;filename=PL%205695/2023</t>
  </si>
  <si>
    <t>PL 5694/2023, Cámara de Diputados</t>
  </si>
  <si>
    <t>Projeto de Lei, Criminaliza a manipulação ou adulteração de fotos, vídeos ou sons, utilizando-se de sistemas de inteligência artificial, com o intuito de causar constrangimento, humilhação, assédio, ameaça ou qualquer outro tipo de violência contra crianças ou adolescentes, além disso, aumenta a pena para crimes relacionados à pornografia infantil na hipótese de uso de inteligência artificial, se a cena de sexo explícito ou pornográfica envolvendo criança ou adolescente for manipulada ou adulterada por meio de sistema de inteligência artificial.</t>
  </si>
  <si>
    <t>"Artículo 1º Esta Ley modifica la Ley N.º 8.069, de 13 de julio de 1990 – Estatuto de la Niñez y Adolescencia, para tipificar como delito la manipulación o adulteración de fotos, videos o sonidos mediante el uso de sistemas de inteligencia artificial, con el propósito de causar vergüenza, humillación, acoso, amenaza u otro tipo de violencia contra niños o adolescentes. Además, aumenta la pena para los delitos relacionados con la pornografía infantil cuando se utilice inteligencia artificial para manipular o adulterar escenas de sexo explícito o pornográficas que involucren a niños o adolescentes." [Traducción propia del Portugués] (Projeto de Lei 5694, 2023, Artículo 1)</t>
  </si>
  <si>
    <t>http://www.camara.leg.br/proposicoesWeb/fichadetramitacao?idProposicao=2406508</t>
  </si>
  <si>
    <t>https://www.congressonacional.leg.br/materias/materias-bicamerais/-/ver/pl-5694-2023</t>
  </si>
  <si>
    <t>https://www.camara.leg.br/proposicoesWeb/prop_mostrarintegra?codteor=2364226&amp;filename=PL%205694/2023</t>
  </si>
  <si>
    <t>PL 5641/2023, Cámara de Diputados</t>
  </si>
  <si>
    <t>Projeto de Lei, Dispõe sobre a proibição de aplicativos, sites, ferramentas e similares que utilizam inteligência artificial para criação de imagens pornográficas não autorizadas com o rosto de mulheres, bem como estabelece medidas para prevenir e combater a disseminação dessas imagens.</t>
  </si>
  <si>
    <t>Fernanda Melchionna (PSOL)
Sâmia Bomfim (PSOL)
Glauber Braga (PSOL)</t>
  </si>
  <si>
    <t>"Artículo 1º Esta Ley tiene como objetivo proteger la integridad y la dignidad de las mujeres al sancionar el uso indebido de inteligencia artificial para crear imágenes pornográficas sin el consentimiento previo y expreso de la parte involucrada." [Traducción propia del Portugués] (Projeto de Lei 5641, 2023, Artículo 1)</t>
  </si>
  <si>
    <t>http://www.camara.leg.br/proposicoesWeb/fichadetramitacao?idProposicao=2405761</t>
  </si>
  <si>
    <t>https://www.congressonacional.leg.br/materias/materias-bicamerais/-/ver/pl-5641-2023</t>
  </si>
  <si>
    <t>https://www.camara.leg.br/proposicoesWeb/prop_mostrarintegra?codteor=2362641&amp;filename=PL%205641/2023</t>
  </si>
  <si>
    <t>PL 5630/2023, Cámara de Diputados</t>
  </si>
  <si>
    <t>Projeto de Lei, Altera o Decreto-Lei nº 2.848, de 7 de dezembro de 1940 (Código Penal), para criminalizar a manipulação não autorizada de imagem intima de mulher.</t>
  </si>
  <si>
    <t>Anexado al PL 1317/2019</t>
  </si>
  <si>
    <t>Nely Aquino (PODE)</t>
  </si>
  <si>
    <t>Modifica el Código Penal brasileño para criminalizar la manipulación no autorizada de imágenes íntimas de mujeres. Tipifica como delito la creación de montajes en fotos o videos, utilizando inteligencia artificial u otras tecnologías, que incluyan a mujeres en escenas de desnudez, actos sexuales o libidinosos sin su consentimiento. Establece penas de 2 a 4 años de reclusión y multa, con un agravante que duplica la pena si la víctima es menor de 18 años. La ley busca proteger la dignidad y privacidad de las mujeres frente al uso indebido de tecnologías. [Parafraseo a partir del Portugués] (Projeto de Lei 5630, 2023)</t>
  </si>
  <si>
    <t>http://www.camara.leg.br/proposicoesWeb/fichadetramitacao?idProposicao=2405555</t>
  </si>
  <si>
    <t>https://www.congressonacional.leg.br/materias/materias-bicamerais/-/ver/pl-5630-2023</t>
  </si>
  <si>
    <t>https://www.camara.leg.br/proposicoesWeb/prop_mostrarintegra?codteor=2362322&amp;filename=PL%205630/2023</t>
  </si>
  <si>
    <t>PL 5492/2023, Cámara de Diputados</t>
  </si>
  <si>
    <t>Projeto de Lei, Altera o Decreto-Lei nº 2.848, de 7 de dezembro de 1940 (Código Penal) para dispor sobre os crimes sexuais virtuais.</t>
  </si>
  <si>
    <t>Anexado al PL 10151/2018</t>
  </si>
  <si>
    <t>Duda Salabert (PDT)
Tabata Amaral (PSB)</t>
  </si>
  <si>
    <t>Propone la creación de nuevos delitos relacionados con crímenes sexuales virtuales en el Código Penal brasileño. Tipifica como delitos la violación sexual virtual y la extorsión sexual virtual, incluyendo la manipulación o amenaza de divulgar imágenes reales o creadas mediante inteligencia artificial que involucren escenas de sexo o desnudez. Establece penas de 3 a 10 años de reclusión, con agravantes si las víctimas son menores, hay lucro económico indebido o daño físico. Busca proteger la dignidad y privacidad, regulando el uso de IA en contextos abusivos. [Parafraseo a partir del Portugués] (Projeto de Lei 5492, 2023)</t>
  </si>
  <si>
    <t>https://www.camara.leg.br/proposicoesWeb/fichadetramitacao?idProposicao=2403726</t>
  </si>
  <si>
    <t>https://www.congressonacional.leg.br/materias/materias-bicamerais/-/ver/pl-5492-2023</t>
  </si>
  <si>
    <t>https://www.camara.leg.br/proposicoesWeb/prop_mostrarintegra?codteor=2359384&amp;filename=PL%205492/2023</t>
  </si>
  <si>
    <t>Conselho Nacional de Justiça do Brasil</t>
  </si>
  <si>
    <t>Resolución 530/2023, Consejo Nacional de Justicia</t>
  </si>
  <si>
    <t>Resolução, Institui a Política Judiciária de Resolução Adequada das Demandas de Assistência à Saúde, que estabelece diretrizes para o planejamento de ações no âmbito do Fórum Nacional do Judiciário para a Saúde (Fonajus) e o seu respectivo Plano Nacional (2024 – 2029)</t>
  </si>
  <si>
    <t>Luís Roberto Barroso (Supremo Tribunal Federal)</t>
  </si>
  <si>
    <t>Establece la Política Judiciaria de Resolución Adecuada de Demandas de Asistencia a la Salud. Su objetivo es mejorar el tratamiento judicial de casos relacionados con la salud, promoviendo métodos consensuales, capacitación continua, especialización judicial y cooperación interinstitucional. Se destaca el uso de tecnologías de la información y, específicamente, la adopción de inteligencia artificial para controlar, monitorear y mejorar los procesos judiciales en salud, optimizando la prestación jurisdiccional en esta área. [Parafraseado del Portugués] (Resolução CNJ 530, 2023)</t>
  </si>
  <si>
    <t>https://atos.cnj.jus.br/atos/detalhar/5330</t>
  </si>
  <si>
    <t>https://atos.cnj.jus.br/files/original1642572023111665564691bdc90.pdf</t>
  </si>
  <si>
    <t>PL 5467/2023, Cámara de Diputados</t>
  </si>
  <si>
    <t>Projeto de Lei, Altera a Lei no 11.340, de 7 de agosto de 2006 (Lei Maria da Penha), e o Decreto-Lei no 2.848, de 7 de dezembro de 1940 (Código Penal), para reconhecer que a divulgação de conteúdo falso sexual configura violência doméstica e familiar e para criminalizar a divulgação de registro falso não autorizado de conteúdo com cena de nudez ou ato sexual ou libidinoso.</t>
  </si>
  <si>
    <t>Reconoce la difusión de contenido sexual falso como violencia doméstica y familiar. Tipifica como delito la divulgación no autorizada de registros falsos de escenas de desnudez o actos sexuales. Modifica la Ley Maria da Penha para incluir la divulgación de contenido falso sexual como forma de violencia psicológica. Además, introduce el artículo 216-C en el Código Penal, con penas de 6 meses a 1 año de detención, aumentadas a 1 a 3 años si la víctima es menor de edad. Obliga a plataformas digitales a eliminar dicho contenido bajo sanción. La justificación del proyecto se basa en el uso de deepfakes, que utilizan inteligencia artificial para crear contenidos extremadamente convincentes, principalmente pornográficos, afectando la integridad y privacidad de las víctimas, especialmente mujeres. [Parafraseo a partir del Portugués] (Projeto de Lei 5467, 2023)</t>
  </si>
  <si>
    <t>https://www.camara.leg.br/proposicoesWeb/fichadetramitacao?idProposicao=2403507</t>
  </si>
  <si>
    <t>https://www.congressonacional.leg.br/materias/materias-bicamerais/-/ver/pl-5467-2023</t>
  </si>
  <si>
    <t>https://www.camara.leg.br/proposicoesWeb/prop_mostrarintegra?codteor=2358932&amp;filename=PL%205467/2023</t>
  </si>
  <si>
    <t>PL 5394/2023, Cámara de Diputados</t>
  </si>
  <si>
    <t>Projeto de Lei, Altera o Decreto-Lei nº 2.848, de 7 de dezembro de 1940, Código Penal, para criminalizar a adulteração, montagem ou modificação de fotografia, vídeo ou qualquer outra forma de representação visual relativos à intimidade da pessoa, por meio de Inteligência Artificial, e dá outras providências.</t>
  </si>
  <si>
    <t>Anexado al PL 5342/2023</t>
  </si>
  <si>
    <t>"Artículo 1º Esta ley modifica el Decreto-Ley N.º 2.848, de 7 de diciembre de 1940, Código Penal, para tipificar como delito la adulteración, montaje o modificación de fotografías, videos o cualquier otra forma de representación visual relacionada con la intimidad de una persona, mediante el uso de inteligencia artificial, y establece otras disposiciones." [Traducción propia del Portugués] (Projeto de Lei 5394, 2023, Artículo 1)</t>
  </si>
  <si>
    <t>http://www.camara.leg.br/proposicoesWeb/fichadetramitacao?idProposicao=2402162</t>
  </si>
  <si>
    <t>https://www.congressonacional.leg.br/materias/materias-bicamerais/-/ver/pl-5934-2023</t>
  </si>
  <si>
    <t>https://www.camara.leg.br/proposicoesWeb/prop_mostrarintegra?codteor=2356559&amp;filename=PL%205394/2023</t>
  </si>
  <si>
    <t>PL 5359/2023, Cámara de Diputados</t>
  </si>
  <si>
    <t>Projeto de Lei, Altera a Lei nº 8.069, de 13 de julho de 1990 - Estatuto da Criança e do Adolescente, para criminalizar a adulteração, montagem ou modificação de fotografia, vídeo ou qualquer outra forma de representação visual por meio de Inteligência Artificial, a aquisição e a posse de tal material e outras condutas relacionadas à pedofilia na internet.</t>
  </si>
  <si>
    <t>Anexado al PL 2394/2023</t>
  </si>
  <si>
    <t>Modifica el Estatuto de la Niñez y Adolescencia en Brasil para tipificar como delito la creación, modificación o difusión de imágenes manipuladas con inteligencia artificial que simulen desnudez o actos sexuales de menores. Establece penas de 5 a 10 años de reclusión y multas. También sanciona la posesión, almacenamiento o distribución de este tipo de material. La propuesta busca combatir delitos de abuso y pedofilia en entornos digitales, promoviendo un marco legal estricto para proteger la dignidad y seguridad de niños y adolescentes frente al uso indebido de IA. [Parafraseo a partir del Portugués] (Projeto de Lei 5359, 2023)</t>
  </si>
  <si>
    <t>http://www.camara.leg.br/proposicoesWeb/fichadetramitacao?idProposicao=2401304</t>
  </si>
  <si>
    <t>https://www.congressonacional.leg.br/materias/materias-bicamerais/-/ver/pl-5359-2023</t>
  </si>
  <si>
    <t>https://www.camara.leg.br/proposicoesWeb/prop_mostrarintegra?codteor=2355132&amp;filename=PL%205359/2023</t>
  </si>
  <si>
    <t>PL 5342/2023, Cámara de Diputados</t>
  </si>
  <si>
    <t>Projeto de Lei, Tipifica o crime de Porno Fake e acrescenta o artigo 218-D ao Decreto-Lei nº 2.848, de 7 de dezembro de 1940 (Código Penal), para tipificar o crime de criação, divulgação e comercialização de imagem de nudez ou de cunho sexual não autorizada, gerada por softwares e inteligência artificial (AI); altera para pública incondicionada a natureza da ação penal dos crimes contra a dignidade sexual; estabelece causas de aumento de pena para esses crimes.</t>
  </si>
  <si>
    <t>Marcelo Álvaro Antônio (PL)</t>
  </si>
  <si>
    <t>Tipifica como delito la creación, difusión y comercialización de contenido sexual no autorizado generado mediante inteligencia artificial, conocido como "porno fake". Establece penas de 6 meses a 1 año de reclusión, aumentadas si las víctimas son menores o si se utiliza para chantaje. La ley busca proteger la dignidad y privacidad, abordando el uso indebido de IA en la producción de deepfakes pornográficos que afectan gravemente a mujeres, hombres y menores, promoviendo un marco legal para prevenir y sancionar estos delitos tecnológicos. [Parafraseo a partir del Portugués] (Projeto de Lei 5342, 2023)</t>
  </si>
  <si>
    <t>http://www.camara.leg.br/proposicoesWeb/fichadetramitacao?idProposicao=2401172</t>
  </si>
  <si>
    <t>https://www.congressonacional.leg.br/materias/materias-bicamerais/-/ver/pl-5342-2023</t>
  </si>
  <si>
    <t>https://www.camara.leg.br/proposicoesWeb/prop_mostrarintegra?codteor=2354953&amp;filename=PL%205342/2023</t>
  </si>
  <si>
    <t>PL 5303/2023, Cámara de Diputados</t>
  </si>
  <si>
    <t>Projeto de Lei, Dispõe sobre a prestação de serviços mediante o uso de inteligência artificial.</t>
  </si>
  <si>
    <t>Regula la prestación de servicios basados en inteligencia artificial en Brasil. Establece que los proveedores deben informar a los usuarios sobre el uso de IA, garantizar atención humana para resolver problemas y registrar sus actividades con un informe de impacto sobre protección de datos actualizado anualmente. La ley busca promover el uso de IA para el bienestar humano, la equidad y la protección ambiental, mientras asegura el cumplimiento de la Ley General de Protección de Datos y los derechos de autor. [Parafraseo a partir del Portugués] (Projeto de Lei 5303, 2023)</t>
  </si>
  <si>
    <t>http://www.camara.leg.br/proposicoesWeb/fichadetramitacao?idProposicao=2400917</t>
  </si>
  <si>
    <t>https://www.congressonacional.leg.br/materias/materias-bicamerais/-/ver/pl-5303-2023</t>
  </si>
  <si>
    <t>https://www.camara.leg.br/proposicoesWeb/prop_mostrarintegra?codteor=2354386&amp;filename=PL%205303/2023</t>
  </si>
  <si>
    <t>PL 5242/2023, Cámara de Diputados</t>
  </si>
  <si>
    <t>Projeto de Lei, Altera a Lei nº 9.504, de 30 de setembro de 1997, para dispor sobre a vedação à criação, utilização e propagação de deep fake.</t>
  </si>
  <si>
    <t>Rafael Brito (MDB)</t>
  </si>
  <si>
    <t>Modifica la Ley N.º 9.504/1997 para prohibir la creación, uso y difusión de deepfakes en el ámbito electoral. Define los deepfakes como manipulaciones audiovisuales realizadas con inteligencia artificial que alteren de forma deliberada y artificial la imagen, voz o sonido de un individuo para interferir fraudulentamente en el proceso electoral, difamar candidatos o partidos, o influir en el electorado. La Justicia Electoral será responsable de la fiscalización y aplicación de sanciones, incluyendo multas, suspensión de conductas y posible anulación de registros o diplomas. [Parafraseo a partir del Portugués] (Projeto de Lei 5242, 2023)</t>
  </si>
  <si>
    <t>https://www.camara.leg.br/proposicoesWeb/fichadetramitacao?idProposicao=2399792</t>
  </si>
  <si>
    <t>https://www.congressonacional.leg.br/materias/materias-bicamerais/-/ver/pl-5242-2023</t>
  </si>
  <si>
    <t>https://www.camara.leg.br/proposicoesWeb/prop_mostrarintegra?codteor=2352245&amp;filename=PL%205242/2023</t>
  </si>
  <si>
    <t>PL 5241/2023, Cámara de Diputados</t>
  </si>
  <si>
    <t>Projeto de Lei, Altera a Lei nº 4.737, de 15 de julho de 1965, para tipificar o crime de divulgação de deep fake durante período de campanha eleitoral.</t>
  </si>
  <si>
    <t>Tipifica como delito la divulgación de deepfakes durante campañas electorales en Brasil. Busca penalizar la manipulación audiovisual generada mediante inteligencia artificial que difame a candidatos, partidos o induzca a error al electorado, con penas de 1 a 4 años de detención y multa. Establece agravantes si se utiliza internet o redes sociales para su difusión. La iniciativa busca proteger la integridad de los procesos democráticos, combatir la desinformación y garantizar elecciones transparentes y justas en el país. [Parafraseo a partir del Portugués] (Projeto de Lei 5241, 2023)</t>
  </si>
  <si>
    <t>https://www.camara.leg.br/proposicoesWeb/fichadetramitacao?idProposicao=2399786</t>
  </si>
  <si>
    <t>https://www.congressonacional.leg.br/materias/materias-bicamerais/-/ver/pl-5241-2023</t>
  </si>
  <si>
    <t>https://www.camara.leg.br/proposicoesWeb/prop_mostrarintegra?codteor=2352237&amp;filename=PL%205241/2023</t>
  </si>
  <si>
    <t>PL 4869/2023, Cámara de Diputados</t>
  </si>
  <si>
    <t>Projeto de Lei, Veda a demissão ou redução da jornada de trabalho dos profissionais da voz e dos intérpretes de Língua Brasileira de Sinais - Libras em razão da utilização de ferramentas de inteligência artificial para produção de conteúdos audiovisuais</t>
  </si>
  <si>
    <t>Marco Brasil (PP)</t>
  </si>
  <si>
    <t>Protege a los profesionales de la voz y a los intérpretes de la Lengua Brasileña de Señas contra despidos o reducción de jornada debido al uso de inteligencia artificial en la producción de contenidos audiovisuales. Prohíbe su sustitución total por herramientas de IA al permitir su uso sólo como complemento. Además, establece la capacitación y realocación de estos profesionales en nuevas funciones al asegurar su remuneración. El proyecto busca equilibrar el avance tecnológico con la preservación de empleos y la valorización de la voz humana y la diversidad cultural. [Parafraseo a partir del Portugués] (Projeto de Lei 4869, 2023)</t>
  </si>
  <si>
    <t>http://www.camara.leg.br/proposicoesWeb/fichadetramitacao?idProposicao=2394357</t>
  </si>
  <si>
    <t>https://www.congressonacional.leg.br/materias/materias-bicamerais/-/ver/pl-4869-2023</t>
  </si>
  <si>
    <t>https://www.camara.leg.br/proposicoesWeb/prop_mostrarintegra?codteor=2341398&amp;filename=PL%204869/2023</t>
  </si>
  <si>
    <t>PL 4730/2023, Cámara de Diputados</t>
  </si>
  <si>
    <t>Projeto de Lei, Incluir a alínea "m" no inciso II do artigo 61 do Decreto Lei n° 2.848, de 7 de dezembro de 1940, Código penal, para prever o uso da inteligência artificial como circunstância agravante, e dá outras providências.</t>
  </si>
  <si>
    <t>Delegado Palumbo (MDB)</t>
  </si>
  <si>
    <t>Propone modificar el Código Penal brasileño (Decreto Ley N.º 2.848/1940) para incluir el uso de inteligencia artificial como circunstancia agravante en la comisión de delitos. Se añade la línea "m" al inciso II del artículo 61, estableciendo que el empleo de IA en actividades ilícitas aumentará las penas aplicables. El objetivo es reconocer el potencial peligroso del uso indebido de esta tecnología y reforzar las medidas legales para prevenir su mal uso en actos criminales. [Parafraseo a partir del Portugués] (Projeto de Lei 4730, 2023, Artículos 1 y 2)</t>
  </si>
  <si>
    <t>http://www.camara.leg.br/proposicoesWeb/fichadetramitacao?idProposicao=2391592</t>
  </si>
  <si>
    <t>https://www.congressonacional.leg.br/materias/materias-bicamerais/-/ver/pl-4730-2023</t>
  </si>
  <si>
    <t>https://www.camara.leg.br/proposicoesWeb/prop_mostrarintegra?codteor=2335571&amp;filename=PL%204730/2023</t>
  </si>
  <si>
    <t>PL 4719/2023, Cámara de Diputados</t>
  </si>
  <si>
    <t>Projeto de Lei, Dispõe sobre o incentivo ao desenvolvimento de inteligência artificial.</t>
  </si>
  <si>
    <t>Dimas Gadelha (PT)</t>
  </si>
  <si>
    <t>Busca fomentar el desarrollo de inteligencia artificial en Brasil mediante incentivos fiscales y financiamiento. Propone modificaciones a la Ley de Informática y al Fondo Nacional de Desarrollo Científico y Tecnológico para destinar recursos a proyectos de IA. También establece que al menos el 10% de los fondos sectoriales en áreas como salud, agronegocios y energía se inviertan en tecnologías de IA. El proyecto tiene como objetivo fortalecer la competitividad de Brasil en innovación, atraer inversiones, apoyar startups y desarrollar soluciones tecnológicas avanzadas en múltiples sectores. [Parafraseo a partir del Portugués] (Projeto de Lei 4719, 2023)</t>
  </si>
  <si>
    <t>http://www.camara.leg.br/proposicoesWeb/fichadetramitacao?idProposicao=2391466</t>
  </si>
  <si>
    <t>https://www.congressonacional.leg.br/materias/materias-bicamerais/-/ver/pl-4719-2023</t>
  </si>
  <si>
    <t>https://www.camara.leg.br/proposicoesWeb/prop_mostrarintegra?codteor=2335296&amp;filename=PL%204719/2023</t>
  </si>
  <si>
    <t>PL 4532/2023, Cámara de Diputados</t>
  </si>
  <si>
    <t>Projeto de Lei, Dispõe sobre a automatização e atualização eletrônica imediata do sistema de transplante de órgãos no Brasil.</t>
  </si>
  <si>
    <t>Anexado al PL 10733/2018</t>
  </si>
  <si>
    <t>Jadyel Alencar (PV)</t>
  </si>
  <si>
    <t>Crea la Plataforma Nacional de Transplantes (PNT) en Brasil para automatizar y actualizar en tiempo real el sistema de donación y trasplante de órganos. Utilizará inteligencia artificial y algoritmos avanzados para priorizar, alocar y gestionar eficientemente los procesos, mejorando la rapidez y transparencia del sistema. Además, garantiza la protección de datos personales y la integración con sistemas de salud estatales y municipales. La implementación de IA busca optimizar la eficacia, reducir tiempos de espera y salvar vidas mediante una administración más justa y tecnológica. [Parafraseo a partir del Portugués] (Projeto de Lei 4532, 2023)</t>
  </si>
  <si>
    <t>https://www.camara.leg.br/proposicoesWeb/fichadetramitacao?idProposicao=2388447</t>
  </si>
  <si>
    <t>https://www.congressonacional.leg.br/materias/materias-bicamerais/-/ver/pl-4532-2023</t>
  </si>
  <si>
    <t>https://www.camara.leg.br/proposicoesWeb/prop_mostrarintegra?codteor=2329680&amp;filename=PL%204532/2023</t>
  </si>
  <si>
    <t>PL 4079/2023, Cámara de Diputados</t>
  </si>
  <si>
    <t>Projeto de Lei, Institui o Programa Nacional de Incentivo à Tecnologia na Educação e Saúde – PRONITES.</t>
  </si>
  <si>
    <t>"Artículo 1º Se instituye el Programa Nacional de Incentivo a la Tecnología en la Educación y Salud – PRONITES, que tiene como objetivo promover la programación, la inteligencia artificial, la inclusión digital y el sector de juegos, incentivando la aplicación de estas tecnologías en las áreas de educación y salud." [Traducción propia del Portugués] (Projeto de Lei 4079, 2023, Artículo 1)</t>
  </si>
  <si>
    <t>http://www.camara.leg.br/proposicoesWeb/fichadetramitacao?idProposicao=2382101</t>
  </si>
  <si>
    <t>https://www.congressonacional.leg.br/materias/materias-bicamerais/-/ver/pl-4079-2023</t>
  </si>
  <si>
    <t>https://www.camara.leg.br/proposicoesWeb/prop_mostrarintegra?codteor=2317029&amp;filename=PL%204079/2023</t>
  </si>
  <si>
    <t>PL 4025/2023, Cámara de Diputados</t>
  </si>
  <si>
    <t>Projeto de Lei, Esta lei altera a Lei nº 10.406, de 10 de janeiro de 2002 - Código Civil, e a Lei nº 9.610, de 19 de fevereiro de 1998, dispondo sobre a utilização da imagem de uma pessoa, viva ou falecida, e dos direitos autorais, decorrentes da utilização de inteligência artificial.</t>
  </si>
  <si>
    <t>Propone cambios al Código Civil y a la Ley de Derechos de Autor en Brasil para regular el uso de imágenes y derechos de autor en contextos de inteligencia artificial. Establece que el uso de imágenes manipuladas por IA requiere autorización expresa, incluyendo casos de personas fallecidas, cuya autorización corresponde a familiares. También prohíbe el reconocimiento de obras generadas por IA como protegidas por derechos de autor, limitando este estatus a los seres humanos. Además, crea un fondo para remunerar a autores cuyas obras sean utilizadas en el entrenamiento de IA. [Parafraseo a partir del Portugués] (Projeto de Lei 4025, 2023)</t>
  </si>
  <si>
    <t>http://www.camara.leg.br/proposicoesWeb/fichadetramitacao?idProposicao=2380982</t>
  </si>
  <si>
    <t>https://www.congressonacional.leg.br/materias/materias-bicamerais/-/ver/pl-4025-2023</t>
  </si>
  <si>
    <t>https://www.camara.leg.br/proposicoesWeb/prop_mostrarintegra?codteor=2315355&amp;filename=PL%204025/2023</t>
  </si>
  <si>
    <t>PL 3902/2023, Cámara de Diputados</t>
  </si>
  <si>
    <t>Projeto de Lei, Altera a Lei nº 12.965, de 23 de abril de 2014, para coibir o uso, criação, distribuição e comercialização de aplicativos e programas destinados à criação de imagens ou vídeos pornográficos ou obscenos falsos.</t>
  </si>
  <si>
    <t>Romero Rodrigues (PSC) 
Nely Aquino (PODE)</t>
  </si>
  <si>
    <t>Busca modificar la Ley nº 12.965, de 23 de abril de 2014, para cohibir el uso, creación, distribución y comercialización de aplicaciones y programas destinados a la creación de imágenes o vídeos pornográficos u obscenos falsos: "deep nudes". La propuesta introduce penas para los proveedores de aplicaciones de internet que no eliminen diligentemente este contenido tras recibir una notificación. Además, prohíbe el uso de tecnologías de inteligencia artificial para crear deep nudes, definiéndolos como imágenes o vídeos que sustituyen partes del cuerpo en imágenes originales por representaciones realistas de desnudez o actividad sexual sin el consentimiento expreso de los individuos representados. [Parafraseo del Portugués] (Projeto de Lei 3902, 2023)</t>
  </si>
  <si>
    <t>http://www.camara.leg.br/proposicoesWeb/fichadetramitacao?idProposicao=2379020</t>
  </si>
  <si>
    <t>https://www.congressonacional.leg.br/materias/materias-bicamerais/-/ver/pl-3902-2023</t>
  </si>
  <si>
    <t>https://www.camara.leg.br/proposicoesWeb/prop_mostrarintegra?codteor=2311770&amp;filename=PL%203902/2023</t>
  </si>
  <si>
    <t>PL 3822/2023, Senado Federal</t>
  </si>
  <si>
    <t>Projeto de Lei, Dispõe sobre a utilização de reconhecimento facial ou de biometria digital na abertura de conta de depósito bancário.</t>
  </si>
  <si>
    <t>Wilder Morais (PL)</t>
  </si>
  <si>
    <t>Establece la obligatoriedad de usar reconocimiento facial o biometría digital para abrir cuentas bancarias, validando los datos mediante bases de datos biométricos públicos. Busca prevenir fraudes y aumentar la seguridad, garantizando la protección y confiabilidad de los datos. No menciona explícitamente la Inteligencia Artificial, pero la tecnología de reconocimiento facial y biometría podría estar relacionada con sistemas de IA, aunque el texto no lo especifica. Las sanciones por incumplimiento se basan en el Código de Defensa del Consumidor. [Parafraseo del Portugués] (Projeto de Lei 3822, 2023)</t>
  </si>
  <si>
    <t>https://www25.senado.leg.br/web/atividade/materias/-/materia/159038</t>
  </si>
  <si>
    <t>https://www.congressonacional.leg.br/materias/materias-bicamerais/-/ver/pl-3822-2023</t>
  </si>
  <si>
    <t>https://legis.senado.leg.br/sdleg-getter/documento?dm=9427891&amp;ts=1730185849779&amp;disposition=inline</t>
  </si>
  <si>
    <t>PL 3800/2023, Cámara de Diputados</t>
  </si>
  <si>
    <t>Projeto de Lei, Altera o art. 171 do Decreto-Lei nº 2.848, de 7 de dezembro de 1940 – Código Penal, para aumentar a pena do crime de fraude eletrônica quando a conduta for praticada com a utilização de inteligência artificial.</t>
  </si>
  <si>
    <t>Acácio Favacho (MDB)</t>
  </si>
  <si>
    <t>"Artículo 1º Esta Ley modifica el artículo 171 del Decreto-Ley N.º 2.848, de 7 de diciembre de 1940 – Código Penal, para aumentar la pena del delito de fraude electrónico cuando la conducta sea cometida utilizando inteligencia artificial." [Traducción propia del Portugués] (Projeto de Lei 3800, 2023, Artículo 1)</t>
  </si>
  <si>
    <t>http://www.camara.leg.br/proposicoesWeb/fichadetramitacao?idProposicao=2376427</t>
  </si>
  <si>
    <t>https://www.congressonacional.leg.br/materias/materias-bicamerais/-/ver/pl-3800-2023</t>
  </si>
  <si>
    <t>https://www.camara.leg.br/proposicoesWeb/prop_mostrarintegra?codteor=2307704&amp;filename=PL%203800/2023</t>
  </si>
  <si>
    <t>PL 3614/2023, Cámara de Diputados</t>
  </si>
  <si>
    <t>Projeto de Lei, Dispõe sobre a proteção à imagem e à voz, reconstruídas digitalmente, de pessoa já falecida.</t>
  </si>
  <si>
    <t>Anexado al PL 3608/2023</t>
  </si>
  <si>
    <t>Benedita da Silva (PT)</t>
  </si>
  <si>
    <t>Regula la reconstrucción digital de voz e imagen de personas fallecidas, exigiendo autorización previa en vida mediante testamento. Prohíbe que los herederos autoricen este uso y exige que el contenido generado respete la identidad y dignidad construida en vida. Destaca el uso de inteligencia artificial en técnicas como el deepfake para reconstrucciones digitales, enfatizando la necesidad de limitar su uso a contextos éticos y legales. Busca preservar la personalidad, dignidad y derechos de las personas, incluso después de su fallecimiento. [Parafraseo a partir del Portugués] (Projeto de Lei 3614, 2023)</t>
  </si>
  <si>
    <t>http://www.camara.leg.br/proposicoesWeb/fichadetramitacao?idProposicao=2374358</t>
  </si>
  <si>
    <t>https://www.congressonacional.leg.br/materias/materias-bicamerais/-/ver/pl-3614-2023</t>
  </si>
  <si>
    <t>https://www.camara.leg.br/proposicoesWeb/prop_mostrarintegra?codteor=2302205&amp;filename=PL%203614/2023</t>
  </si>
  <si>
    <t>PL 3608/2023, Cámara de Diputados</t>
  </si>
  <si>
    <t>Projeto de Lei, Estabelece diretrizes para o uso de Deepfakes pós morte</t>
  </si>
  <si>
    <t>"Artículo 1º Esta Ley establece directrices para el uso de deepfakes después de la muerte" [Traducción propia del Portugués] (Artículo 1). Definen esa técnica como la manipulación digital de datos visuales o auditivos para crear contenido que simule la apariencia o la voz de una persona fallecida. La propuesta exige el consentimiento previo y expreso de la persona en vida, asegurando que la recreación respete su voluntad y su identidad original. Además, los herederos legales tienen el derecho de preservar la memoria y la imagen del fallecido, y cualquier uso económico de Deepfakes post-mortem requiere su autorización. El uso no autorizado de Deepfakes post-mortem conlleva sanciones y indemnizaciones por daños morales. La ley también establece que cualquier publicidad que utilice Deepfakes debe informar claramente al consumidor que ha sido creada con inteligencia artificial. (Projeto de Lei 3608, 2023)</t>
  </si>
  <si>
    <t>http://www.camara.leg.br/proposicoesWeb/fichadetramitacao?idProposicao=2374333</t>
  </si>
  <si>
    <t>https://www.congressonacional.leg.br/materias/materias-bicamerais/-/ver/pl-3608-2023</t>
  </si>
  <si>
    <t>https://www.camara.leg.br/proposicoesWeb/prop_mostrarintegra?codteor=2302096&amp;filename=PL%203608/2023</t>
  </si>
  <si>
    <t>PL 3592/2023, Senado Federal</t>
  </si>
  <si>
    <t>Projeto de Lei, Estabelece diretrizes para o uso de imagens e áudios de pessoas falecidas por meio de inteligência artificial (IA), com o intuito de preservar a dignidade, a privacidade e os direitos dos indivíduos mesmo após sua morte.</t>
  </si>
  <si>
    <t>Rodrigo Cunha (PODEMOS)</t>
  </si>
  <si>
    <t>Busca regular el uso de inteligencia artificial para imágenes y audios de personas fallecidas, garantizando su dignidad, privacidad y derechos. Exige consentimiento del fallecido o herederos, con priorización de su voluntad en vida, y limita su uso comercial y publicitario. Permite aplicaciones legales bajo autorización y promueve transparencia, control ético y prevención de abusos. Responde a vacíos legales tras casos polémicos de recreación de figuras fallecidas mediante IA y por la necesidad de regular esta tecnología para evitar daños y garantizar un uso ético y responsable. [Parafraseo a partir del Portugués] (Projeto de Lei 3592, 2023)</t>
  </si>
  <si>
    <t>https://www25.senado.leg.br/web/atividade/materias/-/materia/158816</t>
  </si>
  <si>
    <t>https://www.congressonacional.leg.br/materias/materias-bicamerais/-/ver/pl-3592-2023</t>
  </si>
  <si>
    <t>https://legis.senado.leg.br/sdleg-getter/documento?dm=9412197&amp;ts=1732796669141&amp;disposition=inline</t>
  </si>
  <si>
    <t>PL 3444/2023, Senado Federal (Antes PL 3444/2023, Cámara de Diputados)</t>
  </si>
  <si>
    <t>Projeto de Lei, Define a atividade de influência em meio eletrônico, altera a Lei 8.069, de 13 de julho de 1990 para impor a necessidade de autorização judicial para participação de crianças em gravações audiovisuais a título oneroso, estabelece regras relativas a publicidade e uso de imagem e obrigações para agentes e provedores digitais.</t>
  </si>
  <si>
    <t>Establece normas para la actividad de influencers en redes sociales, protegiendo a consumidores, niños y adolescentes contra prácticas abusivas. Regula el uso de imágenes y videos, incluyendo aquellas editadas o generadas con inteligencia artificial, al exigir la inscripción visible de "imagen editada" o "imagen virtual". Busca garantizar la transparencia en publicidad y preservar la salud mental de los usuarios, especialmente jóvenes. Además, introduce requisitos legales para la participación infantil en contenido audiovisual y promueve una regulación más estricta en la actividad de influencia digital en Brasil. [Parafraseo a partir del Portugués] (Projeto de Lei 3444, 2023)</t>
  </si>
  <si>
    <t>https://www25.senado.leg.br/web/atividade/materias/-/materia/171231</t>
  </si>
  <si>
    <t>http://www.camara.leg.br/proposicoesWeb/fichadetramitacao?idProposicao=2372913</t>
  </si>
  <si>
    <t>https://www.congressonacional.leg.br/materias/materias-bicamerais/-/ver/pl-3444-2023</t>
  </si>
  <si>
    <t>https://www.camara.leg.br/proposicoesWeb/prop_mostrarintegra?codteor=2297483&amp;filename=PL%203444/2023</t>
  </si>
  <si>
    <t>PL 3423/2023, Cámara de Diputados</t>
  </si>
  <si>
    <t>Projeto de Lei, Altera a Lei nº 7.998, de 11 de janeiro de 1990, para dispor sobre a contribuição voluntária das empresas que façam uso de inteligência artificial para o Fundo de Amparo ao Trabalhador e a concessão do selo “Empresa Amiga do Emprego”.</t>
  </si>
  <si>
    <t>Listo para Agendar en Comisión</t>
  </si>
  <si>
    <t>Caio Vianna (PSD)</t>
  </si>
  <si>
    <t>Modifica la Ley N.º 7.998/1990 para establecer una contribución voluntaria de empresas que utilicen inteligencia artificial al Fondo de Amparo al Trabajador (FAT). Los fondos recaudados se destinarán exclusivamente a programas de capacitación para trabajadores desplazados por IA. Las empresas que contribuyan recibirán el sello “Empresa Amiga del Empleo”, otorgado bajo criterios como aportes realizados, ingresos anuales y número de despidos. El objetivo es mitigar los impactos laborales de la automatización, promoviendo la responsabilidad social corporativa y el apoyo a la recalificación profesional. [Parafraseo a partir del Portugués] (Projeto de Lei 3423, 2023, Artículos 1 y 2)</t>
  </si>
  <si>
    <t>http://www.camara.leg.br/proposicoesWeb/fichadetramitacao?idProposicao=2372802</t>
  </si>
  <si>
    <t>https://www.congressonacional.leg.br/materias/materias-bicamerais/-/ver/pl-3423-2023</t>
  </si>
  <si>
    <t>https://www.camara.leg.br/proposicoesWeb/prop_mostrarintegra?codteor=2297200&amp;filename=PL%203423/2023</t>
  </si>
  <si>
    <t>PL 3379/2023, Cámara de Diputados</t>
  </si>
  <si>
    <t>Projeto de Lei, Altera a Lei nº 9.394, de 20 de dezembro de 1996, de diretrizes e bases da educação nacional, para dispor sobre a inclusão do ensino de Inteligência Artificial no ensino médio.</t>
  </si>
  <si>
    <t>Anexado al PL 462/2021</t>
  </si>
  <si>
    <t>Neto Carletto (PP)</t>
  </si>
  <si>
    <t>Modificar la Ley N.º 9.394/1996 para incluir el aprendizaje de inteligencia artificial como una disciplina obligatoria en la educación secundaria en Brasil. Los sistemas educativos tendrán un plazo de un año para implementar esta disposición. La iniciativa busca preparar a los estudiantes para los desafíos tecnológicos del futuro, fomentando habilidades en IA desde una etapa temprana de su formación académica. [Parafraseo a partir del Portugués] (Projeto de Lei 3379, 2023)</t>
  </si>
  <si>
    <t>http://www.camara.leg.br/proposicoesWeb/fichadetramitacao?idProposicao=2372533</t>
  </si>
  <si>
    <t>https://www.congressonacional.leg.br/materias/materias-bicamerais/-/ver/pl-3379-2023</t>
  </si>
  <si>
    <t>https://www.camara.leg.br/proposicoesWeb/prop_mostrarintegra?codteor=2296507&amp;filename=PL%203379/2023</t>
  </si>
  <si>
    <t>PL 3039/2023, Senado Federal</t>
  </si>
  <si>
    <t>Projeto de Lei, Altera a Lei nº 12.587, de 3 de janeiro de 2012, para determinar que as empresas que ofereçam ou intermedeiem os contatos entre motoristas e clientes do serviço de transporte remunerado privado individual de passageiros sejam obrigadas a oferecer “botão de pânico” e reconhecimento facial dos clientes do serviço.</t>
  </si>
  <si>
    <t>Modifica la Ley de Movilidad Urbana para exigir que las empresas de transporte por aplicación (como Uber o 99) implementen medidas de seguridad, como reconocimiento facial de los pasajeros antes de cada viaje, registro fotográfico previo del usuario, verificación de autenticidad de las imágenes y la instalación de un “botón de pánico” accesible tanto para pasajeros como para conductores. El reconocimiento facial es una tecnología que funciona mediante inteligencia artificial, especialmente mediante algoritmos de visión por computadora y aprendizaje automático. Aunque el texto no menciona explícitamente IA, esta es esencial para implementar la tecnología regulada. [Parafraseo a partir del Portugués] (Projeto de Lei 3039, 2023)</t>
  </si>
  <si>
    <t>https://www25.senado.leg.br/web/atividade/materias/-/materia/158114</t>
  </si>
  <si>
    <t>https://www.congressonacional.leg.br/materias/materias-bicamerais/-/ver/pl-3039-2023</t>
  </si>
  <si>
    <t>https://legis.senado.leg.br/sdleg-getter/documento?dm=9387587&amp;ts=1730186000214&amp;disposition=inline</t>
  </si>
  <si>
    <t>Propuesta de Enmienda Constitucional</t>
  </si>
  <si>
    <t>PEC 29/2023, Senado Federal</t>
  </si>
  <si>
    <t>Proposta de Emenda à Constituição, Altera a Constituição Federal para incluir, entre os direitos e garantias fundamentais, a proteção à integridade mental e à transparência algorítmica.</t>
  </si>
  <si>
    <t>Randolfe Rodrigues (REDE)</t>
  </si>
  <si>
    <t>Busca alterar la Constitución Federal de Brasil para incluir, entre los derechos y garantías fundamentales, la protección a la integridad mental y a la transparencia algorítmica. Dentro de la justificación del proyecto, destaca la importancia de la neurotecnología y el uso de algoritmos de inteligencia artificial en las relaciones cotidianas y en procesos decisorios. Además, se aborda la preocupación por el sesgo algorítmico y la necesidad de transparencia en la conformación y uso de datos en plataformas virtuales. La propuesta busca garantizar que el desarrollo científico y tecnológico se realice con respeto a la vida, igualdad y libertad, y proteger la integridad física y mental del ser humano. [Parafraseo a partir del Portugués] (Proposta de Emenda à Constituição 29, 2023)</t>
  </si>
  <si>
    <t>https://www25.senado.leg.br/web/atividade/materias/-/materia/158095</t>
  </si>
  <si>
    <t>https://www.congressonacional.leg.br/materias/materias-bicamerais/-/ver/pec-29-2023</t>
  </si>
  <si>
    <t>https://legis.senado.leg.br/sdleg-getter/documento?dm=9386704&amp;ts=1730186263886&amp;disposition=inline</t>
  </si>
  <si>
    <t>PL 5721/2023, Senado Federal</t>
  </si>
  <si>
    <t>Projeto de Lei, Dispõe sobre a produção, o uso e a divulgação de conteúdo sintético inautêntico e tipifica o uso dessas técnicas para criação, uso e divulgação, sem o consentimento da vítima, de cena de sexo, nudez ou pornografia.</t>
  </si>
  <si>
    <t>Weverton (PDT)</t>
  </si>
  <si>
    <t>"Artículo 1º Esta ley regula la producción, el uso y la divulgación de contenido sintético no auténtico, así como tipifica la creación, el uso y la divulgación, sin el consentimiento de la víctima, de contenido fraudulento que contenga sexo, desnudez o pornografía, incluyendo casos que involucren a niños y adolescentes. Párrafo único. Se considera contenido sintético no auténtico a cualquier imagen, audio o video adulterado o manipulado, con calidad y características que impidan o dificulten al público en general verificar su naturaleza artificial, atribuyendo a una persona natural identificable acciones o situaciones que no correspondan a la realidad." [Traducción propia del Portugués] (Projeto de Lei 5721, 2023, Artículo 1)</t>
  </si>
  <si>
    <t>https://www25.senado.leg.br/web/atividade/materias/-/materia/161295</t>
  </si>
  <si>
    <t>https://www.congressonacional.leg.br/materias/materias-bicamerais/-/ver/pl-5721-2023</t>
  </si>
  <si>
    <t>https://legis.senado.leg.br/sdleg-getter/documento?dm=9514433&amp;ts=1730184644236&amp;disposition=inline</t>
  </si>
  <si>
    <t>PL 2478/2023, Cámara de Diputados</t>
  </si>
  <si>
    <t>Projeto de Lei, Dispõe sobre diretrizes e bases do planejamento do desenvolvimento nacional equilibrado, regulamenta o § 1º do art. 174 da Constituição Federal, prevê o estabelecimento do Plano Nacional de Desenvolvimento Econômico e Social de Longo Prazo, cria o Conselho Nacional de Planejamento do Desenvolvimento Econômico e Social e dá outras providências.</t>
  </si>
  <si>
    <t>Da Vitoria (PP)
Victor Linhalis (PODE)
Amom Mandel (CIDADANIA)
Félix Mendonça Júnior (PDT)</t>
  </si>
  <si>
    <t>Se establecen las directrices del Plan Nacional de Desarrollo Económico y Social de Largo Plazo en Brasil. Promueve el desarrollo equilibrado mediante políticas integradas para reducir desigualdades, fomentar la innovación tecnológica y la sostenibilidad. Incluye el uso de inteligencia artificial, robótica y manufactura avanzada en sectores estratégicos como salud, energía, y telecomunicaciones. También crea el Consejo Nacional de Planeamiento para coordinar esfuerzos entre los sectores público y privado, garantizando un crecimiento inclusivo, sostenible y tecnológicamente avanzado. [Parafraseo a partir del Portugués] (Projeto de Lei 2478, 2023)</t>
  </si>
  <si>
    <t>https://www.camara.leg.br/proposicoesWeb/fichadetramitacao?idProposicao=2361479</t>
  </si>
  <si>
    <t>https://www.congressonacional.leg.br/materias/materias-bicamerais/-/ver/pl-2478-2023</t>
  </si>
  <si>
    <t>https://www.camara.leg.br/proposicoesWeb/prop_mostrarintegra?codteor=2270730&amp;filename=PL%202478/2023</t>
  </si>
  <si>
    <t>PL 2421/2023, Cámara de Diputados</t>
  </si>
  <si>
    <t>Projeto de Lei, Dispõe sobre a criação do Fundo de Renda Básica, que será utilizado para redistribuição de renda para os trabalhadores afetados pelo uso de inteligência artificial e alto grau de automação no mercado de trabalho.</t>
  </si>
  <si>
    <t>"Artículo 1º - Se autoriza al Poder Público a crear y gestionar el Fondo de Renta Básica, destinado a la redistribución de ingresos para familias y personas con una renta de hasta tres salarios mínimos o un salario mínimo per cápita. Parágrafo único: El Poder Público creará un organismo fiscalizador que definirá los medios de verificación sobre el uso de inteligencia artificial por parte de las empresas, estableciendo su concepto y aplicaciones en una ley posterior." [Traducción propia del Portugués] (Projeto de Lei 2421, 2023, Artículo 1)</t>
  </si>
  <si>
    <t>http://www.camara.leg.br/proposicoesWeb/fichadetramitacao?idProposicao=2360834</t>
  </si>
  <si>
    <t>https://www.congressonacional.leg.br/materias/materias-bicamerais/-/ver/pl-2421-2023</t>
  </si>
  <si>
    <t>https://www.camara.leg.br/proposicoesWeb/prop_mostrarintegra?codteor=2269690&amp;filename=PL%202421/2023</t>
  </si>
  <si>
    <t>PL 2394/2023, Cámara de Diputados</t>
  </si>
  <si>
    <t>Projeto de Lei, Criminaliza a produção, oferta, comercialização, divulgação, transmissão ou posse de imagens que representem crianças ou adolescentes em cenas de sexo explícito, implícito ou de cunho pornográfico, utilizando recursos de inteligência artificial ou meio semelhante. Acrescenta o artigo 241-F, à Lei 8.069 de 13 de julho de 1.990, (Estatuto da Criança e do Adolescente) e dá outras providências.</t>
  </si>
  <si>
    <t>Anexado al PL 4319/2020</t>
  </si>
  <si>
    <t>Delegado Marcelo Freitas (UNIÃO)</t>
  </si>
  <si>
    <t>Propone criminalizar la producción, oferta, comercialización, divulgación, transmisión o posesión de imágenes pornográficas o sexuales explícitas e implícitas de niños y adolescentes creadas mediante inteligencia artificial o métodos similares. Incluye penas de 3 a 6 años de reclusión y multas, con agravantes si se utilizan imágenes de rostros o partes del cuerpo de menores. También sanciona a quienes faciliten servicios para la creación o almacenamiento de dichas imágenes. La iniciativa busca regular el uso de tecnologías avanzadas y proteger a niños y adolescentes frente a delitos digitales. [Parafraseo a partir del Portugués] (Projeto de Lei 2394, 2023)</t>
  </si>
  <si>
    <t>http://www.camara.leg.br/proposicoesWeb/fichadetramitacao?idProposicao=2360615</t>
  </si>
  <si>
    <t>https://www.congressonacional.leg.br/materias/materias-bicamerais/-/ver/pl-2394-2023</t>
  </si>
  <si>
    <t>https://www.camara.leg.br/proposicoesWeb/prop_mostrarintegra?codteor=2269243&amp;filename=PL%202394/2023</t>
  </si>
  <si>
    <t>PL 2338/2023, Cámara de Diputados (Antes PL 2338/2023, Senado Federal)</t>
  </si>
  <si>
    <t>Projeto de Lei, Dispõe sobre o uso da Inteligência Artificial.</t>
  </si>
  <si>
    <t>Rodrigo Otavio Soares Pacheco (PSD)</t>
  </si>
  <si>
    <t>Carlos Eduardo Torres Gomes (PL)</t>
  </si>
  <si>
    <t>"Art. 1 Esta Ley establece normas nacionales generales para el desarrollo, implementación y uso responsable de sistemas de inteligencia artificial (IA) en Brasil, con el objetivo de proteger los derechos fundamentales y garantizar la implementación de sistemas seguros y confiables, en beneficio del ser humano, el régimen democrático y el desarrollo científico y tecnológico." [Traducción propia del Portugués] (Projeto de Lei 2338, 2023, Artículo 1)</t>
  </si>
  <si>
    <t>https://www.camara.leg.br/proposicoesWeb/fichadetramitacao?idProposicao=2487262</t>
  </si>
  <si>
    <t>https://www25.senado.leg.br/web/atividade/materias/-/materia/157233</t>
  </si>
  <si>
    <t>https://www.congressonacional.leg.br/materias/materias-bicamerais/-/ver/pl-2338-2023</t>
  </si>
  <si>
    <t>https://legis.senado.leg.br/sdleg-getter/documento?dm=9347622&amp;ts=1730837869278&amp;disposition=inline</t>
  </si>
  <si>
    <t>PL 2174/2023, Cámara de Diputados</t>
  </si>
  <si>
    <t>Projeto de Lei, Estabelece as normas e princípios para proteção dos direitos fundamentais relacionados ao cérebro e ao sistema nervoso humano, objetivando garantir a proteção e promoção dos neurodireitos dos indivíduos.</t>
  </si>
  <si>
    <t>Establece normas y principios para la protección de los neuroderechos, definidos como derechos fundamentales vinculados al cerebro y al sistema nervioso humano, tales como la integridad cerebral, la privacidad neurológica, la libertad e igualdad cognitivas y la autonomía mental. Prohíbe intervenciones, monitoreo, manipulación y uso de datos cerebrales sin consentimiento expreso, incluso en contextos de investigación o uso comercial. Aunque no se menciona explícitamente inteligencia artificial, existe una relación directa con la IA pues muchas tecnologías capaces de leer, procesar o influir en la actividad cerebral requieren IA para su funcionamiento, especialmente en tareas de interpretación, predicción o control de datos neurológicos. [Parafraseo a partir del Portugués] (Projeto de Lei 2174, 2023)</t>
  </si>
  <si>
    <t>https://www.camara.leg.br/proposicoesWeb/fichadetramitacao?idProposicao=2358605</t>
  </si>
  <si>
    <t>https://www.congressonacional.leg.br/materias/materias-bicamerais/-/ver/pl-2174-2023</t>
  </si>
  <si>
    <t>https://www.camara.leg.br/proposicoesWeb/prop_mostrarintegra?codteor=2264479&amp;filename=PL%202174/2023</t>
  </si>
  <si>
    <t>PL 1473/2023, Cámara de Diputados</t>
  </si>
  <si>
    <t>Projeto de Lei, Esta Lei torna obrigatória a disponibilização, por parte das empresas que operam sistemas de inteligência artificial, de ferramentas que garantam aos autores de conteúdo na internet a possibilidade de restringir o uso de seus materiais pelos algoritmos de inteligência artificial, com o objetivo de preservar os direitos autorais</t>
  </si>
  <si>
    <t>"Artículo 1º Esta Ley establece la obligatoriedad de que las empresas que operan sistemas de inteligencia artificial pongan a disposición de los autores de contenido en internet herramientas que permitan restringir el uso de sus materiales por los algoritmos de inteligencia artificial, con el objetivo de preservar los derechos de autor." [Traducción propia del Portugués] (Projeto de Lei 1473, 2023, Artículo 1)</t>
  </si>
  <si>
    <t>http://www.camara.leg.br/proposicoesWeb/fichadetramitacao?idProposicao=2353916</t>
  </si>
  <si>
    <t>https://www.congressonacional.leg.br/materias/materias-bicamerais/-/ver/pl-1473-2023</t>
  </si>
  <si>
    <t>https://www.camara.leg.br/proposicoesWeb/prop_mostrarintegra?codteor=2251301&amp;filename=PL%201473/2023</t>
  </si>
  <si>
    <t>PL 1317/2023, Cámara de Diputados</t>
  </si>
  <si>
    <t>Projeto de Lei, Altera a Lei nº 9.503, de 23 de setembro de 1997, que institui o Código de Trânsito Brasileiro, para regulamentar os veículos autônomos terrestres, e dá outras providências.</t>
  </si>
  <si>
    <t>Alberto Fraga (PL)</t>
  </si>
  <si>
    <t>Propone la regulación de vehículos autónomos terrestres en Brasil mediante la incorporación de un nuevo capítulo al Código de Tránsito Brasileño. Define vehículos autónomos como aquellos que utilizan inteligencia artificial para desplazarse sin necesidad de conductores humanos. Establece requisitos técnicos, pruebas obligatorias, responsabilidad solidaria o exclusiva entre fabricantes y propietarios en caso de accidentes, y la obligatoriedad de seguro contra terceros. También crea un registro nacional de incidentes relacionados con vehículos autónomos, buscando garantizar la seguridad y modernizar la legislación para integrar esta tecnología innovadora. [Parafraseo a partir del Portugués] (Projeto de Lei 1317, 2023)</t>
  </si>
  <si>
    <t>http://www.camara.leg.br/proposicoesWeb/fichadetramitacao?idProposicao=2352438</t>
  </si>
  <si>
    <t>https://www.congressonacional.leg.br/materias/materias-bicamerais/-/ver/pl-1317-2023</t>
  </si>
  <si>
    <t>https://www.camara.leg.br/proposicoesWeb/prop_mostrarintegra?codteor=2247108&amp;filename=PL%201317/2023</t>
  </si>
  <si>
    <t>PL 1272/2023, Senado Federal</t>
  </si>
  <si>
    <t>Projeto de Lei, Altera o Decreto-Lei nº 2.848, de 7 de dezembro de 1940, para criar o crime do art. 308-A – adulteração maliciosa de vídeos ou áudios.</t>
  </si>
  <si>
    <t>Propone enmendar el Código Penal brasileño para tipificar como delito la adulteración maliciosa de videos o audios mediante inteligencia artificial, como deepfakes, con fines de difundir noticias falsas o perjudicar a personas o entidades. La pena sería de 2 a 4 años de reclusión, ampliándose a 4 a 8 años si el material es divulgado en internet o redes sociales. La propuesta busca llenar un vacío legal y regular el uso de estas tecnologías para prevenir daños personales, corporativos o sociales. [Parafraseo a partir del Portugués] (Projeto de Lei 1272, 2023)</t>
  </si>
  <si>
    <t>https://www25.senado.leg.br/web/atividade/materias/-/materia/156383</t>
  </si>
  <si>
    <t>https://www.congressonacional.leg.br/materias/materias-bicamerais/-/ver/pl-1272-2023</t>
  </si>
  <si>
    <t>https://legis.senado.leg.br/sdleg-getter/documento?dm=9292780&amp;ts=1730187617119&amp;disposition=inline</t>
  </si>
  <si>
    <t>PL 1153/2023, Cámara de Diputados</t>
  </si>
  <si>
    <t>Projeto de Lei, Dispõe sobre normas gerais para a pesquisa, o desenvolvimento e a aplicação da inteligência artificial - IA, e seu uso consciente e ético no âmbito da União, dos Estados, do Distrito Federal e dos Municípios.</t>
  </si>
  <si>
    <t>Establece normas generales para la investigación, desarrollo y aplicación de la inteligencia artificial en Brasil, promoviendo su uso ético y consciente. Crea el Centro Nacional de Inteligencia Artificial, vinculado al Ministerio de Ciencia, Tecnología e Innovación, para fomentar la cooperación público-privada, la capacitación profesional y la transferencia tecnológica. La ley también exige que la administración pública utilice IA basada en criterios técnicos, respetando derechos fundamentales, con evaluación continua y transparencia. Los estados y municipios podrán adoptar normas complementarias para adecuar el uso de IA a sus realidades locales. [Parafraseo a partir del Portugués] (Projeto de Lei 1153, 2023)</t>
  </si>
  <si>
    <t>http://www.camara.leg.br/proposicoesWeb/fichadetramitacao?idProposicao=2351386</t>
  </si>
  <si>
    <t>https://www.congressonacional.leg.br/materias/materias-bicamerais/-/ver/pl-1153-2023</t>
  </si>
  <si>
    <t>https://www.camara.leg.br/proposicoesWeb/prop_mostrarintegra?codteor=2243580&amp;filename=PL%201153/2023</t>
  </si>
  <si>
    <t>PL 1089/2023, Cámara de Diputados</t>
  </si>
  <si>
    <t>Projeto de Lei, Dispõe sobre a prevenção da ambliopia e determina a obrigatoriedade de realização do teste de acuidade visual nas escolas de ensino fundamental públicas e privadas.</t>
  </si>
  <si>
    <t>Anexado al PL 9421/2017</t>
  </si>
  <si>
    <t>José Nelto (PP)</t>
  </si>
  <si>
    <t>Establece la obligatoriedad de realizar pruebas anuales de agudeza visual en las escuelas de educación primaria, públicas y privadas, como medida para prevenir la ambliopía en niños. Las pruebas podrán ser realizadas por profesores capacitados, oftalmólogos designados o empresas especializadas que utilicen inteligencia artificial o equipos robóticos. En caso de resultados anormales, se notificará a los padres y al sistema de salud local para orientar tratamientos y desarrollar políticas públicas. El proyecto busca garantizar el diagnóstico temprano y cuidado visual en la infancia. [Parafraseo a partir del Portugués] (Projeto de Lei 1089, 2023)</t>
  </si>
  <si>
    <t>https://www.camara.leg.br/proposicoesWeb/fichadetramitacao?idProposicao=2351205</t>
  </si>
  <si>
    <t>https://www.congressonacional.leg.br/materias/materias-bicamerais/-/ver/pl-1089-2023</t>
  </si>
  <si>
    <t>https://www.camara.leg.br/proposicoesWeb/prop_mostrarintegra?codteor=2242788&amp;filename=PL%201089/2023</t>
  </si>
  <si>
    <t>PL 1002/2023, Cámara de Diputados</t>
  </si>
  <si>
    <t>Projeto de Lei, Altera a Lei nº 9.504, de 30 de setembro de 1997, que estabelece normas para as eleições, para dispor sobre a deep fake.</t>
  </si>
  <si>
    <t>Anexado al PL 10915/2018</t>
  </si>
  <si>
    <t>Modifica la Ley N.º 9.504/1997 para tipificar como delito la creación, uso y propagación de deepfakes durante las elecciones con el objetivo de manipular información y dañar reputaciones políticas. Define deepfake como videos generados mediante inteligencia artificial que reproducen la apariencia, expresiones y voz de un candidato. Establece penas de 2 a 4 años de detención y multas de R$ 15,000 a R$ 50,000. El proyecto busca proteger la integridad electoral y evitar la manipulación del electorado mediante tecnologías avanzadas. [Parafraseo a partir del Portugués] (Projeto de Lei 1002, 2023)</t>
  </si>
  <si>
    <t>https://www.camara.leg.br/proposicoesWeb/fichadetramitacao?idProposicao=2350539</t>
  </si>
  <si>
    <t>https://www.congressonacional.leg.br/materias/materias-bicamerais/-/ver/pl-1002-2023</t>
  </si>
  <si>
    <t>https://www.camara.leg.br/proposicoesWeb/prop_mostrarintegra?codteor=2240752&amp;filename=PL%201002/2023</t>
  </si>
  <si>
    <t>PL 791/2023, Cámara de Diputados</t>
  </si>
  <si>
    <t>Projeto de Lei, Estabelece procedimentos a serem adotados pela União em regime de colaboração com os Estados, Distrito Federal e Municípios em situação de riscos e desastres mediante o uso de Sistemas de Processamento de Dados e de Inteligência Artificial (IA), com objetivo na organização, solução e implementação integrada e da outras providências</t>
  </si>
  <si>
    <t xml:space="preserve">Establece el uso de sistemas de procesamiento de datos e inteligencia artificial (IA) para prevenir, mitigar y gestionar riesgos y desastres en Brasil. Propone una colaboración integrada entre la Unión, los Estados, el Distrito Federal y los Municipios, mediante IA para monitorear, alertar y evaluar áreas afectadas por desastres naturales o inducidos, como deforestación, inundaciones y accidentes nucleares. Promueve campañas educativas y medidas de sostenibilidad ambiental, resaltando el uso de tecnologías avanzadas para la protección ambiental, la conservación de recursos y la gestión eficiente de emergencias. [Parafraseo a partir del Portugués] (Projeto de Lei 791, 2023)
</t>
  </si>
  <si>
    <t>http://www.camara.leg.br/proposicoesWeb/fichadetramitacao?idProposicao=2349820</t>
  </si>
  <si>
    <t>https://www.congressonacional.leg.br/materias/materias-bicamerais/-/ver/pl-791-2023</t>
  </si>
  <si>
    <t>https://www.camara.leg.br/proposicoesWeb/prop_mostrarintegra?codteor=2238986&amp;filename=PL%20791/2023</t>
  </si>
  <si>
    <t>PL 759/2023, Cámara de Diputados</t>
  </si>
  <si>
    <t>Projeto de Lei, Regulamenta os sistemas de Inteligência Artificial, e dá outras providências</t>
  </si>
  <si>
    <t>Luisa Canziani (PSD)</t>
  </si>
  <si>
    <t>"Artículo 1º Esta Ley regula la Inteligencia Artificial, establece parámetros para su ámbito de aplicación y crea seguridad jurídica para la inversión en investigación y desarrollo tecnológico de productos y servicios orientados a la innovación, sistemas operativos, plataformas digitales, creación de robots, máquinas y equipos que utilicen Inteligencia Artificial, dentro de los límites de la ética y los Derechos Humanos." [Traducción propia del Portugués] (Projeto de Lei 759, 2023, Artículo 1)</t>
  </si>
  <si>
    <t>http://www.camara.leg.br/proposicoesWeb/fichadetramitacao?idProposicao=2349685</t>
  </si>
  <si>
    <t>https://www.congressonacional.leg.br/materias/materias-bicamerais/-/ver/pl-759-2023</t>
  </si>
  <si>
    <t>https://www.camara.leg.br/proposicoesWeb/prop_mostrarintegra?codteor=2238606&amp;filename=PL%20759/2023</t>
  </si>
  <si>
    <t>PL 3069/2022, Cámara de Diputados</t>
  </si>
  <si>
    <t>Projeto de Lei, Dispõe sobre o uso de tecnologia de reconhecimento facial automatizado no âmbito das forças de segurança pública e dá outras providências.</t>
  </si>
  <si>
    <t>Subtenente Gonzaga (PSD)</t>
  </si>
  <si>
    <t>Regula el uso de la tecnología de reconocimiento facial automatizado en las fuerzas de seguridad pública de Brasil. Establece su aplicación para identificar personas en investigaciones criminales, procedimientos administrativos y búsqueda de desaparecidos. Se requiere confirmación humana para garantizar precisión y evitar errores. La inteligencia artificial se utiliza en el análisis biométrico para filtrar imágenes y optimizar procesos de identificación, combinándola con revisiones periciales y multibiométricas para asegurar resultados confiables. El proyecto busca mejorar la eficacia en la seguridad pública respetando derechos fundamentales. [Parafraseo a partir del Portugués] (Projeto de Lei 3069, 2022)</t>
  </si>
  <si>
    <t>http://www.camara.leg.br/proposicoesWeb/fichadetramitacao?idProposicao=2345261</t>
  </si>
  <si>
    <t>https://www.congressonacional.leg.br/materias/materias-bicamerais/-/ver/pl-3069-2022</t>
  </si>
  <si>
    <t>https://www.camara.leg.br/proposicoesWeb/prop_mostrarintegra?codteor=2228103&amp;filename=PL%203069/2022</t>
  </si>
  <si>
    <t>PL 3009/2022, Cámara de Diputados</t>
  </si>
  <si>
    <t>Projeto de Lei, Dispõe sobre a reforma da Lei nº 9.784/99 (Lei de Processo Administrativo).</t>
  </si>
  <si>
    <t>Anexado al PL 1732/2020</t>
  </si>
  <si>
    <t>Alexis Fonteyne (NOVO)</t>
  </si>
  <si>
    <t>Busca modernizar la Ley de Proceso Administrativo de Brasil, fomentando la eficiencia, transparencia y agilidad mediante la digitalización. Incluye el uso de inteligencia artificial en procedimientos administrativos, asegurando que sea transparente, auditada y revisable. Establece plazos para la resolución de procesos y fomenta la participación ciudadana mediante audiencias y consultas públicas. La IA se utilizará para analizar datos y optimizar decisiones, mejorando la relación entre el ciudadano y la administración pública. Promueve una administración pública más accesible y eficiente. [Parafraseo a partir del Portugués] (Anteprojeto de Lei 3009, 2022)</t>
  </si>
  <si>
    <t>http://www.camara.leg.br/proposicoesWeb/fichadetramitacao?idProposicao=2343349</t>
  </si>
  <si>
    <t>https://www.congressonacional.leg.br/materias/materias-bicamerais/-/ver/pl-3009-2022</t>
  </si>
  <si>
    <t>https://www.camara.leg.br/proposicoesWeb/prop_mostrarintegra?codteor=2224915&amp;filename=PL%203009/2022</t>
  </si>
  <si>
    <t>PL 2859/2022, Cámara de Diputados</t>
  </si>
  <si>
    <t>Projeto de Lei, Institui o Programa Nacional de Renegociação de Créditos Inadimplidos – Recupera Brasil, e dá outras providências</t>
  </si>
  <si>
    <t>Declarado Sin Efecto</t>
  </si>
  <si>
    <t>Otto Alencar Filho (PSD)</t>
  </si>
  <si>
    <t>Establece el Programa Nacional de Renegociación de Créditos Inadimplidos (Recupera Brasil), que busca facilitar la recuperación de crédito para personas físicas con deudas vencidas. Incluye la creación de una Central de Consolidación de Deudas Privadas (C2DP), que utilizará inteligencia artificial para realizar subastas electrónicas y automáticas que precisen el valor de mercado de las deudas. El programa promueve la renegociación con descuentos significativos y permite a otras instituciones adquirir las deudas, con el fin de fomentar la inclusión financiera y contribuir a la reactivación económica. [Parafraseo a partir del Portugués] (Projeto de Lei 2859, 2022)</t>
  </si>
  <si>
    <t>https://www.camara.leg.br/proposicoesWeb/fichadetramitacao?idProposicao=2339658</t>
  </si>
  <si>
    <t>https://www.congressonacional.leg.br/materias/materias-bicamerais/-/ver/pl-2859-2022</t>
  </si>
  <si>
    <t>https://www.camara.leg.br/proposicoesWeb/prop_mostrarintegra?codteor=2219746&amp;filename=PL%202859/2022</t>
  </si>
  <si>
    <t>PL 2669/2022, Cámara de Diputados</t>
  </si>
  <si>
    <t>Projeto de Lei, Institui o programa “óculos falantes” para os deficientes visuais nas bibliotecas e na rede pública de educação.</t>
  </si>
  <si>
    <t>Instituye el programa "óculos falantes" [Gafas Parlantes] para los personas en condición de discapacidad visual en bibliotecas y en la red pública de educación. Las gafas parlantes son dispositivos que se conectan a cualquier tipo de montura de gafas y utilizan sensores ópticos para convertir imágenes en audio mediante inteligencia artificial. La Secretaría de Educación y la Secretaría de Ciencia, Tecnología e Innovación serán responsables de la ejecución del programa. La ley busca facilitar la lectura y la inclusión de personas con discapacidad visual en el entorno educativo. [Parafraseo a partir del Portugués] (Projeto de Lei 2669, 2022)</t>
  </si>
  <si>
    <t>https://www.camara.leg.br/proposicoesWeb/fichadetramitacao?idProposicao=2336230</t>
  </si>
  <si>
    <t>https://www.congressonacional.leg.br/materias/materias-bicamerais/-/ver/pl-2669-2022</t>
  </si>
  <si>
    <t>https://www.camara.leg.br/proposicoesWeb/prop_mostrarintegra?codteor=2211316&amp;filename=PL%202669/2022</t>
  </si>
  <si>
    <t>Lei 15211/2025, Congresso Nacional</t>
  </si>
  <si>
    <t>Lei, Dispõe sobre a proteção de crianças e adolescentes em ambientes digitais (Estatuto Digital da Criança e do Adolescente)</t>
  </si>
  <si>
    <t>Aprobado con Vetos</t>
  </si>
  <si>
    <t>Alessandro Vieira (PSDB)</t>
  </si>
  <si>
    <t>Establece el "Estatuto Digital de Crianças e Adolescentes", regulando productos y servicios digitales dirigidos o accesibles a menores. Impone obligaciones estrictas sobre privacidad, verificación de edad, clasificación de contenido, supervisión parental, publicidad y protección contra riesgos digitales. Aunque la ley no regula explícitamente la inteligencia artificial, sí menciona su revisión periódica en mecanismos de supervisión parental y regula directamente sistemas automatizados como recomendación personalizada, perfilamiento, verificación de edad y moderación, todos dependientes de IA o machine learning. [Parafraseo a partir del Portugués] (Lei 15211, 2025, Artículos 1 y 17)</t>
  </si>
  <si>
    <t>https://legis.senado.leg.br/norma/41465823</t>
  </si>
  <si>
    <t>https://www25.senado.leg.br/web/atividade/materias/-/materia/154901</t>
  </si>
  <si>
    <t>https://www.camara.leg.br/proposicoesWeb/fichadetramitacao?idProposicao=2477340</t>
  </si>
  <si>
    <t>https://www.congressonacional.leg.br/materias/materias-bicamerais/-/ver/pl-2628-2022</t>
  </si>
  <si>
    <t>PL 1802/2022, Cámara de Diputados</t>
  </si>
  <si>
    <t>Projeto de Lei, Cria os Conselhos Federal e Regionais de Física, e dá outras providências.</t>
  </si>
  <si>
    <t>Daniel Almeida (PCdoB)</t>
  </si>
  <si>
    <t>El Proyecto de Ley N.º 1802 de 2022 propone la creación del Consejo Federal y los Consejos Regionales de Física en Brasil para regular, orientar y fiscalizar el ejercicio profesional en el ámbito de la física. Se incluyen competencias relacionadas con el uso de inteligencia artificial y destacan su aplicación en la física computacional, modelado y análisis avanzado. Estos consejos buscarán garantizar la calidad técnica, proteger el interés público y promover estándares éticos en actividades vinculadas a la física, como la física médica. [Parafraseo a partir del Portugués] (Projeto de Lei 1802, 2022)</t>
  </si>
  <si>
    <t>https://www.camara.leg.br/proposicoesWeb/fichadetramitacao?idProposicao=2330651</t>
  </si>
  <si>
    <t>https://www.congressonacional.leg.br/materias/materias-bicamerais/-/ver/pl-1802-2022</t>
  </si>
  <si>
    <t>https://www.camara.leg.br/proposicoesWeb/prop_mostrarintegra?codteor=2192656&amp;filename=PL%201802/2022</t>
  </si>
  <si>
    <t>PL 745/2022, Senado Federal</t>
  </si>
  <si>
    <t>Projeto de Lei, Altera a Lei nº 13.812, de 16 de março de 2019, que institui a Política Nacional de Busca de Pessoas Desaparecidas, cria o Cadastro Nacional de Pessoas Desaparecidas e altera a Lei nº 8.069, de 13 de julho de 1990 (Estatuto da Criança e do Adolescente), para dispor sobre o uso de aplicações de reconhecimento facial.</t>
  </si>
  <si>
    <t>Jorge Kajuru (PODEMOS)</t>
  </si>
  <si>
    <t>Modifica la Ley nº 13.812 de 2019 para autorizar el uso de aplicaciones de reconocimiento facial en la búsqueda de personas desaparecidas. Propone integrar esta tecnología en el banco de datos del Cadastro Nacional de Personas Desaparecidas, permitiendo su identificación mediante imágenes. Aunque no menciona directamente inteligencia artificial, el reconocimiento facial se basa en sistemas de IA, por lo que la propuesta implica el uso de esta tecnología para agilizar procesos de localización. [Parafraseo a partir del Portugués] (Projeto de Lei 745, 2022)</t>
  </si>
  <si>
    <t>https://www25.senado.leg.br/web/atividade/materias/-/materia/152486</t>
  </si>
  <si>
    <t>https://www.congressonacional.leg.br/materias/materias-bicamerais/-/ver/pl-745-2022</t>
  </si>
  <si>
    <t>https://legis.senado.leg.br/sdleg-getter/documento?dm=9097594&amp;ts=1741696355409&amp;disposition=inline</t>
  </si>
  <si>
    <t>PL 714/2022, Cámara de Diputados</t>
  </si>
  <si>
    <t>Projeto de Lei, Estabelece exigências e prescreve medidas para prevenção do uso indevido dos serviços de telecomunicações por aplicativos "mobile" ou aplicações "web", na exploração ou prestação dos serviços de redes sociais públicas e privadas construídas ou compartilhadas sobre redes virtuais, que se utilize de serviço de transmissão de dados e acesso remoto pela rede mundial de computadores por quaisquer de suas modalidades de conexão, de origem nacional ou estrangeira com disponibilidade, oferta ou usuário em território brasileiro; estabelece normas gerais de proteção aos direitos coletivos e individuais básicos e responsabilidades do usuário e fornecedores dos serviços de telecomunicação, de repressão ao uso ilícito dos serviços de telecomunicação pela internet; define crimes e dá outras providências.</t>
  </si>
  <si>
    <t>Anexado al PL 2630/2020</t>
  </si>
  <si>
    <t>Nereu Crispim (UNIÃO)</t>
  </si>
  <si>
    <t>Establece medidas para prevenir el uso indebido de servicios de telecomunicaciones en redes sociales públicas y privadas, regulando la oferta y uso de tecnologías en internet. Incluye el empleo de inteligencia artificial para garantizar el cumplimiento de las normas, mediante algoritmos y herramientas automatizadas que supervisan y controlan la transmisión de datos. Esto con el fin de proteger los derechos de usuarios y regular la responsabilidad de los proveedores. Aborda el uso de bots y automatización para evitar la propagación de desinformación y contenido ilícito. [Parafraseo a partir del Portugués] (Projeto de Lei 714, 2022)</t>
  </si>
  <si>
    <t>https://www.camara.leg.br/proposicoesWeb/fichadetramitacao?idProposicao=2318715</t>
  </si>
  <si>
    <t>https://www.congressonacional.leg.br/materias/materias-bicamerais/-/ver/pl-714-2022</t>
  </si>
  <si>
    <t>https://www.camara.leg.br/proposicoesWeb/prop_mostrarintegra?codteor=2152701&amp;filename=PL%20714/2022</t>
  </si>
  <si>
    <t>PL 705/2022, Cámara de Diputados</t>
  </si>
  <si>
    <t>Projeto de Lei, Dispõe sobre a compatibilização dos sistemas de Inteligência Artificial utilizados pela Administração Pública a práticas da agenda ambiental, social e de governança.</t>
  </si>
  <si>
    <t>Helio Lopes (UNIÃO)</t>
  </si>
  <si>
    <t>"Artículo 1º Los sistemas de Inteligencia Artificial utilizados por los órganos y entidades de la Administración Pública Directa e Indirecta deberán ser compatibles con las mejores prácticas ambientales, sociales y de gobernanza, conforme a la reglamentación." [Traducción propia del Portugués] (Projeto de Lei 705, 2022, Artículo 1)</t>
  </si>
  <si>
    <t>http://www.camara.leg.br/proposicoesWeb/fichadetramitacao?idProposicao=2318674</t>
  </si>
  <si>
    <t>https://www.congressonacional.leg.br/materias/materias-bicamerais/-/ver/pl-705-2022</t>
  </si>
  <si>
    <t>https://www.camara.leg.br/proposicoesWeb/prop_mostrarintegra?codteor=2152436&amp;filename=PL%20705/2022</t>
  </si>
  <si>
    <t>PL 522/2022, Cámara de Diputados</t>
  </si>
  <si>
    <t>Projeto de Lei, Modifica a Lei n° 13.709, de 14 de agosto de 2018 (Lei Geral de Proteção de Dados Pessoais), a fim de conceituar dado neural e regulamentar a sua proteção.</t>
  </si>
  <si>
    <t>Carlos Henrique Gaguim (REPUBLIC)</t>
  </si>
  <si>
    <t>Este proyecto modifica la Ley General de Protección de Datos Personales de Brasil (LGPD) para incluir y regular los datos neurales, definidos como aquellos derivados del sistema nervioso central mediante interfaces cerebro-computador u otras tecnologías. Clasifica los datos neurales como datos sensibles y establece requisitos estrictos de consentimiento, confidencialidad y limitaciones al uso comercial. Prohíbe prácticas que afecten la autonomía mental o la integridad psicológica, y promueve el acceso equitativo a la neurotecnología. Aunque no se menciona explícitamente inteligencia artificial, existe una relación directa, ya que las tecnologías reguladas —interfaces cerebro-computador y neurotecnologías— dependen del uso de IA para procesar e interpretar datos cerebrales. [Parafraseo a partir del Portugués] (Projeto de Lei 522, 2022)</t>
  </si>
  <si>
    <t>https://www.camara.leg.br/proposicoesWeb/fichadetramitacao?idProposicao=2317524</t>
  </si>
  <si>
    <t>https://www.congressonacional.leg.br/materias/materias-bicamerais/-/ver/pl-522-2022</t>
  </si>
  <si>
    <t>https://www.camara.leg.br/proposicoesWeb/prop_mostrarintegra?codteor=2146384&amp;filename=PL%20522/2022</t>
  </si>
  <si>
    <t>PL 310/2022, Cámara de Diputados</t>
  </si>
  <si>
    <t>Projeto de Lei, Proíbe iniciativa de operadoras de telemarketing ativo de estabelecer contato com a chave de acesso de usuário de telefonia sem prévia autorização expressa, específica e individualizada concedida pelo usuário dos serviços de telecomunicações. Estabelece exigências e prescreve medidas para prevenção do uso indevido dos serviços de telecomunicações na prestação dos serviços de telemarketing ativo; estabelece normas gerais de proteção aos direitos básicos do consumidor dos serviços de telecomunicação e de repressão ao uso abusivo do código de acesso telefônico por originadores e operadoras de telemarketing ativo; fixa exigência de comprovação da anuência prévia, individual e específica concedida pelo usuário dos serviços de telefonia como condição para autorizar operadores e prestadores de serviços de telemarketing, televendas, tele serviços, call Centers e equiparados estabelecer contato ativo com a chave de acesso do consumidor para fins de oferta de produtos e serviços realizados por telefone; define crimes e dá outras providências.</t>
  </si>
  <si>
    <t>Nereu Crispim (PSL)</t>
  </si>
  <si>
    <t>Silvye Alves (UNIÃO)</t>
  </si>
  <si>
    <t>Regula las prácticas de telemarketing activo en Brasil, prohibiendo llamadas sin autorización previa, estableciendo sanciones y criterios de protección para los consumidores de servicios de telecomunicaciones. Incluye el uso de inteligencia artificial para garantizar el cumplimiento de las normas, mediante la implementación de algoritmos y robots de voz que aseguren la autenticidad y respeten los derechos del consumidor. Además, busca evitar abusos en las telecomunicaciones mediante controles estrictos sobre bases de datos y procesos automatizados. Esto para promover una mayor transparencia y tranquilidad para los usuarios. [Parafraseo a partir del Portugués] (Projeto de Lei 310, 2022)</t>
  </si>
  <si>
    <t>http://www.camara.leg.br/proposicoesWeb/fichadetramitacao?idProposicao=2314824</t>
  </si>
  <si>
    <t>https://www.congressonacional.leg.br/materias/materias-bicamerais/-/ver/pl-310-2022</t>
  </si>
  <si>
    <t>https://www.camara.leg.br/proposicoesWeb/prop_mostrarintegra?codteor=2136740&amp;filename=PL%20310/2022</t>
  </si>
  <si>
    <t>PL 253/2022, Cámara de Diputados</t>
  </si>
  <si>
    <t>Projeto de Lei, Institui a Rede Nacional de Observatórios de Despesa Pública (Rede ODP) e define seus objetivos, princípios, diretrizes, coordenação, responsabilidades e fontes de custeio.</t>
  </si>
  <si>
    <t>Tabata Amaral (PSB)
Felipe Rigoni (PSL)</t>
  </si>
  <si>
    <t>Crea la Red Nacional de Observatorios de Gasto Público (Rede ODP) para monitorear y prevenir irregularidades en la administración pública brasileña. Promueve el uso de inteligencia artificial para analizar datos, identificar patrones de riesgo en compras públicas y detectar posibles irregularidades. La red fomenta la colaboración entre entidades gubernamentales y la sociedad civil, facilitando la transparencia y la rendición de cuentas mediante herramientas tecnológicas. Busca fortalecer el control de los recursos públicos, optimizar el gasto y combatir la corrupción de manera eficiente y coordinada. [Parafraseo a partir del Portugués] (Projeto de Lei 253, 2022)</t>
  </si>
  <si>
    <t>https://www.camara.leg.br/proposicoesWeb/fichadetramitacao?idProposicao=2314517</t>
  </si>
  <si>
    <t>https://www.congressonacional.leg.br/materias/materias-bicamerais/-/ver/pl-253-2022</t>
  </si>
  <si>
    <t>https://www.camara.leg.br/proposicoesWeb/prop_mostrarintegra?codteor=2135101&amp;filename=PL%20253/2022</t>
  </si>
  <si>
    <t>PL 249/2022, Senado Federal (Antes PL 249/2022, Cámara de Diputados)</t>
  </si>
  <si>
    <t>Projeto de Lei, Dispõe sobre normas de transparência nas contratações públicas da União.</t>
  </si>
  <si>
    <t>Tabata Amaral (PSB)
Felipe Rigoni (União)</t>
  </si>
  <si>
    <t xml:space="preserve">Establece normas para promover la transparencia en las contrataciones públicas de la Unión en Brasil. Introduce la obligación de publicar información sobre licitaciones, contratos y su ejecución en el Portal Nacional de Contrataciones Públicas (PNCP). Exhorta el uso de herramientas basadas en inteligencia artificial para detectar irregularidades y mejorar la eficiencia del monitoreo, como el análisis de datos cruzados. Además, fomenta la participación ciudadana y el acceso público a datos para supervisar y prevenir actos de corrupción, garantizando procesos más transparentes y justos. [Parafraseo a partir del Portugués] (Projeto de Lei 249, 2022)
</t>
  </si>
  <si>
    <t>https://www25.senado.leg.br/web/atividade/materias/-/materia/156599</t>
  </si>
  <si>
    <t>https://www.camara.leg.br/proposicoesWeb/fichadetramitacao?idProposicao=2314510</t>
  </si>
  <si>
    <t>https://www.congressonacional.leg.br/materias/materias-bicamerais/-/ver/pl-249-2022</t>
  </si>
  <si>
    <t>https://www.camara.leg.br/proposicoesWeb/prop_mostrarintegra?codteor=2135077&amp;filename=PL%20249/2022</t>
  </si>
  <si>
    <t>PL 230/2022, Cámara de Diputados</t>
  </si>
  <si>
    <t>Projeto de Lei, Dispõe sobre incentivos à inovação e à pesquisa científica e tecnológica no setor de saúde, com vistas à sua capacitação produtiva e tecnológica e dá outras providências.</t>
  </si>
  <si>
    <t>Anexado al PL 4060/2020</t>
  </si>
  <si>
    <t>Promueve incentivos para la innovación y la investigación científica y tecnológica en el sector salud en Brasil, fortaleciendo el Sistema Único de Salud (SUS). Se enfoca en el desarrollo de tecnologías, infraestructura y equipamientos médico-hospitalarios, con énfasis en superar desafíos sanitarios y epidemiológicos. Destaca el uso de inteligencia artificial para mejorar la gestión y prestación de servicios, optimizando tiempos de espera y calidad en la atención. Incluye beneficios fiscales para fomentar inversiones en proyectos tecnológicos de salud, mejorando la eficiencia y sostenibilidad del sistema público de salud. [Parafraseo a partir del Portugués] (Projeto de Lei 230, 2022)</t>
  </si>
  <si>
    <t>https://www.camara.leg.br/proposicoesWeb/fichadetramitacao?idProposicao=2314433</t>
  </si>
  <si>
    <t>https://www.congressonacional.leg.br/materias/materias-bicamerais/-/ver/pl-230-2022</t>
  </si>
  <si>
    <t>https://www.camara.leg.br/proposicoesWeb/prop_mostrarintegra?codteor=2134730&amp;filename=PL%20230/2022</t>
  </si>
  <si>
    <t>PL 221/2022, Cámara de Diputados</t>
  </si>
  <si>
    <t>Projeto de Lei, Institui e amplia a Rede de Cuidados à Pessoa com Deficiência, por meio da criação, ampliação e articulação de pontos de atenção à saúde para pessoas com deficiência temporária ou permanente, progressiva, regressiva, ou estável, intermitente ou contínua, no âmbito do Sistema Único de Saúde - SUS. Institui e fomenta a área de pesquisa e desenvolvimento de novas tecnologias no âmbito dos Centros Especializados em Reabilitação (CER) e das Oficinas Ortopédicas. Fomenta a ampliação da oferta de Órteses, Próteses e Meios Auxiliares de Locomoção (OPMEs) no âmbito do SUS, por meio de apoio financeiro ao custeio incentivado por programa de renúncia fiscal à pessoa jurídica de direito privado, aos Estabelecimentos de Saúde do SUS, utilizando-se como referência a Tabela de Procedimentos, Medicamentos, Órteses, Próteses e Materiais Especiais do SUS e dá outras providências.</t>
  </si>
  <si>
    <t>Bruno Farias (AVANTE)</t>
  </si>
  <si>
    <t xml:space="preserve">Propone crear y ampliar la Red de Cuidados a Personas con Discapacidad en el Sistema Único de Salud (SUS) de Brasil, estableciendo puntos de atención para su rehabilitación y asistencia. Se fomenta el uso de tecnologías avanzadas, incluyendo inteligencia artificial, para optimizar diagnósticos, tratamientos y el diseño de estrategias personalizadas en los Centros Especializados de Rehabilitación (CER). El proyecto busca mejorar la calidad de vida, promover la inclusión social y garantizar acceso a tecnologías asistivas y servicios de salud especializados para personas con diferentes tipos de discapacidad. [Parafraseo a partir del Portugués] (Projeto de Lei 221, 2022)
</t>
  </si>
  <si>
    <t>http://www.camara.leg.br/proposicoesWeb/fichadetramitacao?idProposicao=2314400</t>
  </si>
  <si>
    <t>https://www.congressonacional.leg.br/materias/materias-bicamerais/-/ver/pl-221-2022</t>
  </si>
  <si>
    <t>https://www.camara.leg.br/proposicoesWeb/prop_mostrarintegra?codteor=2134526&amp;filename=PL%20221/2022</t>
  </si>
  <si>
    <t>Resolución 423/2021, Consejo Nacional de Justicia</t>
  </si>
  <si>
    <t>Resolução, Altera a Resolução CNJ no 75/2009, que dispõe sobre os concursos públicos para ingresso na carreira da magistratura em todos os ramos do Poder Judiciário nacional.</t>
  </si>
  <si>
    <t>Luiz Fux (Supremo Tribunal Federal)</t>
  </si>
  <si>
    <t>Modifica la Resolução CNJ Nº 75/2009, actualizando las normas sobre concursos públicos para el ingreso a la magistratura en Brasil. Introduce nuevas disciplinas obligatorias, incluyendo Derecho Digital, Pragmatismo Jurídico, Economía del Derecho y Derecho Antidiscriminación, reflejando transformaciones tecnológicas y sociales. Se incorporan temas como inteligencia artificial, blockchain, protección de datos, y audiencias virtuales, con el objetivo de preparar a los futuros jueces para los desafíos contemporáneos del Poder Judicial. La resolución busca alinear la formación jurídica con la modernización del sistema judicial y los principios de eficiencia, ética e inclusión. [Parafraseado del Portugués] (Resolução CNJ 423, 2021)</t>
  </si>
  <si>
    <t>https://atos.cnj.jus.br/atos/detalhar/4147</t>
  </si>
  <si>
    <t>https://atos.cnj.jus.br/files/original17145020211006615dd98a923f0.pdf</t>
  </si>
  <si>
    <t>PL 2699/2021, Cámara de Diputados</t>
  </si>
  <si>
    <t>Projeto de Lei, Dispõe sobre a criminalização da prática de HATERS na rede mundial de computadores e dá outras providências.</t>
  </si>
  <si>
    <t>Anexado al PL 847/2019</t>
  </si>
  <si>
    <t>Julian Lemos (PSL) 
Tereza Nelma (PSDB)
Emanuel Pinheiro Neto (PTB)</t>
  </si>
  <si>
    <t>Pastor Henrique Vieira (PSOL)</t>
  </si>
  <si>
    <t>El Proyecto de Ley N.º 2699 de 2021, denominado "Ley Lucas Santos", propone criminalizar la práctica de "haters" en internet, enfocándose en comentarios de odio y discriminación que afecten la salud mental de niños y adolescentes. Incluye responsabilidad civil y penal para individuos y redes sociales que permitan la propagación de estos comentarios. Destaca el uso obligatorio de algoritmos e inteligencia artificial para identificar y eliminar contenidos dañinos en redes sociales, a la vez que promueve la protección de los más vulnerables frente a daños psíquicos causados por ataques en línea. [Parafraseo a partir del Portugués] (Projeto de Lei 2699, 2021)</t>
  </si>
  <si>
    <t>https://www.camara.leg.br/proposicoesWeb/fichadetramitacao?idProposicao=2292364</t>
  </si>
  <si>
    <t>https://www.congressonacional.leg.br/materias/materias-bicamerais/-/ver/pl-2699-2021</t>
  </si>
  <si>
    <t>https://www.camara.leg.br/proposicoesWeb/prop_mostrarintegra?codteor=2053707&amp;filename=PL%202699/2021</t>
  </si>
  <si>
    <t>PL 1969/2021, Cámara de Diputados</t>
  </si>
  <si>
    <t>Projeto de Lei, Dispõe sobre os princípios, direitos e obrigações na utilização de sistemas de inteligência artificial.</t>
  </si>
  <si>
    <t>Gustavo Fruet (PDT)</t>
  </si>
  <si>
    <t>"Artículo 1º Esta Ley regula los principios, derechos y obligaciones para los sistemas de inteligencia artificial (IA)." [Traducción propia del Portugués] (Projeto de Lei 1969, 2021, Artículo 1)</t>
  </si>
  <si>
    <t>http://www.camara.leg.br/proposicoesWeb/fichadetramitacao?idProposicao=2284814</t>
  </si>
  <si>
    <t>https://www.congressonacional.leg.br/materias/materias-bicamerais/-/ver/pl-1969-2021</t>
  </si>
  <si>
    <t>https://www.camara.leg.br/proposicoesWeb/prop_mostrarintegra?codteor=2018899&amp;filename=PL%201969/2021</t>
  </si>
  <si>
    <t>PL 1229/2021, Cámara de Diputados</t>
  </si>
  <si>
    <t>Retirado</t>
  </si>
  <si>
    <t>Retirado por el Autor</t>
  </si>
  <si>
    <t>Carlos Henrique Gaguim (DEM)</t>
  </si>
  <si>
    <t>Modifica la Ley General de Protección de Datos Personales de Brasil para regular el tratamiento de datos neurales, definidos como aquellos obtenidos del sistema nervioso central mediante interfaces cerebro-computador. Establece que estos datos requieren consentimiento específico, prohíbe su uso con fines económicos o que afecten la autonomía del individuo y los clasifica como datos sensibles. Aunque no menciona explícitamente inteligencia artificial, el articulado se relaciona directamente con IA al implicar sistemas que interpretan señales cerebrales, con riesgos de manipulación algorítmica y afectación de derechos fundamentales. [Parafraseo a partir del Portugués] (Projeto de Lei 1229, 2021)</t>
  </si>
  <si>
    <t>https://www.camara.leg.br/proposicoesWeb/fichadetramitacao?idProposicao=2276604</t>
  </si>
  <si>
    <t>https://www.congressonacional.leg.br/materias/materias-bicamerais/-/ver/pl-1229-2021</t>
  </si>
  <si>
    <t>https://www.camara.leg.br/proposicoesWeb/prop_mostrarintegra?codteor=1985389&amp;filename=PL%201229/2021</t>
  </si>
  <si>
    <t>PL 872/2021, Senado Federal</t>
  </si>
  <si>
    <t>"Artículo 1º Esta Ley regula el uso de la Inteligencia Artificial en Brasil." [Traducción propia del Portugués] (Projeto de Lei 872, 2021, Artículo 1)</t>
  </si>
  <si>
    <t>https://www25.senado.leg.br/web/atividade/materias/-/materia/147434</t>
  </si>
  <si>
    <t>https://www.congressonacional.leg.br/materias/materias-bicamerais/-/ver/pl-872-2021</t>
  </si>
  <si>
    <t>https://legis.senado.leg.br/sdleg-getter/documento?dm=8940096&amp;ts=1732829621004&amp;disposition=inline</t>
  </si>
  <si>
    <t>PL 487/2021, Cámara de Diputados</t>
  </si>
  <si>
    <t>Projeto de Lei, Dispõe sobre o sistema de informação em saúde no âmbito do SUS.</t>
  </si>
  <si>
    <t>Anexado al PL 2634/2007</t>
  </si>
  <si>
    <t>Valtenir Pereira (PSB)</t>
  </si>
  <si>
    <t>El Proyecto de Ley N.º 487 de 2021 establece un sistema integrado de información en salud para el Sistema Único de Salud (SUS) en Brasil, orientado a mejorar la interoperabilidad, la protección de datos personales y el acceso universal. Destaca el uso de inteligencia artificial para automatizar procesos como generación de recetas, análisis de datos, alertas sanitarias y mejora de la atención médica. [Parafraseo a partir del Portugués] (Projeto de Lei 487, 2021)</t>
  </si>
  <si>
    <t>https://www.camara.leg.br/proposicoesWeb/fichadetramitacao/?idProposicao=381206</t>
  </si>
  <si>
    <t>https://www.congressonacional.leg.br/materias/materias-bicamerais/-/ver/pl-487-2021</t>
  </si>
  <si>
    <t>https://www.camara.leg.br/proposicoesWeb/prop_mostrarintegra?codteor=1964311&amp;filename=PL%20487/2021</t>
  </si>
  <si>
    <t>Resolución 363/2021, Consejo Nacional de Justicia</t>
  </si>
  <si>
    <t>Resolução, Estabelece medidas para o processo de adequação à Lei Geral de Proteção de Dados Pessoais a serem adotadas pelos tribunais.</t>
  </si>
  <si>
    <t>Establece directrices para que los tribunales brasileños se adecuen a la Ley General de Protección de Datos Personales (LGPD). Determina la creación de comités de protección de datos, designación de encargados, implementación de políticas de privacidad, medidas de seguridad, programas de concientización y revisión de contratos. También exige la elaboración de registros de tratamiento de datos y planes de acción. Aunque su foco es la protección de datos, menciona la inteligencia artificial únicamente como parte de los proyectos que deben ser informados al comité gestor. [Parafraseado del Portugués] (Resolução CNJ 363, 2021)</t>
  </si>
  <si>
    <t>https://atos.cnj.jus.br/atos/detalhar/3668</t>
  </si>
  <si>
    <t>https://atos.cnj.jus.br/files/original18120420210119600720f42c02e.pdf</t>
  </si>
  <si>
    <t>Ordenanza 253/2020, Consejo Nacional de Justicia</t>
  </si>
  <si>
    <t>Portaria, Institui os critérios e diretrizes técnicas para o processo de desenvolvimento de módulos e serviços na Plataforma Digital do Poder Judiciário Brasileiro – PDPJBr.</t>
  </si>
  <si>
    <t>Establece criterios y directrices técnicas para el desarrollo de módulos y servicios en la Plataforma Digital del Poder Judiciário Brasileiro (PDPJ-Br). Define estándares de arquitectura, interoperabilidad, APIs, microsservicios, seguridad, documentación y gobernanza colaborativa. Promueve el uso de tecnologías abiertas, integración por mensajería, contenedores y prácticas como TDD, CI/CD. Se menciona que las soluciones que utilicen inteligencia artificial deben cumplir con la Resolução CNJ 332/2020, que regula su uso ético y transparente en el Poder Judicial. [Parafraseado del Portugués] (Portaria CNJ 253, 2020)</t>
  </si>
  <si>
    <t>https://atos.cnj.jus.br/atos/detalhar/3582</t>
  </si>
  <si>
    <t>https://atos.cnj.jus.br/files/original154529202012035fc90819856c0.pdf</t>
  </si>
  <si>
    <t>Resolución 335/2020, Consejo Nacional de Justicia</t>
  </si>
  <si>
    <t>Resolução, Institui política pública para a governança e a gestão de processo judicial eletrônico. Integra os tribunais do país com a criação da Plataforma Digital do Poder Judiciário Brasileiro – PDPJ-Br. Mantém o sistema PJe como sistema de Processo Eletrônico prioritário do Conselho Nacional de Justiça.</t>
  </si>
  <si>
    <t>Establece la política pública de gobernanza y gestión del proceso judicial electrónico mediante la creación de la Plataforma Digital del Poder Judiciário Brasileiro (PDPJ-Br). Esta plataforma busca integrar todos los sistemas judiciales electrónicos del país, promoviendo el desarrollo colaborativo, la interoperabilidad, el uso de código abierto y la computación en la nube. Se prioriza el sistema PJe y se prohíbe la contratación de soluciones privadas que generen dependencia tecnológica. La resolución menciona expresamente la inteligencia artificial como parte de los modelos y microservicios que deben integrarse a la plataforma. [Parafraseado del Portugués] (Resolução CNJ 335, 2020)</t>
  </si>
  <si>
    <t>https://atos.cnj.jus.br/atos/detalhar/3496</t>
  </si>
  <si>
    <t>https://atos.cnj.jus.br/files/original214359202110116164b01f70f93.pdf</t>
  </si>
  <si>
    <t>PL 4678/2020, Cámara de Diputados</t>
  </si>
  <si>
    <t>Projeto de Lei, Cria o Cadastro de bloqueio de ligações das empresas que fornecem serviços de telemarketing e televendas, estabelece um regulamento de operação, proibindo a utilização de sistemas de robô e ligações em massa, e dá outras providências.</t>
  </si>
  <si>
    <t>Anexado al PL 9942/2018</t>
  </si>
  <si>
    <t>Léo Moraes (PODE)</t>
  </si>
  <si>
    <t>Crea el "Cadastro de Bloqueio de Ligações" [Registro de Bloqueo de Llamadas] para empresas de telemarketing y televentas. Prohíbe el uso de sistemas de robot e inteligencia artificial para realizar llamadas en masa. Las empresas deben ofrecer un canal para que los clientes se adhieran al registro de bloqueo de llamadas. La ley busca proteger a los consumidores de abusos tecnológicos y garantizar la transparencia en el uso de IA. Se establecen sanciones y multas por incumplimiento [Parafraseo a partir del Portugués] (Projeto de Lei 4678, 2020, Artículos 1 y 3)</t>
  </si>
  <si>
    <t>https://www.camara.leg.br/proposicoesWeb/fichadetramitacao?idProposicao=2263168</t>
  </si>
  <si>
    <t>https://www.congressonacional.leg.br/materias/materias-bicamerais/-/ver/pl-4678-2020</t>
  </si>
  <si>
    <t>https://www.camara.leg.br/proposicoesWeb/prop_mostrarintegra?codteor=1931512&amp;filename=PL%204678/2020</t>
  </si>
  <si>
    <t>Resolución 334/2020, Consejo Nacional de Justicia</t>
  </si>
  <si>
    <t>Resolução, Institui o Comitê Consultivo de Dados Abertos e Proteção de Dados no âmbito do Poder Judiciário.</t>
  </si>
  <si>
    <t>Crea el Comité Consultivo de Datos Abertos e Proteção de Dados Pessoais en el ámbito del Poder Judiciário. Su objetivo es asesorar en la implementación de políticas de datos abiertos compatibles con la Ley General de Protección de Datos (LGPD). El comité debe proponer estándares de interoperabilidad, mecanismos de acceso por API, criterios de cobro por uso de datos y medidas de protección de datos personales. Se destaca el uso de inteligencia artificial como herramienta para mejorar la sistematización y el acceso a la información jurídica. [Parafraseado del Portugués] (Resolução CNJ 334, 2020)</t>
  </si>
  <si>
    <t>https://atos.cnj.jus.br/atos/detalhar/3489</t>
  </si>
  <si>
    <t>https://atos.cnj.jus.br/files/original193417202009225f6a51b9a757c.pdf</t>
  </si>
  <si>
    <t>PL 4120/2020, Cámara de Diputados</t>
  </si>
  <si>
    <t>Projeto de Lei, Disciplina o uso de algoritmos pelas plataformas digitais na internet, assegurando transparência no uso das ferramentas computacionais que possam induzir a tomada de decisão ou atuar sobre as preferências dos usuários</t>
  </si>
  <si>
    <t>Bosco Costa (PL)</t>
  </si>
  <si>
    <t>Regula el uso de algoritmos en plataformas digitales para asegurar la transparencia en las herramientas computacionales que influyen en la toma de decisiones de los usuarios. Define sistemas de decisión automatizada, incluyendo aquellos basados en inteligencia artificial. Los proveedores deben producir informes de impacto y publicar guías de orientación. La ley busca fomentar la ética y transparencia en el uso de algoritmos, reduciendo asimetrías de información y combatiendo prácticas abusivas y discriminatorias. [Parafraseo a partir del Portugués] (Projeto de Lei 4120, 2020, Artículos 1 y 2)</t>
  </si>
  <si>
    <t>https://www.camara.leg.br/proposicoesWeb/fichadetramitacao?idProposicao=2259721</t>
  </si>
  <si>
    <t>https://www.congressonacional.leg.br/materias/materias-bicamerais/-/ver/pl-4120-2020</t>
  </si>
  <si>
    <t>https://www.camara.leg.br/proposicoesWeb/prop_mostrarintegra?codteor=1921007&amp;filename=PL%204120/2020</t>
  </si>
  <si>
    <t>PL 3890/2020, Senado Federal (Antes PL 3890/2020, Cámara de Diputados)</t>
  </si>
  <si>
    <t>Projeto de Lei, Institui o Estatuto da Vítima.</t>
  </si>
  <si>
    <t>Rui Falcão (PT)</t>
  </si>
  <si>
    <t>Establece el Estatuto de la Víctima. Define a la víctima como cualquier persona que haya sufrido daños físicos, psicológicos, emocionales o económicos debido a un crimen o calamidad pública. Los derechos de las víctimas incluyen comunicación, defensa, protección, información, apoyo y asistencia. Se garantiza un trato profesional, individualizado y no discriminatorio. Además, se promueve la capacitación de servidores públicos para atender adecuadamente a las víctimas. El uso de inteligencia artificial está permitido para la captación de datos en el apoyo a las víctimas. [Parafraseo a partir del Portugués] (Projeto de Lei 3890, 2020)</t>
  </si>
  <si>
    <t>https://www25.senado.leg.br/web/atividade/materias/-/materia/166908</t>
  </si>
  <si>
    <t>https://www.camara.leg.br/proposicoesWeb/fichadetramitacao?idProposicao=2258347</t>
  </si>
  <si>
    <t>https://www.congressonacional.leg.br/materias/materias-bicamerais/-/ver/pl-3890-2020</t>
  </si>
  <si>
    <t>https://www.camara.leg.br/proposicoesWeb/prop_mostrarintegra?codteor=1915623&amp;filename=PL%203890/2020</t>
  </si>
  <si>
    <t>PL 240/2020, Cámara de Diputados</t>
  </si>
  <si>
    <t>Projeto de Lei, Cria a Lei da Inteligência Artificial, e dá outras providências</t>
  </si>
  <si>
    <t>"Artículo 1º Esta Ley regula la Inteligencia Artificial, establece parámetros para su ámbito de aplicación y crea seguridad jurídica para la inversión en investigación y desarrollo tecnológico de productos y servicios enfocados en la innovación, sistemas operativos, plataformas digitales, creación de robots, máquinas y equipos que utilicen Inteligencia Artificial, dentro de los límites de la ética y los Derechos Humanos." [Traducción propia del Portugués] (Projeto de Lei 240, 2020, Artículo 1)</t>
  </si>
  <si>
    <t>http://www.camara.leg.br/proposicoesWeb/fichadetramitacao?idProposicao=2236943</t>
  </si>
  <si>
    <t>https://www.congressonacional.leg.br/materias/materias-bicamerais/-/ver/pl-240-2020</t>
  </si>
  <si>
    <t>https://www.camara.leg.br/proposicoesWeb/prop_mostrarintegra?codteor=1857143&amp;filename=PL%20240/2020</t>
  </si>
  <si>
    <t>PL 21/2020, Cámara de Diputados</t>
  </si>
  <si>
    <t>Projeto de Lei, Estabelece fundamentos, princípios e diretrizes para o desenvolvimento e a aplicação da inteligência artificial no Brasil; e dá outras providências.</t>
  </si>
  <si>
    <t>"Artículo 1º Esta Ley establece principios, derechos, deberes e instrumentos de gobernanza para el uso de la inteligencia artificial en Brasil y define las directrices para la actuación de la Unión, los Estados, el Distrito Federal y los Municipios, así como de personas físicas y jurídicas, de derecho público o privado, y entidades sin personalidad jurídica en relación con esta materia." [Traducción propia del Portugués] (Projeto de Lei 21, 2020, Artículo 1)</t>
  </si>
  <si>
    <t>http://www.camara.leg.br/proposicoesWeb/fichadetramitacao?idProposicao=2236340</t>
  </si>
  <si>
    <t>https://www.congressonacional.leg.br/materias/materias-bicamerais/-/ver/pl-21-2020</t>
  </si>
  <si>
    <t>https://www.camara.leg.br/proposicoesWeb/prop_mostrarintegra?codteor=1853928</t>
  </si>
  <si>
    <t>PL 6197/2019, Senado Federal</t>
  </si>
  <si>
    <t>Projeto de Lei, Altera a Lei n° 12.037, de 1º de outubro de 2009, a Lei nº 7.210, de 11 de julho de 1984 – Lei de Execução Penal, e a Lei nº 11.473, de 10 de maio de 2007, para prever a criação de um banco nacional de padrões de face, de íris e de voz e a instalação de câmeras para reconhecimento facial em locais públicos.</t>
  </si>
  <si>
    <t>Acir Gurgacz (PDT)</t>
  </si>
  <si>
    <t>Propone crear un banco nacional de patrones biométricos (rostro, iris y voz) de personas investigadas o condenadas penalmente, y establecer la instalación obligatoria de cámaras de reconocimiento facial en espacios públicos estratégicos (aeropuertos, estaciones, estadios, etc.). La base será gestionada por un órgano central de pericia criminal y se integrará mediante cooperación entre la Unión, Estados y municipios. El reconocimiento facial y el análisis biométrico dependen de tecnologías de inteligencia artificial para funcionar. Aunque la IA no se menciona explícitamente, el proyecto regula tecnologías que requieren IA para su implementación y operación efectiva. [Parafraseo a partir del Portugués] (Projeto de Lei 6197, 2019)</t>
  </si>
  <si>
    <t>https://www25.senado.leg.br/web/atividade/materias/-/materia/139967</t>
  </si>
  <si>
    <t>https://www.congressonacional.leg.br/materias/materias-bicamerais/-/ver/pl-6197-2019</t>
  </si>
  <si>
    <t>https://legis.senado.leg.br/sdleg-getter/documento?dm=8049424&amp;ts=1630439166989&amp;disposition=inline</t>
  </si>
  <si>
    <t>PL 5691/2019, Senado Federal</t>
  </si>
  <si>
    <t>Projeto de Lei, Institui a Política Nacional de Inteligência Artificial.</t>
  </si>
  <si>
    <t>"Artículo 1º Esta Ley instituye la Política Nacional de Inteligencia Artificial, con el objetivo de estimular la creación de un entorno favorable para el desarrollo de tecnologías en Inteligencia Artificial." [Traducción propia del Portugués] (Projeto de Lei 5691, 2019, Artículo 1)</t>
  </si>
  <si>
    <t>https://www25.senado.leg.br/web/atividade/materias/-/materia/139586</t>
  </si>
  <si>
    <t>https://www.congressonacional.leg.br/materias/materias-bicamerais/-/ver/pl-5691-2019</t>
  </si>
  <si>
    <t>https://legis.senado.leg.br/sdleg-getter/documento?dm=8031122&amp;ts=1732829583131&amp;disposition=inline</t>
  </si>
  <si>
    <t>PL 5051/2019, Senado Federal</t>
  </si>
  <si>
    <t>Projeto de Lei, Estabelece os princípios para o uso da Inteligência Artificial no Brasil.</t>
  </si>
  <si>
    <t>"Artículo 1º Esta Ley establece los principios para el uso de la Inteligencia Artificial en Brasil." [Traducción propia del Portugués] (Projeto de Lei 5051, 2019, Artículo 1)</t>
  </si>
  <si>
    <t>https://www25.senado.leg.br/web/atividade/materias/-/materia/138790</t>
  </si>
  <si>
    <t>https://www.congressonacional.leg.br/materias/materias-bicamerais/-/ver/pl-5051-2019</t>
  </si>
  <si>
    <t>https://legis.senado.leg.br/sdleg-getter/documento?dm=8009064&amp;ts=1732829613704&amp;disposition=inline</t>
  </si>
  <si>
    <t>PL 4797/2019, Cámara de Diputados</t>
  </si>
  <si>
    <t>Projeto de Lei, Dispõe sobre a Prestação Digital dos Serviços Públicos na Administração Pública.</t>
  </si>
  <si>
    <t>Anexado al PL 3443/2019</t>
  </si>
  <si>
    <t>Israel Batista (PV)</t>
  </si>
  <si>
    <t>Busca implementar la prestación digital de servicios públicos en Brasil, promoviendo la desburocratización y modernización administrativa mediante herramientas digitales. Destaca el uso de inteligencia artificial para automatizar procesos, optimizar decisiones administrativas y mejorar la interacción entre ciudadanos y gobierno. También establece medidas de seguridad y privacidad de datos, fomentando la transparencia y participación ciudadana en la formulación y evaluación de políticas públicas. La IA contribuye a analizar datos y agilizar servicios, garantizando mayor eficiencia y accesibilidad en la prestación pública. [Parafraseo a partir del Portugués] (Projeto de Lei 4797, 2019)</t>
  </si>
  <si>
    <t>https://www.camara.leg.br/proposicoesWeb/fichadetramitacao?idProposicao=2218208</t>
  </si>
  <si>
    <t>https://www.congressonacional.leg.br/materias/materias-bicamerais/-/ver/pl-4797-2019</t>
  </si>
  <si>
    <t>https://www.camara.leg.br/proposicoesWeb/prop_mostrarintegra?codteor=1801114&amp;filename=PL%204797/2019</t>
  </si>
  <si>
    <t>PL 4496/2019, Senado Federal</t>
  </si>
  <si>
    <t>Projeto de Lei, Altera a Lei nº 13.709, de 14 de agosto de 2018 (Lei Geral de Proteção de Dados Pessoais – LGPD), para definir a expressão “decisão automatizada”.</t>
  </si>
  <si>
    <t>Modifica la Ley General de Protección de Datos Personales (LGPD) para definir legalmente el concepto de “decisión automatizada” como todo proceso de elección, clasificación, aprobación o cálculo que utilice reglas, algoritmos, análisis estadísticos, inteligencia artificial o aprendizaje de máquina. El objetivo es reforzar el derecho a la explicación de decisiones automatizadas, cerrando una laguna legal en la LGPD. [Parafraseo a partir del Portugués] (Projeto de Lei 4496, 2019, Artículo 1)</t>
  </si>
  <si>
    <t>https://www25.senado.leg.br/web/atividade/materias/-/materia/138136</t>
  </si>
  <si>
    <t>https://www.congressonacional.leg.br/materias/materias-bicamerais/-/ver/pl-4496-2019</t>
  </si>
  <si>
    <t>https://legis.senado.leg.br/sdleg-getter/documento?dm=7990633&amp;ts=1730135855461&amp;disposition=inline</t>
  </si>
  <si>
    <t>PL 4035/2019, Senado Federal</t>
  </si>
  <si>
    <t>Projeto de Lei, Regulamenta o inciso XXVII do artigo 7º, da Constituição Federal, para dispor sobre a proteção dos trabalhadores em face de processo de automação.</t>
  </si>
  <si>
    <t>Paulo Paim (PT)</t>
  </si>
  <si>
    <t>Busca reglamentar el artículo 7º, inciso XXVII de la Constitución brasileña, estableciendo protecciones laborales frente a la automatización. Exige negociación colectiva previa a despidos por automatización, medidas como readaptación, reducción de jornada, y compensaciones económicas. Define “proceso de automação” como toda tecnología que sustituya empleos, incluso mediante empresas intermediarias. También impone criterios de implementación como prioridad en trabajos insalubres y obligación de comunicar con seis meses de antelación. Aunque no la menciona explícitamente en el articulado, el proyecto reconoce en la justificación a la inteligencia artificial como parte central del proceso de automatización laboral, que es el objeto de regulación. [Parafraseo a partir del Portugués] (Projeto de Lei 4035, 2019, Artículo 1)</t>
  </si>
  <si>
    <t>https://www25.senado.leg.br/web/atividade/materias/-/materia/137793</t>
  </si>
  <si>
    <t>https://www.congressonacional.leg.br/materias/materias-bicamerais/-/ver/pl-4035-2019</t>
  </si>
  <si>
    <t>https://legis.senado.leg.br/sdleg-getter/documento?dm=7979835&amp;ts=1730135109885&amp;disposition=inline</t>
  </si>
  <si>
    <t>PL 3443/2019, Cámara de Diputados</t>
  </si>
  <si>
    <t>Projeto de Lei, Dispõe sobre a Prestação Digital dos Serviços Públicos na Administração Pública - Governo Digital.</t>
  </si>
  <si>
    <t>Tiago Mitraud (NOVO)
Vinicius Poit (NOVO)
João H. Campos (PSB)
Luisa Canziani (PTB)
Marcelo Calero (CIDADANIA)
Mariana Carvalho (PSDB)
Paulo Ganime (NOVO)
Israel Batista (PV)
Rodrigo Coelho (PSB)</t>
  </si>
  <si>
    <t>Se busca implementar la prestación digital de servicios públicos en Brasil, promoviendo la desburocratización y la eficiencia en la Administración Pública. Establece el uso de inteligencia artificial para optimizar procesos administrativos, facilitar el autoservicio y analizar datos para mejorar la calidad y accesibilidad de los servicios. También fomenta la transparencia, la participación ciudadana y la interoperabilidad entre entidades públicas mediante herramientas digitales avanzadas, contribuyendo a un gobierno más ágil y conectado con las necesidades de la sociedad. [Parafraseo a partir del Portugués] (Projeto de Lei 3443, 2019)</t>
  </si>
  <si>
    <t>https://www.camara.leg.br/proposicoesWeb/fichadetramitacao?idProposicao=2207511</t>
  </si>
  <si>
    <t>https://www.congressonacional.leg.br/materias/materias-bicamerais/-/ver/pl-3443-2019</t>
  </si>
  <si>
    <t>https://www.camara.leg.br/proposicoesWeb/prop_mostrarintegra?codteor=1763139&amp;filename=PL%203443/2019</t>
  </si>
  <si>
    <t>PL 2537/2019, Cámara de Diputados</t>
  </si>
  <si>
    <t>Projeto de Lei, Obriga o aviso sobre o reconhecimento facial em estabelecimentos comerciais.</t>
  </si>
  <si>
    <t>Busca informar a los consumidores sobre el uso de reconocimiento facial en establecimientos comerciales. Los locales deben alertar a los clientes mediante placas en la entrada. En la justificación se menciona que, aunque la tecnología de inteligencia artificial está en auge, existen preocupaciones sobre la privacidad y la precisión en la identificación de diferentes grupos étnicos. Asimismo, la IA ha mejorado la precisión del reconocimiento facial y permite identificar emociones y reacciones . [Parafraseo a partir del Portugués] (Projeto de Lei 2537, 2019)</t>
  </si>
  <si>
    <t>https://www.camara.leg.br/proposicoesWeb/fichadetramitacao?idProposicao=2199418</t>
  </si>
  <si>
    <t>https://www.camara.leg.br/proposicoesWeb/prop_mostrarintegra?codteor=1737521&amp;filename=PL%202537/2019</t>
  </si>
  <si>
    <t>PL 1091/2019, Cámara de Diputados</t>
  </si>
  <si>
    <t>Projeto de Lei, Regula o disposto no inciso XXVII, do art. 7º, da Constituição Federal, que estabelece o direito de o trabalhador urbano e rural ter "proteção em face da automação, na forma da lei".</t>
  </si>
  <si>
    <t>Wolney Queiroz (PDT)</t>
  </si>
  <si>
    <t>"Art. 1°. Esta ley establece las condiciones necesarias para garantizar la protección del trabajador urbano y rural frente a los sistemas de automatización, adoptados o en proceso de adopción, implantados y desarrollados por los empleadores, prestadores de servicios y otras personas equiparadas a ellos, regulando lo dispuesto en el inciso XXVII del art. 7° de la Constitución. (...)" [Traducción propia del Portugués] (Artículo 1). La justificación del proyecto se basa en los riesgos del desempleo, enfermedades y accidentes laborales derivados de la implementación de tecnologías avanzadas como la robótica y la inteligencia artificial. (Projeto de Lei 1091, 2019)</t>
  </si>
  <si>
    <t>https://www.camara.leg.br/proposicoesWeb/fichadetramitacao?idProposicao=2192959</t>
  </si>
  <si>
    <t>https://www.congressonacional.leg.br/materias/materias-bicamerais/-/ver/pl-1091-2019</t>
  </si>
  <si>
    <t>https://www.camara.leg.br/proposicoesWeb/prop_mostrarintegra?codteor=1714381&amp;filename=PL%201091/2019</t>
  </si>
  <si>
    <t>Ordenanza 25/2019, Consejo Nacional de Justicia</t>
  </si>
  <si>
    <t>Portaria, Institui o Laboratório de Inovação para o Processo Judicial em meio Eletrônico – Inova PJe e o Centro de Inteligência Artificial aplicada ao PJe e dá outras providências.</t>
  </si>
  <si>
    <t>Derogado</t>
  </si>
  <si>
    <t>Revocado</t>
  </si>
  <si>
    <t>José Antonio Dias Toffoli (Supremo Tribunal Federal)</t>
  </si>
  <si>
    <t>Crea el Laboratório de Inovação para o Processo Judicial Eletrônico (Inova PJe) y el Centro de Inteligência Artificial aplicada ao PJe, con el objetivo de investigar, desarrollar y aplicar soluciones de inteligencia artificial al sistema judicial electrónico. Establece directrices técnicas, éticas y organizativas para el desarrollo colaborativo de modelos de IA, especialmente mediante la plataforma Sinapses, en cooperación con el Tribunal de Justiça de Rondônia. Se promueve la automatización de tareas, el uso de procesamiento de lenguaje natural y la colaboración entre tribunales y comunidad académica. [Parafraseado del Portugués] (Portaria CNJ 25, 2019)</t>
  </si>
  <si>
    <t>https://atos.cnj.jus.br/atos/detalhar/2829</t>
  </si>
  <si>
    <t>https://atos.cnj.jus.br/files//portaria/portaria_25_19022019_25022019103736.pdf</t>
  </si>
  <si>
    <t>Lei 13755/2018, Congresso Nacional</t>
  </si>
  <si>
    <t>Lei, Estabelece requisitos obrigatórios para a comercialização de veículos no Brasil; institui o Programa Rota 2030 - Mobilidade e Logística; dispõe sobre o regime tributário de autopeças não produzidas; e altera as Leis nos 9.440, de 14 de março de 1997, 12.546, de 14 de dezembro de 2011, 10.865, de 30 de abril de 2004, 9.826, de 23 de agosto de 1999, 10.637, de 30 de dezembro de 2002, 8.383, de 30 de dezembro de 1991, e 8.989, de 24 de fevereiro de 1995, e o Decreto-Lei nº 288, de 28 de fevereiro de 1967.</t>
  </si>
  <si>
    <t>Michel Temer (Presidencia de la de la República)
Eduardo Refinetti Guardia (Ministerio de Hacienda)
Marcos Jorge (Ministerio de Industría, Comercio Exterior y Servicios)</t>
  </si>
  <si>
    <t>Establece que el Poder Ejecutivo federal fijará requisitos obligatorios para vehículos nuevos (nacionales e importados) en materia de etiquetado, eficiencia energética y tecnologías de asistencia a la conducción. Además, permite deducciones fiscales (IRPJ/CSLL) a empresas del "Programa Rota 2030" que inviertan en investigación y desarrollo, lo que incluye áreas estratégicas como inteligencia artificial, big data, propulsión alternativa y vehículos autónomos. [Parafraseo del Portugués] (Lei 13,755, 2018, Artículos 1 y 11)</t>
  </si>
  <si>
    <t>https://www.camara.leg.br/proposicoesWeb/fichadetramitacao?idProposicao=2181260</t>
  </si>
  <si>
    <t>https://legis.senado.leg.br/norma/30734943</t>
  </si>
  <si>
    <t>PL 6065/2023, Senado Federal (Antes PL 9930/2018, Cámara de Diputados)</t>
  </si>
  <si>
    <t>Projeto de Lei, Altera o Decreto-Lei nº 2.848, de 7 de dezembro de 1940 (Código Penal), para aumentar as penas dos crimes previstos nos arts. 216-B e 218-C, e altera a Lei nº 8.069, de 13 de julho de 1990 (Estatuto da Criança e do Adolescente), para modificar os crimes sexuais previstos nos arts. 241-C e 241-D.</t>
  </si>
  <si>
    <t>Modifica el Código Penal y el Estatuto de la Crianza y del Adolescente para endurecer las penas por delitos sexuales relacionados con la divulgación no autorizada de imágenes íntimas y pornografía infantil. Dentro del texto aprobado por la Cámara de Diputados, la ley incluye explícitamente el uso de inteligencia artificial como herramienta para generar o manipular imágenes o videos con contenido sexual o pornográfico, incluso simulando la participación de personas, niñas o adolescentes. De este modo, la IA se reconoce como medio agravante en la comisión de estos delitos, ampliando la responsabilidad penal en casos de uso indebido de tecnologías digitales. [Parafraseo a partir del Portugués] (Projeto de Lei 6065, 2023)</t>
  </si>
  <si>
    <t>https://www25.senado.leg.br/web/atividade/materias/-/materia/161645</t>
  </si>
  <si>
    <t>https://www.camara.leg.br/proposicoesWeb/fichadetramitacao?idProposicao=2170680</t>
  </si>
  <si>
    <t>https://www.congressonacional.leg.br/materias/materias-bicamerais/-/ver/pl-9930-2018</t>
  </si>
  <si>
    <t>https://legis.senado.leg.br/sdleg-getter/documento?dm=9529288&amp;ts=1730183977916&amp;disposition=inline</t>
  </si>
  <si>
    <t>PLD 413/2017, Senado Federal</t>
  </si>
  <si>
    <t>Projeto de Lei do Senado, Altera a Lei nº 9.504, de 30 de setembro de 1997, que estabelece normas para as eleições, para definir como crime a oferta, a contratação ou a utilização de ferramenta automatizada que simule ou possa ser confundida com pessoa natural para gerar mensagens ou outras interações, pela internet ou por outras redes de comunicação, com o objetivo de influenciar o debate político ou de interferir no processo eleitoral.</t>
  </si>
  <si>
    <t>Archivada por Final de Legislatura</t>
  </si>
  <si>
    <t>Eduardo Braga (MDB)</t>
  </si>
  <si>
    <t>Modifica la Ley Electoral brasileña para tipificar como crimen la oferta, contratación o uso de herramientas automatizadas que simulen ser personas (como bots), con el fin de generar mensajes o interacciones en internet que influyan en el debate político o interfieran en el proceso electoral. La pena propuesta es de 3 a 5 años de prisión y multa. El objetivo es enfrentar la manipulación digital mediante tecnologías automatizadas en contextos electorales. Aunque no menciona directamente inteligencia artificial, el proyecto regula tecnologías que utilizan IA para simular comportamientos humanos, como bots de redes sociales. Varias de estas herramientas automatizadas se basan en IA para imitar interacciones humanas. [Parafraseo a partir del Portugués] (Projeto de Lei do Senado 413, 2017)</t>
  </si>
  <si>
    <t>https://www25.senado.leg.br/web/atividade/materias/-/materia/131368</t>
  </si>
  <si>
    <t>https://www.congressonacional.leg.br/materias/materias-bicamerais/-/ver/pls-413-2017</t>
  </si>
  <si>
    <t>https://legis.senado.leg.br/sdleg-getter/documento?dm=7245819&amp;ts=1674178238431&amp;disposition=inline</t>
  </si>
  <si>
    <t>Lei 13709/2018, Congresso Nacional</t>
  </si>
  <si>
    <t>Lei, Lei Geral de Proteção de Dados Pessoais (LGPD).</t>
  </si>
  <si>
    <t>Modificada por la Ley 13.853 de 2019</t>
  </si>
  <si>
    <t>Milton Monti (PSD)</t>
  </si>
  <si>
    <t>Regula el tratamiento de datos personales para proteger los derechos de libertad y privacidad. Entre otras cosas, se establece que los titulares de datos pueden solicitar la revisión de decisiones automatizadas que afecten sus intereses, como la definición de perfiles personales y profesionales. Además, el controlador de datos debe proporcionar información clara sobre los criterios utilizados en estas decisiones. La ley tiene una relación directa con la inteligencia artificial, ya que las decisiones automatizadas a menudo implican algoritmos y sistemas de IA que procesan datos personales, lo que requiere supervisión y transparencia.. [Parafraseo del Portugués] (Lei 13,709, 2018, Artículos 1 y 20)</t>
  </si>
  <si>
    <t>https://legis.senado.leg.br/norma/27457334</t>
  </si>
  <si>
    <t>https://www.congressonacional.leg.br/materias/materias-bicamerais/-/ver/pl-4060-2012</t>
  </si>
  <si>
    <t>https://www.camara.leg.br/proposicoesWeb/fichadetramitacao?idProposicao=548066</t>
  </si>
  <si>
    <t>Chile</t>
  </si>
  <si>
    <t>Congreso Nacional de Chile</t>
  </si>
  <si>
    <t>Senado de la República de Chile</t>
  </si>
  <si>
    <t>Boletín 17618-19/2025, Cámara de Diputados</t>
  </si>
  <si>
    <t>Proyecto de Ley, Regula la obligación de establecer un sello claro y rastreable del contenido generado con inteligencia artificial, en los términos que indica.</t>
  </si>
  <si>
    <t>Primer trámite constitucional en Senado.</t>
  </si>
  <si>
    <t>Karim Bianchi (Independiente)
Juan Castro Prieto (Independiente)
Juan Luis Castro (Partido Alianza Verde)
Alejandro Juan Kusanovic Glusevic (Independiente)
Matías Walker (Partido Demócratas Chile)</t>
  </si>
  <si>
    <t>Propone establecer un sello obligatorio, visible y rastreable, en todo contenido generado con inteligencia artificial que utilice datos personales, con el fin de proteger la verdad, prevenir fraudes, garantizar procesos judiciales y atribuir responsabilidades. El sello deberá decir “CREADO POR IA” o “GENERADO POR IA” y estar acompañado de metadatos o marcas de agua digitales. Se contemplan excepciones para contenidos artísticos, de investigación o de uso privado. El incumplimiento será sancionado conforme a la Ley N° 21.459. (Proyecto de Ley Bol. 17618-19, 2025)</t>
  </si>
  <si>
    <t>https://www.camara.cl/legislacion/ProyectosDeLey/tramitacion.aspx?prmID=17732&amp;prmBOLETIN=17112-19</t>
  </si>
  <si>
    <t>https://tramitacion.senado.cl/appsenado/templates/tramitacion/index.php?boletin_ini=17112-19</t>
  </si>
  <si>
    <t>https://tramitacion.senado.cl/appsenado/templates/tramitacion/index.php?boletin_ini=17618-19</t>
  </si>
  <si>
    <t>https://www.camara.cl/legislacion/ProyectosDeLey/tramitacion.aspx?prmID=18265&amp;prmBOLETIN=17618-19</t>
  </si>
  <si>
    <t>https://www.camara.cl/verDoc.aspx?prmID=17849&amp;prmTIPO=INICIATIVA</t>
  </si>
  <si>
    <t>Boletín 17307-07/2024, Senado</t>
  </si>
  <si>
    <t>Proyecto de Ley, Modifica el Código Penal, con el objeto de tipificar la generación y difusión de imágenes o hechos de carácter privado o íntimo, creados con herramientas de inteligencia artificial.</t>
  </si>
  <si>
    <t>Karim Bianchi (Independiente)</t>
  </si>
  <si>
    <t>Este proyecto modifica el Código Penal para sancionar con penas de prisión y multas: 1) La captación no autorizada de conversaciones, documentos o imágenes generadas con inteligencia artificial (IA) en espacios privados (Art. 161-A); y 2) La grabación o difusión no consentida de imágenes íntimas en lugares públicos, incluyendo las creadas o editadas con IA (Art. 161-C). La norma busca proteger la privacidad ante el uso de tecnologías emergentes, a la par que establece penas agravadas para quienes obtengan y divulguen este material. (Proyecto de Ley Bol. 17307-07, 2024)</t>
  </si>
  <si>
    <t>https://tramitacion.senado.cl/appsenado/templates/tramitacion/index.php?boletin_ini=17307-07</t>
  </si>
  <si>
    <t>https://www.camara.cl/legislacion/ProyectosDeLey/tramitacion.aspx?prmID=17940&amp;prmBOLETIN=17307-07</t>
  </si>
  <si>
    <t>https://www.camara.cl/verDoc.aspx?prmID=17533&amp;prmTIPO=INICIATIVA</t>
  </si>
  <si>
    <t>Cámara de Diputadas y Diputados de Chile</t>
  </si>
  <si>
    <t>Boletín 17112-19/2024, Cámara de Diputados</t>
  </si>
  <si>
    <t>Proyecto de Ley, Establece límites al desarrollo de la inteligencia artificial, en resguardo de los derechos humanos fundamentales.</t>
  </si>
  <si>
    <t>Primer trámite constitucional en Diputados.</t>
  </si>
  <si>
    <t>Johannes Kaiser (Independientes)</t>
  </si>
  <si>
    <t>"Artículo 1.- Objeto de la ley. Su finalidad es velar por el pleno respeto de los derechos fundamentales de los seres humanos, mediante el establecimiento de las limitaciones indispensables para prevenir efectos dañinos o indeseados, por parte de la inteligencia artificial (IA), que alteren el desenvolvimiento natural y la vida diaria de los individuos o sus comunidades." (Proyecto de Ley Bol. 17112-19, 2024, Artículo 1)</t>
  </si>
  <si>
    <t>https://www.camara.cl/verDoc.aspx?prmID=17338&amp;prmTIPO=INICIATIVA</t>
  </si>
  <si>
    <t>Boletín 17079-03/2024, Cámara de Diputados</t>
  </si>
  <si>
    <t>Proyecto de Ley, Modifica la ley 19.496, que establece normas sobre protección de los derechos de los consumidores, para reglar el uso de sistemas automatizados de respuestas en servicios de atención al cliente.</t>
  </si>
  <si>
    <t>Gonzalo Winter Etcheberry (Frente Amplio)</t>
  </si>
  <si>
    <t>Modifica la Ley 19.496 para incorporar el derecho a atención personal y humana en empresas de servicios esenciales. Busca garantizar que los clientes puedan ser atendidos por personal humano, no automatizado, prohibiendo el uso exclusivo de contestadores automáticos. Las empresas deben asegurar atención personalizada en un plazo máximo de 5 minutos para consultas, quejas o reclamos en servicios como energía, agua, AFP, transporte aéreo, telefonía e internet, aplicable a grandes empresas según su rango de ingresos anuales. Si bien no se hace mención expresa de inteligencia artificial, limitar el uso de sistemas automatizados puede incluir algunas formas básicas de IA, como contestadores automáticos o chatbots simples. (Proyecto de Ley Bol. 17079-03, 2024)</t>
  </si>
  <si>
    <t>https://www.camara.cl/legislacion/ProyectosDeLey/tramitacion.aspx?prmID=17696&amp;prmBOLETIN=17079-03</t>
  </si>
  <si>
    <t>https://tramitacion.senado.cl/appsenado/templates/tramitacion/index.php?boletin_ini=17079-03</t>
  </si>
  <si>
    <t>https://www.camara.cl/verDoc.aspx?prmID=17303&amp;prmTIPO=INICIATIVA</t>
  </si>
  <si>
    <t>Boletín 16538-13/2024, Cámara de Diputados</t>
  </si>
  <si>
    <t>Proyecto de Ley, Modifica diversos cuerpos legales para regular la transparencia e información en los procesos de automatización laboral y fomentar la capacitación para el trabajo.</t>
  </si>
  <si>
    <t>Cristián Tapia Ramos (Independientes)</t>
  </si>
  <si>
    <t>Esta iniciativa busca regular los procesos de automatización laboral y el impacto de la inteligencia artificial en el empleo, estableciendo tres ejes: 1) Protección del trabajo humano, exigiendo que al menos el 95% de las tareas en empresas sean realizadas por personas (Art. 183 QUÁTER); 2) Transparencia, obligando a empresas a informar sobre automatización a sindicatos (Art. 316); y 3) Capacitación, prohibiendo despidos por automatización si no se ha capacitado al trabajador (Art. 161). La norma promueve la adaptación laboral sin frenar la innovación tecnológica, incluyendo IA y robótica, pero priorizando la estabilidad del empleo. (Proyecto de Ley Bol. 16538-13, 2024)</t>
  </si>
  <si>
    <t>https://www.camara.cl/legislacion/ProyectosDeLey/tramitacion.aspx?prmID=17106&amp;prmBOLETIN=16538-13</t>
  </si>
  <si>
    <t>https://tramitacion.senado.cl/appsenado/templates/tramitacion/index.php?boletin_ini=16538-13</t>
  </si>
  <si>
    <t>https://www.camara.cl/verDoc.aspx?prmID=16763&amp;prmTIPO=INICIATIVA</t>
  </si>
  <si>
    <t>Boletín 16387-19/2023, Cámara de Diputados</t>
  </si>
  <si>
    <t>Proyecto de Ley, Permite el uso de inteligencia artificial en la evaluación de exámenes de mamografía.</t>
  </si>
  <si>
    <t xml:space="preserve">Daniel Lilayu Vivanco (Unión Demócrata Independiente)
Jorge Alessandri Vergara (Unión Demócrata Independiente)
Marta Bravo Salinas (Unión Demócrata Independiente) 
Juan Antonio Coloma Álamos (Unión Demócrata Independiente)
Eduardo Cornejo Lagos (Unión Demócrata Independiente)
Cristian Labbé Martínez (Unión Demócrata Independiente)
Cristhian Moreira Barros (Unión Demócrata Independiente) 
Marlene Pérez Cartes (Unión Demócrata Independiente) 
Natalia Romero Talguia (Unión Demócrata Independiente) 
Flor Weisse Novoa (Unión Demócrata Independiente) </t>
  </si>
  <si>
    <t>"Artículo Único: 'Los exámenes de mamografías podrán ser analizados mediante un método de inteligencia artificial cuyo objeto es detectar la presencia de lesiones malignas en el tejido mamario.' " (Proyecto de Ley Bol. 16387-19, 2023, Artículo 1)</t>
  </si>
  <si>
    <t>https://www.camara.cl/legislacion/ProyectosDeLey/tramitacion.aspx?prmID=16950&amp;prmBOLETIN=16387-19</t>
  </si>
  <si>
    <t>https://tramitacion.senado.cl/appsenado/templates/tramitacion/index.php?boletin_ini=16387-19</t>
  </si>
  <si>
    <t>https://www.camara.cl/verDoc.aspx?prmID=16610&amp;prmTIPO=INICIATIVA</t>
  </si>
  <si>
    <t>Boletín 16112-07/2023, Cámara de Diputados</t>
  </si>
  <si>
    <t>Proyecto de Ley,  Modifica el Código Penal en lo relativo al delito de usurpación de identidad en el contexto de uso de inteligencia artificial.</t>
  </si>
  <si>
    <t>Alejandro Bernales (Partido Liberal de Chile)
Viviana Delgado (Independientes)
Luis Malla (Partido Liberal de Chile)
Vlado Mirosevic (Partido Liberal de Chile)
Sebastián Videla (Independientes)</t>
  </si>
  <si>
    <t>Artículo único: Sustitúyese el artículo 214 del Código Penal, por el siguiente: Artículo 214° El que usurpare la identidad física o virtual de otro, mediante la simulación nominativa, visual, auditiva o el uso de datos personales, será castigado con presidio menor en su grado mínimo, sin perjuicio de la pena que pudiere corresponderle a consecuencia del daño que en su fama o intereses ocasionare a la persona cuya identidad ha usurpado (Artículo 1). En el contexto de la inteligencia artificial, la suplantación de identidad se refiere a su capacidad para imitar o replicar la voz, apariencia o comportamiento de una persona específica de manera convincente. (Proyecto de Ley Bol. 16112-07, 2023)</t>
  </si>
  <si>
    <t>https://www.camara.cl/legislacion/ProyectosDeLey/autores.aspx?prmID=16659&amp;prmBOLETIN=16112-07</t>
  </si>
  <si>
    <t>https://tramitacion.senado.cl/appsenado/templates/tramitacion/index.php?boletin_ini=16112-07</t>
  </si>
  <si>
    <t>https://www.camara.cl/verDoc.aspx?prmID=16333&amp;prmTIPO=INICIATIVA</t>
  </si>
  <si>
    <t>Boletín 16021-07/2023, Senado</t>
  </si>
  <si>
    <t>Proyecto de Ley, Modifica el Código Penal, para incorporar, como circunstancia agravante de la responsabilidad, el uso de inteligencia artificial en la comisión de un delito.</t>
  </si>
  <si>
    <t>Luz Eliana Ebensperger (Partido Unión Demócrata Independiente)
Rodrigo Galilea (Partido Renovación Nacional)
Ximena Ordenes (Independientes)
Kenneth Pugh (Independientes)
Ximena Rincón (Partido Demócratas Chile)</t>
  </si>
  <si>
    <t>"Artículo único. - Incorpórase el siguiente numeral 23°, nuevo, en el artículo 12 del Código Penal:  23°. Cometer el delito mediante el uso o por medio de inteligencia artificial." (Proyecto de Ley Bol. 16021-07, 2023, Artículo 1)</t>
  </si>
  <si>
    <t>http://www.senado.cl/appsenado/templates/tramitacion/index.php?boletin_ini=16021-07</t>
  </si>
  <si>
    <t>https://www.camara.cl/legislacion/ProyectosDeLey/tramitacion.aspx?prmID=16563&amp;prmBOLETIN=16021-07</t>
  </si>
  <si>
    <t>https://www.camara.cl/verDoc.aspx?prmID=16244&amp;prmTIPO=INICIATIVA</t>
  </si>
  <si>
    <t>Boletín 15935-07/2023, Cámara de Diputados</t>
  </si>
  <si>
    <t>Proyecto de Ley, Modifica el Código Penal para sancionar el mal uso de la inteligencia artificial.</t>
  </si>
  <si>
    <t>Eric Aedo (Partido Demócrata Cristiano)
Tomás Lagomarsino (Independientes)
Daniel Lilayu (Unión Demócrata Independiente)
Karen Medina (Partido de la Gente)
Erika Olivera (Independientes)
Rubén Dario Oyarzo (Partido de la Gente)
Francisco Pulgar (Independientes)
Joanna Pérez (Independientes)
Gaspar Rivas (Partido de la Gente)</t>
  </si>
  <si>
    <t>Se propone modificar el Código Penal para incluir nuevos delitos relacionados con la inteligencia artificial. Se reemplaza el artículo 468 para sancionar a quienes defrauden usando nombre fingido o tecnologías engañosas, incluyendo la IA. Se añade un numeral 7° al artículo 469, que penaliza la defraudación mediante medios como la IA. Además, se incorpora un numeral 8°, que castiga a quienes fabriquen, programen o utilicen inteligencia artificial con el objetivo de defraudar. (Proyecto de Ley Bol. 15935-07, 2023)</t>
  </si>
  <si>
    <t>https://www.camara.cl/legislacion/ProyectosDeLey/tramitacion.aspx?prmID=16473&amp;prmBOLETIN=15935-07</t>
  </si>
  <si>
    <t>https://tramitacion.senado.cl/appsenado/templates/tramitacion/index.php?boletin_ini=15935-07</t>
  </si>
  <si>
    <t>https://www.camara.cl/verDoc.aspx?prmID=16157&amp;prmTIPO=INICIATIVA</t>
  </si>
  <si>
    <t>Boletín 15919-29/2023, Cámara de Diputados</t>
  </si>
  <si>
    <t>Proyecto de Ley, Modifica la Ley 19.327, de derechos y deberes en los espectáculos de fútbol profesional, para reforzar las medidas de seguridad en los estadios, y endurecer las sanciones en casos de violencia en el fútbol profesional.</t>
  </si>
  <si>
    <t>Segundo trámite constitucional en Senado</t>
  </si>
  <si>
    <t>Jorge Guzmán Zepeda (Evolución Política)</t>
  </si>
  <si>
    <t>Modifica la Ley 19.327 sobre derechos y deberes en los espectáculos de fútbol profesional, buscando reforzar la seguridad en los estadios y endurecer las sanciones por violencia. Introduce medidas como el uso de técnicas de reconocimiento facial y revisión de perfiles biométricos. Esa es una tecnología de inteligencia artificial que identifica personas a partir de imágenes o videos y la revisión de perfiles. (Proyecto de Ley Bol. 15919-29, 2023)</t>
  </si>
  <si>
    <t>Proyecto Refundido con otros varios: 12648-29, 14984-29, 15091-29, 15598-29, 15890-29, 15904-29, 16223-29</t>
  </si>
  <si>
    <t>https://www.camara.cl/legislacion/ProyectosDeLey/tramitacion.aspx?prmID=16457&amp;prmBOLETIN=15919-29</t>
  </si>
  <si>
    <t>https://tramitacion.senado.cl/appsenado/templates/tramitacion/index.php?boletin_ini=15919-29</t>
  </si>
  <si>
    <t>https://www.camara.cl/verDoc.aspx?prmID=16142&amp;prmTIPO=INICIATIVA</t>
  </si>
  <si>
    <t>Boletín 15869-19/2023, Cámara de Diputados (Refundido con Boletín 16821-19/2024, Cámara de Diputados)</t>
  </si>
  <si>
    <t>Proyecto de Ley, Regula los Sistemas de Inteligencia Artificial, la Robótica y las Tecnologías Conexas, en sus Distintos Ámbitos de Aplicación.</t>
  </si>
  <si>
    <t>Tomás Lagomarsino (Independientes) 
Gabriel Boric Font (Presidencia de la República)
Carolina Tohá Morales (Ministerio Del Interior Y Seg. Pública)
Albert Van Klaveren Stork (Ministerio De Relaciones Exteriores)
Maya Fernández Allende (Ministerio De Defensa Nacional)
Marío Marcel Cullell (Ministerio De Hacienda)
Álvaro Elizalde Soto (Ministerio Secretaría General De La Presidencia)
Nicolás Grau Veloso (Ministerio De Economía, Fomento Y Turismo)
Javiera Toro Cáceres (Ministerio De Desarrollo Social Y Familia)
Nicolás Cataldo Astorga (Ministerio De Educación)
Luis Cordero Vega (Ministerio De Justicia Y De Derechos Humanos)
Juan Carlos Muñoz Abogabir (Ministerio De Transporte Y Telecomunicaciones)
Aisén Etcheverry Escudero (Ministerio De Ciencia, Tecnología, C E I)
Carolina Tohá Morales (Ministerio Del Interior Y Seg. Pública)
Albert Van Klaveren Stork (Ministerio De Relaciones Exteriores)
Maya Fernández Allende (Ministerio De Defensa Nacional)
Marío Marcel Cullell (Ministerio De Hacienda)
Álvaro Elizalde Soto (Ministerio Secretaría General De La Presidencia)
Nicolás Grau Veloso (Ministerio De Economía, Fomento Y Turismo)
Javiera Toro Cáceres (Ministerio De Desarrollo Social Y Familia)
Nicolás Cataldo Astorga (Ministerio De Educación)
Luis Cordero Vega (Ministerio De Justicia Y De Derechos Humanos)
Juan Carlos Muñoz Abogabir (Ministerio De Transporte Y Telecomunicaciones)
Aisén Etcheverry Escudero (Ministerio De Ciencia, Tecnología, C E I)</t>
  </si>
  <si>
    <t>Busca establecer un marco legal para la Inteligencia Artificial (IA). El Proyecto de Ley Bol. 16821-19 de 2024 tiene como objeto promover la creación, desarrollo e innovación de sistemas de IA que sirvan al ser humano, respetando los principios democráticos y los derechos fundamentales, y previniendo efectos nocivos. De manera similar, el Proyecto de Ley Bol. 15869-19 de 2023 se enfoca en regular el desarrollo, comercialización, distribución y utilización de sistemas de IA, asegurando la protección de los derechos fundamentales garantizados por el Estado.</t>
  </si>
  <si>
    <t>Proyecto Refundido con 16821-19 de 2024 el 29-05-2024, ambas fichas están activas. "Cuenta de Oficio de la Comisión de Futuro, Ciencias, Tecnología, Conocimiento e Innovación (N° 43/19/2024), por el cual solicita recabar el acuerdo de la Sala para refundir el proyecto, iniciado en moción, contenido en el boletín N° 15869-19, con el iniciado en mensaje, boletín N° 16821-19. ACORDADO." Se optó por dejar un único registro con el instrumento de fecha de inicio más antigua, haciendo algunas modificaciones y añadidos.</t>
  </si>
  <si>
    <t>https://www.camara.cl/legislacion/proyectosdeley/tramitacion.aspx?prmID=16416&amp;prmBOLETIN=15869-19</t>
  </si>
  <si>
    <t>https://www.camara.cl/legislacion/ProyectosDeLey/tramitacion.aspx?prmID=17429&amp;amp;prmBOLETIN=16821-19</t>
  </si>
  <si>
    <t>https://tramitacion.senado.cl/appsenado/templates/tramitacion/index.php?boletin_ini=15869-19</t>
  </si>
  <si>
    <t>https://forogpp.com/wp-content/uploads/2023/06/boletin-15869-19.pdf</t>
  </si>
  <si>
    <t>Reforma Constitucional</t>
  </si>
  <si>
    <t>Ley 21383/2021, Congreso Nacional</t>
  </si>
  <si>
    <t>Ley de Reforma Constitucional, Modifica La Carta Fundamental, Para Establecer El Desarrollo Científico Y Tecnológico Al Servicio De Las Personas.</t>
  </si>
  <si>
    <t>Tramitación terminada</t>
  </si>
  <si>
    <t>Francisco Chahuán (Renovación Nacional)
Juan Antonio Coloma (Unión Demócrata Independiente)
Alfonso De Urresti (Partido Socialista de Chile)
Guido Girardi (Partido por la Democracia)
Carolina Goic (Partido Demócrata Cristiano)</t>
  </si>
  <si>
    <t>Reforma la Constitución para establecer que el desarrollo científico y tecnológico debe servir a las personas, respetando su vida e integridad.  Aunque no menciona explícitamente inteligencia artificial, su enfoque en regular el uso de tecnologías, especialmente aquellas que inciden en la actividad cerebral y la información derivada de ella, tiene una relación directa con el campo de los neuroderechos y neurotecnologías, normalmente relacionado con IA. (Ley 21383, 2021)</t>
  </si>
  <si>
    <t>https://www.bcn.cl/leychile/navegar?idNorma=1166983&amp;tipoVersion=0</t>
  </si>
  <si>
    <t>https://tramitacion.senado.cl/appsenado/templates/tramitacion/index.php?boletin_ini=13827-19</t>
  </si>
  <si>
    <t>https://www.camara.cl/legislacion/ProyectosDeLey/tramitacion.aspx?prmID=14384&amp;prmBOLETIN=13827-19</t>
  </si>
  <si>
    <t>Boletín 13828-19/2020, Senado</t>
  </si>
  <si>
    <t>Proyecto de Ley, Sobre protección de los neuroderechos y la integridad mental, y el desarrollo de la investigación y las neurotecnologías.</t>
  </si>
  <si>
    <t>Segundo trámite constitucional en Diputados</t>
  </si>
  <si>
    <t>Establece la ley sobre neuroprotección que regula la investigación y el avance de las neurotecnologías. Su objetivo es proteger la integridad física y psíquica de las personas, lo que incluye la privacidad de los datos neuronales y la autonomía individual. Si bien no menciona textualmente inteligencia artificial, define términos clave como neurotecnologías e interfaz cerebro-computadora (ICC), esta última con una clara relación con la IA al describir sistemas que conectan el cerebro con máquinas o computadoras. Regula el uso de estas tecnologías, la protección de datos neuronales y promueve el desarrollo ético en este campo. (Proyecto de Ley Bol. 13828-19, 2020)</t>
  </si>
  <si>
    <t>https://tramitacion.senado.cl/appsenado/templates/tramitacion/index.php?boletin_ini=13828-19</t>
  </si>
  <si>
    <t>https://www.camara.cl/legislacion/ProyectosDeLey/tramitacion.aspx?prmID=14385&amp;prmBOLETIN=13828-19</t>
  </si>
  <si>
    <t>https://www.camara.cl/verDoc.aspx?prmID=14152&amp;prmTIPO=INICIATIVA</t>
  </si>
  <si>
    <t>Boletín 12580-13/2019, Senado</t>
  </si>
  <si>
    <t>Proyecto de Ley, Proyecto de ley que incorpora como materia de negociación colectiva los cambios tecnológicos en los procesos productivos de la empresa.</t>
  </si>
  <si>
    <t>Inactivo</t>
  </si>
  <si>
    <t>Carlos Bianchi (Independientes)
Juan Pablo Letelier (Partido Socialista de Chile)
Adriana Muñoz (Partido por la Democracia)
Jorge Pizarro (Partido Demócrata Cristiano)
Yasna Provoste (Partido Demócrata Cristiano)</t>
  </si>
  <si>
    <t>Sustituye el artículo 306 del código del trabajo y establece que la negociación colectiva abarcará temas de interés común entre trabajadores y empleadores. Se incluirán cambios por adaptación tecnológica (inteligencia artificial, entendida como una tecnología que impulsa la automatización y transformación de los procesos productivos en las empresas), conciliación laboral y familiar, igualdad de género, capacitación, y resolución de conflictos. Se permitirá negociar acuerdos de extensión y condiciones especiales de trabajo, pero se excluyen materias que limiten la administración empresarial. (Proyecto de Ley Bol. 12580-13, 2019)</t>
  </si>
  <si>
    <t>Se presume inactivo al no haber sido aprobado en el periodo legislativo 2018-2022.</t>
  </si>
  <si>
    <t>https://tramitacion.senado.cl/appsenado/templates/tramitacion/index.php?boletin_ini=12580-13</t>
  </si>
  <si>
    <t>https://www.camara.cl/legislacion/ProyectosDeLey/tramitacion.aspx?prmID=13101&amp;prmBOLETIN=12580-13</t>
  </si>
  <si>
    <t>https://tramitacion.senado.cl/appsenado/index.php?mo=tramitacion&amp;ac=getDocto&amp;iddocto=13101&amp;tipodoc=mensaje_mocion</t>
  </si>
  <si>
    <t>Ley 21719/2024, Congreso Nacional</t>
  </si>
  <si>
    <t>Ley, Regula La Protección Y El Tratamiento De Los Datos Personales Y Crea La Agencia De Protección De Datos Personales.</t>
  </si>
  <si>
    <t>Con Vigencia Diferida por Fecha - 01-DIC-2026</t>
  </si>
  <si>
    <t>Nicolás Eyzaguirre Guzmán (Ministerio Secretaría General de la Presidencia de Chile)
Luis Felipe Céspedes Cifuentes (Ministerio de Economía, Fomento y Turismo)
Rodrigo Valdés Pulido (Ministerio de Hacienda)</t>
  </si>
  <si>
    <t>Regulará la protección y el tratamiento de datos personales y creará la Agencia de Protección de Datos Personales. Su objetivo será establecer la forma y condiciones en que se tratan y protegen los datos personales de personas naturales. Respecto a inteligencia artificial, la ley aborda la elaboración de perfiles, definida como el tratamiento automatizado de datos personales para evaluar, analizar o predecir aspectos relativos al rendimiento, situación económica, salud, preferencias, entre otros, de una persona natural. Si bien no hay mención literal de la IA, la ley también menciona el derecho a oponerse a decisiones basadas en el tratamiento automatizado de datos personales, incluida la elaboración de perfiles, que produzcan efectos jurídicos o afecten significativamente al titular de los datos. (Ley 21719, 2024)</t>
  </si>
  <si>
    <t>https://www.bcn.cl/leychile/navegar?idNorma=1209272</t>
  </si>
  <si>
    <t>https://tramitacion.senado.cl/appsenado/templates/tramitacion/index.php?boletin_ini=11144-07</t>
  </si>
  <si>
    <t>https://www.camara.cl/legislacion/ProyectosDeLey/tramitacion.aspx?prmID=11661&amp;prmBOLETIN=11144-07</t>
  </si>
  <si>
    <t>Cámara de Representantes de la República de Colombia</t>
  </si>
  <si>
    <t>Legislatura Jul 2025 - Jul 2026</t>
  </si>
  <si>
    <t>PL 448/2025C, Cámara de Representantes</t>
  </si>
  <si>
    <t>Proyecto de Ley, Por la cual se establecen medidas administrativas para prevenir y combatir la piratería digital, proteger los contenidos audiovisuales y las emisiones de los organismos de radiodifusión, y se otorgan facultades para el bloqueo exprés de transmisiones deportivas en vivo</t>
  </si>
  <si>
    <t>Pendiente Rendir Ponencia para Primer Debate</t>
  </si>
  <si>
    <t>Adriana Carolina Arbeláez Giraldo (Cambio Radical)
Eduard Alexis Triana Rincón (Centro Democrático)
Hernando González (Cambio Radical)
Jorge Alberto Cerchiaro Figueroa (Colombia Renaciente)
Mauricio Parodi Díaz (Cambio Radical)
Yulieth Andrea Sánchez Carreño (Centro Democrático)</t>
  </si>
  <si>
    <t>Establece medidas administrativas para prevenir y combatir la piratería digital en Colombia, especialmente en transmisiones deportivas en vivo y contenidos audiovisuales protegidos. Incluye la creación de un directorio de titulares, facultades de bloqueo exprés, monitoreo técnico permanente, cooperación entre autoridades y proveedores de servicios digitales, y sanciones administrativas. Aunque no menciona explícitamente la inteligencia artificial, el artículo 5 contempla el uso de software de reconocimiento de contenidos y análisis de tráfico de datos, lo cual puede implicar el uso de sistemas automatizados basados en IA para detectar transmisiones ilegales. (Proyecto de Ley 448, 2025, Artículos 1 y 5)</t>
  </si>
  <si>
    <t>https://www.camara.gov.co/pirateria-digital/</t>
  </si>
  <si>
    <t>https://congresovisible.uniandes.edu.co/proyectos-de-ley/ppor-la-cual-se-establecen-medidas-administrativas-para-prevenir-y-combatir-la-pirateria-digital-proteger-los-contenidos-audiovisuales-y-las-emisiones-de-los-organismos-de-radiodifusion-y-se-otorgan-facultades-para-el-bloqueo-expres-de-transmisiones-deportivas-en-vivo-proteccion-de-contenidos-audiovisuales/15206/</t>
  </si>
  <si>
    <t>PL 417/2025C, Cámara de Representantes</t>
  </si>
  <si>
    <t>Proyecto de Ley, Por medio de la cual se regula e implementa el uso de la Inteligencia Artificial en la gestión de Peticiones, Quejas, Reclamos, Sugerencias y Denuncias (PQRSD) en las entidades públicas del Estado colombiano, y se dictan otras disposiciones</t>
  </si>
  <si>
    <t>Yulieth Andrea Sánchez Carreño (Centro Democrático)
Esteban Quintero Cardona (Centro Democrático)</t>
  </si>
  <si>
    <t>"Artículo 1°. Objeto de la ley. La presente ley tiene por objeto regular e implementar el uso de la Inteligencia Artificial (IA) en la gestión de las Peticiones, Quejas, Reclamos, Sugerencias y Denuncias (PQRSD) en las entidades públicas del Estado colombiano, garantizando la transparencia, la protección de datos personales, el respeto de los derechos fundamentales y la eficacia en la atención ciudadana." (Proyecto de Ley 417, 2025, Artículo 1)</t>
  </si>
  <si>
    <t>https://www.camara.gov.co/inteligencia-artificial-en-pqrsd/</t>
  </si>
  <si>
    <t>https://congresovisible.uniandes.edu.co/proyectos-de-ley/ppor-medio-de-la-cual-se-regula-e-implementa-el-uso-de-la-inteligencia-artificial-en-la-gestion-de-peticiones-quejas-reclamos-sugerencias-y-denuncias-pqrsd-en-las-entidades-publicas-del-estado-colombiano-y-se-dictan-otras-disposiciones-regula-el-uso-de-ia-en-los-procesos-de-pqrsd/15170/</t>
  </si>
  <si>
    <t>https://www.camara.gov.co/wp-content/uploads/2025/10/proyectos-ley/documentos/proyecto-35907/P.L.417-2025SC-INTELIGENCIA-ARTIFICIAL-EN-PQRSD.pdf</t>
  </si>
  <si>
    <t>PL 384/2025C, Cámara de Representantes</t>
  </si>
  <si>
    <t>Proyecto de Ley, Por medio de la cual se regula el acceso y uso de plataformas digitales de inteligencia artificial en niños, niñas y adolescentes y se dictan otras disposiciones</t>
  </si>
  <si>
    <t>Pendiente Discutir Ponencia para Primer Debate</t>
  </si>
  <si>
    <t>Ángela María Vergara González (Partido Conservador)
Delcy Esperanza Isaza Buenaventura (Partido Conservador)
Erika Tatiana Sánchez Pinto (Liga de Gobernantes Anticorrupción)
Juan Manuel Cortés Dueñas (Liga de Gobernantes Anticorrupción)
Juana Carolina Londoño Jaramillo (Partido Conservador)
Luis David Suárez Chadid (Partido Conservador)
Luis Miguel López Aristizábal (Partido Conservador)
Ruth Amelia Caycedo Rosero (Partido Conservador)
Karina Espinosa Oliver (Partido Liberal)
Marcos Daniel Pineda García (Partido Conservador)
Oscar Mauricio Giraldo Hernández (Partido Conservador)</t>
  </si>
  <si>
    <t>Tiene como objetivo regular el acceso, uso, supervisión y responsabilidad de los sistemas de inteligencia artificial (IA) en Colombia, con énfasis en la protección de niños, niñas y adolescentes en el entorno digital. Se busca garantizar que las plataformas basadas en IA operen de forma ética, transparente y segura, previniendo prácticas como la explotación infantil, manipulación de imágenes y violencia digital. La ley se interpretará conforme a normas de protección de datos personales. (Proyecto de Ley 384 de 2025C, Artículo 1)</t>
  </si>
  <si>
    <t>https://www.camara.gov.co/regulacion-y-uso-de-la-ia/</t>
  </si>
  <si>
    <t>https://congresovisible.uniandes.edu.co/proyectos-de-ley/ppor-medio-de-la-cual-se-regula-el-acceso-y-uso-de-plataformas-digitales-de-inteligencia-artificial-en-ninos-ninas-y-adolescentes-y-se-dictan-otras-disposiciones-regulacion-de-ia-con-enfoque-en-infancia/15153/</t>
  </si>
  <si>
    <t>https://apicongresovisible.uniandes.edu.co/uploads/proyecto-ley/15153/1984/25.pdf</t>
  </si>
  <si>
    <t>PL 368/2025C, Cámara de Representantes</t>
  </si>
  <si>
    <t>Proyecto de Ley, Por medio de la cual se prohíbe el uso de los sistemas de armas autónomas letales, se regula el uso de los sistemas de armas semiautónomas letales en el sector de la defensa y seguridad nacional y se dictan otras disposiciones</t>
  </si>
  <si>
    <t>David Alejandro Toro Ramírez (Pacto Histórico)
Carmen Felisa Ramírez Boscán (Pacto Histórico)
Jhon Jairo González Agudelo (Asociación De Desplazados Del Municipio De Briceño)
Norman David Bañol Álvarez (Mais)
Gabriel Ernesto Parrado (Pacto Histórico) 
Gabriel Becerra Yañez (Pacto Histórico) 
David Ricardo Racero Mayorca (Pacto Histórico)
Ingrid Johana Aguirre Juvinao (Movimiento Fuerza Ciudadana)</t>
  </si>
  <si>
    <t>Prohíbe los sistemas de armas autónomas letales y regula estrictamente los sistemas de armas semiautónomas letales en defensa y seguridad nacional. El articulado define estos sistemas, exige control humano significativo, registro y certificación previa, evaluaciones técnicas, éticas y jurídicas, y fija principios como distinción, proporcionalidad, explicabilidad y previsibilidad. Se tipifica penalmente la fabricación y uso de armas autónomas letales y se asigna supervisión al Ministerio de Defensa. La relación con IA es directa pues estos sistemas incorporan software algorítmico/IA para selección y ataque de objetivos. (Proyecto de Ley 368, 2025C)</t>
  </si>
  <si>
    <t>https://www.camara.gov.co/prohibicion-y-regulacion-de-armas-autonomas-017/</t>
  </si>
  <si>
    <t>https://congresovisible.uniandes.edu.co/proyectos-de-ley/ppor-medio-de-la-cual-se-prohibe-el-uso-de-los-sistemas-de-armas-autonomas-letales-se-regula-el-uso-de-los-sistemas-de-armas-semiautonomas-letales-en-el-sector-de-la-defensa-y-seguridad-nacional-y-se-dictan-otras-disposiciones-control-de-armas-autonomas/15105/</t>
  </si>
  <si>
    <t>https://www.camara.gov.co/wp-content/uploads/2025/10/proyectos-ley/documentos/proyecto-34907/p_l_368_2025sc_prohibicion_y_regulacion_de_armas_autonomas-4f56292b.docx</t>
  </si>
  <si>
    <t>Senado de la República de Colombia</t>
  </si>
  <si>
    <t>PL 514/2026C, Cámara de Representantes (Antes PL 245/2025S, Senado)</t>
  </si>
  <si>
    <t>Proyecto de Ley, Por medio de la cual se moderniza la asignatura de tecnología e informática, se establecen lineamientos para la formación digital desde la educación básica hasta la media y se dicta una política pública de educación digital - Ley de Educación Digital</t>
  </si>
  <si>
    <t>Pendiente Rendir Ponencia para Tercer Debate</t>
  </si>
  <si>
    <t>Ana Maria Castañeda Gomez (Cambio Radical)
Alfredo Rafael Deluque Zuleta (Partido De La U)</t>
  </si>
  <si>
    <t>"La presente ley tiene por objeto actualizar y fortalecer la asignatura de Tecnología e Informática en los niveles de educación básica y media del sistema educativo colombiano, mediante la incorporación de competencias en pensamiento computacional, programación, inteligencia artificial, ciencia de datos, ciudadanía digital y demás áreas propias de la transformación tecnológica, incluyendo de manera progresiva aquellas que surjan de las tecnologías emergentes, en el marco de la política pública denominada 'Educación Digital'." (Proyecto de Ley 245, 2025C)</t>
  </si>
  <si>
    <t>https://www.camara.gov.co/ley-de-educacion-digital/</t>
  </si>
  <si>
    <t>https://congresovisible.uniandes.edu.co/proyectos-de-ley/ppor-medio-de-la-cual-se-moderniza-la-asignatura-de-tecnologia-e-informatica-se-establecen-lineamientos-para-la-formacion-digital-desde-la-educacion-basica-hasta-la-media-y-se-dicta-una-politica-publica-de-educacion-digital--ley-de-educacion-digital-catedra-de-formacion-digital/15033/</t>
  </si>
  <si>
    <t>https://leyes.senado.gov.co/p-ley/2025-2026/PL%20245-2025%20-%20LEY%20DE%20EDUCACION%20DIGITAL.pdf</t>
  </si>
  <si>
    <t>PL 306/2025C, Cámara de Representantes</t>
  </si>
  <si>
    <t>Proyecto de Ley, Por medio de la cual se establecen medidas para prevenir, tipificar y sancionar el grooming o acercamientos sexuales digitales abusivos contra niñas, niños y adolescentes y se dictan otras disposiciones.</t>
  </si>
  <si>
    <t>Andrés Felipe Jiménez Vargas (Partido Conservador)
Ingrid Marlen Sogamoso Alfonso (Partido Conservador)
Juan Manuel Cortés Dueñas (Liga de gobernantes anticorrupción)</t>
  </si>
  <si>
    <t>La Ley contra el Grooming busca prevenir, tipificar y sancionar los acercamientos sexuales digitales abusivos contra menores de edad en Colombia. Regula el uso de tecnologías digitales como redes sociales, videojuegos, mensajería instantánea y plataformas educativas, estableciendo obligaciones para proveedores de servicios digitales, protocolos de atención, estándares técnicos y medidas educativas. Aunque no menciona explícitamente la inteligencia artificial, exige el uso de tecnologías avanzadas para verificación de identidad, control parental, detección de comportamientos sospechosos y transparencia algorítmica, lo que implica una relación directa con sistemas automatizados basados en IA. (Proyecto de Ley 306, 2025)</t>
  </si>
  <si>
    <t>https://www.camara.gov.co/ley-contra-el-grooming</t>
  </si>
  <si>
    <t>https://congresovisible.uniandes.edu.co/proyectos-de-ley/ppor-medio-de-la-cual-se-establecen-medidas-para-prevenir-tipificar-y-sancionar-el-grooming-o-acercamientos-sexuales-digitales-abusivos-contra-ninas-ninos-y-adolescentes-y-se-dictan-otras-disposiciones-prevencion-frente-a-acercamientos-sexuales-digitales-abusivos/15049/</t>
  </si>
  <si>
    <t>https://www.camara.gov.co/sites/default/files/2025-09/P.L.306-2025SC%20%28LEY%20CONTRA%20EL%20GROOMING%29.docx</t>
  </si>
  <si>
    <t>PLE 274/2025C, Cámara de Representantes (Acumulado PLE 214/2025C, Cámara de Representantes)</t>
  </si>
  <si>
    <t>Proyecto de Ley Estatutaria, Por la cual se modifica parcialmente la Ley 1581 de 2012 y se dictan otras disposiciones relativas al derecho fundamental a la protección de datos personales</t>
  </si>
  <si>
    <t>Pendiente Discutir Ponencia para Segundo Debate</t>
  </si>
  <si>
    <t>Diana Marcela Morales (Ministerio de Comercio, Industria y Turismo)
Angela Yesenia Olaya Requene (Ministerio de Ciencia, Tecnología e Innovación)</t>
  </si>
  <si>
    <t>Modifica la Ley 1581 de 2012 para fortalecer la protección de datos personales. Amplía el ámbito de aplicación, introduce nuevas definiciones, como datos biométricos, genéticos, tratamiento automatizado y elaboración de perfiles; reconoce nuevos derechos, como portabilidad, oposición, limitación del tratamiento y revisión humana frente a decisiones automatizadas; y refuerza deberes de responsables y encargados. Regula transferencias internacionales y fortalece a la SIC y la Procuraduría en supervisión. Destaca la relación con la inteligencia artificial, al exigir prevenir sesgos y discriminación en su uso (Artículo 5), prohibir la recolección automatizada con IA (Artículo 11) y prever vigilancia sobre sistemas de IA (Artículo 16). (Proyecto de Ley 274, 2025)</t>
  </si>
  <si>
    <t>https://www.camara.gov.co/proteccion-de-datos-personales-093/</t>
  </si>
  <si>
    <t>https://congresovisible.uniandes.edu.co/proyectos-de-ley/ppor-la-cual-se-modifica-parcialmente-la-ley-1581-de-2012-y-se-dictan-otras-disposiciones-relativas-al-derecho-fundamental-a-la-proteccion-de-datos-personales-actualiza-el-marco-regulatorio-de-proteccion-de-datos-personales/14981/</t>
  </si>
  <si>
    <t>https://www.camara.gov.co/wp-content/uploads/2025/10/proyectos-ley/documentos/proyecto-31351/p_l_e_274_2025sc_proteccion_de_datos_personales-6ca5c93a.docx</t>
  </si>
  <si>
    <t>Asamblea Departamental de Antioquia</t>
  </si>
  <si>
    <t xml:space="preserve"> Período 2024-2027 Tercer Año</t>
  </si>
  <si>
    <t>Ordenanza 44/2025, Asamblea Departamental de Antioquia</t>
  </si>
  <si>
    <t>Ordenanza, Por medio de la cual se actualiza y se establece el nuevo marco normativo y los lineamientos para el funcionamiento del Centro de Inteligencia Artificial y Analítica para la Convivencia de Antioquia – CIACA del Departamento de Antioquia y se deroga la Ordenanza 08 del 23 de julio de 2020</t>
  </si>
  <si>
    <t>Publicada</t>
  </si>
  <si>
    <t>Andrés Julian Rendón Cardona (Gobernación Del Departamento De Antioquia)
Martha Patricia Correa Taborda (Secretaría General)
Luis Eduardo Martínez Guzman (Secretaría De Seguridad Justicia Y Paz)</t>
  </si>
  <si>
    <t>"ARTÍCULO 1. OBJETO. Esta ordenanza tiene por objeto actualizar y establecer una nueva organización, administración y funcionamiento del Centro de Analítica de Seguridad, Convivencia y Derechos Humanos del Departamento de Antioquia, creado por la ordenanza 08 de 2020, con el fin de adaptarlo a un nuevo marco normativo, funcional, de procesos y procedimientos, debido a los cambios normativos, tecnológicos y sociales. (...) ARTÍCULO 2. (...) por esta ordenanza, a partir de la entrada en vigencia de la misma se denominará 'centro de inteligencia artificial y analítica para la convivencia de Antioquia', el que, para todos los efectos jurídicos, administrativos y tecnológicos se distinguirá con la sigla 'CIACA'." (Ordenanza 44 de la Asamblea Departamental de Antioquia, 2025, Artículo 1 y 2)</t>
  </si>
  <si>
    <t>https://antioquia.gov.co/images/ordenanzas/2025/Ordenanza%20No.%2044%20de%202025%20-%20Centro%20de%20Inteligencia%20Artifical%20y%20Analitica%20-%20CIACA.pdf</t>
  </si>
  <si>
    <t>https://asambleadeantioquia.gov.co/wp-content/uploads/2025/08/po-45-del-19-ago-2025.pdf</t>
  </si>
  <si>
    <t>PLE 233/2025C, Cámara de Representantes</t>
  </si>
  <si>
    <t>Proyecto de Ley Estatutaria, Por la cual se reforma la Ley 1621 de 2013 para reforzar la protección a los derechos humanos y fortalecer el marco jurídico de los organismos que llevan a cabo actividades de inteligencia y contrainteligencia y se dictan otras disposiciones</t>
  </si>
  <si>
    <t>Alirio Uribe Muñoz (Pacto Histórico)
Clara López Obregón (Pacto Histórico)
David Alejandro Toro Ramírez (Pacto Histórico)
Jael Quiroga Carrillo (Pacto Histórico - UP)
Omar de Jesús Restrepo Correa (Partido Comunes)
Imelda Daza Cotes (Partido Comunes)
Gabriel Becerra Yañez (Pacto Histórico)
Eduard Sarmiento (Pacto Histórico)
Norman David Bañol Alvarez (Pacto Histórico)
Ermes Evelio Pete Vivas (Pacto Histórico - MAIS)
Gabriel Ernesto Parrado Durán (Pacto Histórico - PDA)
Erick Velasco Burbano (Pacto Histórico)
Jorge Hernan Bastidas Rosero (Pacto Histórico)
Leyla Marleny Rincón (Pacto Histórico)
Gloria Inés Flórez Schneider (Pacto Histórico)
Carmen Felisa Ramírez (Pacto Histórico)
Andrés Cancimance López (Pacto Histórico)
Karen Astrith Manrique (CITREP 2 - Arauca)
David Ricardo Racero Mayorca (Pacto Histórico)</t>
  </si>
  <si>
    <t>Reforma la Ley Estatutaria 1621 de 2013 para fortalecer los mecanismos de control y supervisión de las actividades de inteligencia y contrainteligencia, para que estas actividades sean desarrolladas en cumplimiento de la misión constitucional y legal en observancia especial de la protección a los derechos humanos. El Artículo 11 introduce una obligación de supervisión y control más estricta: los Inspectores de la Policía y Fuerzas Militares deberán rendir un informe anual reservado que, además de verificar principios y procedimientos, incluya un reporte específico sobre la adquisición y uso de nuevas tecnologías, en particular aquellas asociadas a procesos de automatización e inteligencia artificial. Este inventario debe detallar capacidades, responsabilidades, cadena de mando y medidas de gestión de riesgos para proteger derechos humanos. (Proyecto de Ley 233, 2025, Artículos 1 y 11)</t>
  </si>
  <si>
    <t>https://www.camara.gov.co/ley-inteligencia-y-contrainteligencia-130/</t>
  </si>
  <si>
    <t>https://congresovisible.uniandes.edu.co/proyectos-de-ley/ppor-la-cual-se-reforma-la-ley-1621-de-2013-para-reforzar-la-proteccion-a-los-derechos-humanos-y-fortalecer-el-marco-juridico-de-los-organismos-que-llevan-a-cabo-actividades-de-inteligencia-y-contrainteligencia-y-se-dictan-otras-disposiciones-fortalece-el-marco-juridico-para-actividades-de-inteligencia-y-contrainteligencia/14951/</t>
  </si>
  <si>
    <t>https://www.camara.gov.co/wp-content/uploads/2025/10/proyectos-ley/documentos/proyecto-31353/p_l_e_233_2025sc_ley_inteligencia_y_contrainteligencia-6242bd35.docx</t>
  </si>
  <si>
    <t>PL 126/2025S, Senado</t>
  </si>
  <si>
    <t>Proyecto De Ley, Por La Cual Se Modifica Y Adiciona La Ley 5A De 1992, Se Crea La Comisión Legal Para El Desarrollo Y Regulación De La Inteligencia Artificial Del Congreso De La República Y Se Dictan Otras Disposiciones.</t>
  </si>
  <si>
    <t>Sonia Shirley Bernal Sánchez (Alianza Democrática Amplia)</t>
  </si>
  <si>
    <t>"ARTÍCULO 1º. ОВЈЕTO. La presente Ley tiene por objeto modificar la Ley 5ª de 1992 y crear la Comisión Legal para el Desarrollo y Regulación de la Inteligencia Artificial del Congreso de la República, con el fin de fomentar el desarrollo, la supervisión y la regulación de la inteligencia artificial en Colombia." (Proyecto de Ley 126, 2025, Artículo 1)</t>
  </si>
  <si>
    <t>https://leyes.senado.gov.co/proyectos/index.php/proyectos-ley/cuatrenio-2022-2026/2025-2026/article/126-por-la-cual-se-modifica-y-adiciona-la-ley-5a-de-1992-se-crea-la-comision-legal-para-el-desarrollo-y-regulacion-de-la-inteligencia-artificial-del-congreso-de-la-republica-y-se-dictan-otras-disposiciones</t>
  </si>
  <si>
    <t>https://congresovisible.uniandes.edu.co/proyectos-de-ley/ppor-la-cual-se-modifica-y-adiciona-la-ley-5a-de-1992-se-crea-la-comision-legal-para-el-desarrollo-y-regulacion-de-la-inteligencia-artificial-del-congreso-de-la-republica-y-se-dictan-otras-disposiciones-crea-la-comision-legal-para-el-desarrollo-y-regulacion-de-la-inteligencia-artificial/14826/</t>
  </si>
  <si>
    <t>https://leyes.senado.gov.co/proyectos/index.php/textos-radicados-senado/p-ley-2025-2026/3655-proyecto-de-ley-126-de-2025</t>
  </si>
  <si>
    <t>PL 141/2025C, Cámara de Representantes</t>
  </si>
  <si>
    <t>Proyecto De Ley, Por medio de la cual se autoriza y regula el uso progresivo de herramientas tecnológicas y de la inteligencia artificial en los consulados de Colombia en el exterior y se dictan otras disposiciones.</t>
  </si>
  <si>
    <t>Karmen Felisa Ramírez Boscán (Coalición Pacto Histórico)</t>
  </si>
  <si>
    <t>"ARTÍCULO 1. OBJETO. La presente ley tiene por objeto autorizar y regular el uso progresivo de herramientas tecnológicas y de la inteligencia artificial en los consulados de Colombia en el mundo, con el fin de optimizar la prestación de servicios consulares y garantizar una orientación permanente e ininterrumpida a las ciudadanas y los ciudadanos que acceden a los servicios del Ministerio de Relaciones Exteriores, protegiendo sus datos personales y promoviendo el acceso equitativo a la tecnología." (Proyecto de Ley 141, 2025, Artículo 1)</t>
  </si>
  <si>
    <t>https://www.camara.gov.co/ia-en-consulados-colombianos</t>
  </si>
  <si>
    <t>https://congresovisible.uniandes.edu.co/proyectos-de-ley/ppor-medio-de-la-cual-se-autoriza-y-regula-el-uso-progresivo-de-herramientas-tecnologicas-y-de-la-inteligencia-artificial-en-los-consulados-de-colombia-en-el-exterior-y-se-dictan-otras-disposiciones-uso-de-herramientas-tecnologicas-para-servicios-consulares/14792/</t>
  </si>
  <si>
    <t>https://www.camara.gov.co/sites/default/files/2025-08/P.L.141-2025SC%20%28IA%20EN%20CONSULADOS%20COLOMBIANOS%29.docx</t>
  </si>
  <si>
    <t>PL 107/2025S, Senado</t>
  </si>
  <si>
    <t>Proyecto De Ley, Por Medio De La Cual Se Modifican La Ley 23 De 1982 Y La Ley 397 De 1997 Y Se Dictan Otras Disposiciones.</t>
  </si>
  <si>
    <t>Edwing Fabian Diaz Plata (Partido Alianza Verde)</t>
  </si>
  <si>
    <t>Reconoce el arte digital como expresión artística y regula la protección de obras creadas con asistencia de sistemas informáticos bajo control humano, incluidas tecnologías basadas en inteligencia artificial. Modifica y adiciona disposiciones en materia de derecho de autor y promoción cultural para garantizar la autoría, fomentar la investigación, producción y difusión del arte digital, e incentivar su integración en la agenda cultural nacional. Sólo las obras con intervención humana serán protegidas, excluyendo creaciones totalmente automatizadas. (Proyecto de Ley 107, 2025, Artículo 1)</t>
  </si>
  <si>
    <t>https://leyes.senado.gov.co/proyectos/index.php/proyectos-ley/cuatrenio-2022-2026/2025-2026/article/107-por-medio-de-la-cual-se-modifican-la-ley-23-de-1982-y-la-ley-397-de-1997-y-se-dictan-otras-disposiciones</t>
  </si>
  <si>
    <t>https://congresovisible.uniandes.edu.co/proyectos-de-ley/ppor-medio-de-la-cual-se-modifican-la-ley-23-de-1982-y-la-ley-397-de-1997-y-se-dictan-otras-disposiciones-reconoce-el-arte-digital/14787/</t>
  </si>
  <si>
    <t>https://leyes.senado.gov.co/proyectos/images/documentos/Textos%20Radicados/proyectos%20de%20ley/2025%20-%202026/PL%20107-25%20-%20ARTE%20DIGITAL.pdf</t>
  </si>
  <si>
    <t>PL 073/2025S, Senado</t>
  </si>
  <si>
    <t>Proyecto De Ley, Por Medio Del Cual Se Establece El Plan Nacional Para La Atención Integral De La Epoc Y Otras Enfermedades Respiratorias.</t>
  </si>
  <si>
    <t>Pedro Hernando Flórez Porras (Pacto Histórico)</t>
  </si>
  <si>
    <t>"La presente ley tiene por objeto establecer a la Enfermedad Pulmonar Obstructiva Crónica -EPOC y las enfermedades respiratorias como un problema de salud pública prioritario. En este contexto, se establecen las directrices y objetivos para la formulación de un Plan Nacional para la Atención Integral de la EPOC y otras Enfermedades Respiratorias, que contemple estrategias integrales de programas de educación y sensibilización sobre la prevención, diagnóstico oportuno, tratamiento у paliación de las enfermedades respiratorias, así como la mejora de los factores ambientales y de riesgo. Todo ello con el fin de garantizar el bienestar, la calidad de vida y la salud de los colombianos" (Artículo 1) En cuanto a inteligencia artificial, el proyecto contempla su uso como herramienta de apoyo para mejorar el acceso al diagnóstico y las tecnologías en salud relacionadas con dichas enfermedades respiratorias. (Proyecto de Ley 73, 2025, Artículos 1 y 6.3)</t>
  </si>
  <si>
    <t>https://leyes.senado.gov.co/proyectos/index.php/proyectos-ley/cuatrenio-2022-2026/2025-2026/article/73-por-medio-del-cual-se-establece-el-plan-nacional-para-la-atencion-integral-de-la-epoc-y-otras-enfermedades-respiratorias</t>
  </si>
  <si>
    <t>https://congresovisible.uniandes.edu.co/proyectos-de-ley/ppor-medio-del-cual-se-establece-el-plan-nacional-para-la-atencion-integral-de-la-epoc-y-otras-enfermedades-respiratorias-plan-nacional-de-atencion-a-enfermedades-respiratorias/14721/</t>
  </si>
  <si>
    <t>https://leyes.senado.gov.co/proyectos/images/documentos/Textos%20Radicados/proyectos%20de%20ley/2025%20-%202026/PL%20073-25%20-%20EPOC.pdf</t>
  </si>
  <si>
    <t>PL 072/2025S, Senado</t>
  </si>
  <si>
    <t>Proyecto de Ley, Por medio del cual se establece el programa nacional de tamizaje oncológico y se dictan otras disposiciones.</t>
  </si>
  <si>
    <t>Pedro Hernando Flórez Porras (Pacto Histórico Coalición)
Fabián Diaz Plata (Alianza Verde Centro Esperanza Coalición)
Ferney Silva Idrobo (Pacto Histórico Coalición)
Omar Restrepo Correa (Comunes)
Martha Peralta Epieyú (Pacto Histórico Coalición)
Nadia Blel Scaff (Partido Conservador)</t>
  </si>
  <si>
    <t>Crea el Programa Nacional de Tamizaje Oncológico, a cargo del Ministerio de Salud, para fortalecer la prevención, detección temprana y tratamiento del cáncer. Busca ampliar la cobertura con un enfoque equitativo y regional, fortalecer el talento humano en salud e impulsar la investigación científica. El articulado promueve el uso de tecnologías digitales y herramientas basadas en inteligencia artificial (IA) para optimizar la detección, seguimiento y diagnóstico, así como fomentar proyectos de innovación en este campo. (Proyecto de Ley 72, 2025, Artículos 1, 7 y 8)</t>
  </si>
  <si>
    <t>https://leyes.senado.gov.co/proyectos/index.php/proyectos-ley/cuatrenio-2022-2026/2025-2026/article/72-por-medio-del-cual-se-establece-el-programa-nacional-de-tamizaje-oncologico-y-se-dictan-otras-disposiciones</t>
  </si>
  <si>
    <t>https://congresovisible.uniandes.edu.co/proyectos-de-ley/ppor-medio-del-cual-se-establece-el-programa-nacional-de-tamizaje-oncologico-y-se-dictan-otras-disposiciones-programa-nacional-de-tamizaje-oncologico/14720/</t>
  </si>
  <si>
    <t>https://leyes.senado.gov.co/proyectos/images/documentos/Textos%20Radicados/proyectos%20de%20ley/2025%20-%202026/PL%20072-25%20-%20TAMIZAJE%20ONCOLOGICO.pdf</t>
  </si>
  <si>
    <t>PL 098/2025C, Cámara de Representantes</t>
  </si>
  <si>
    <t>Proyecto de Ley, Por medio de la cual se establece un marco regulatorio para el desarrollo y uso de la inteligencia artificial con enfoque psicosocial y de equidad digital, y se dictan otras disposiciones.</t>
  </si>
  <si>
    <t>Olga Lucia Velásquez Nieto (Partido Alianza Verde)
Gloria Liliana Rodríguez Valencia (Partido Alianza Verde)
Wilmer Yair Castellanos Hernández (Partido Alianza Verde)</t>
  </si>
  <si>
    <t>"Artículo 1. Objeto. La presente ley tiene como objeto establecer un marco normativo integral que oriente el desarrollo, uso, implementación y supervisión de sistemas de inteligencia artificial en Colombia, con un enfoque basado en la ética, los derechos humanos, la salud mental, el bienestar emocional, la equidad y la sostenibilidad." (Proyecto de Ley 098, 2025, Artículo 1)</t>
  </si>
  <si>
    <t>https://www.camara.gov.co/marco-regulatorio-inteligencia-artificial</t>
  </si>
  <si>
    <t>https://congresovisible.uniandes.edu.co/proyectos-de-ley/ppor-medio-de-la-cual-se-establece-un-marco-regulatorio-para-el-desarrollo-y-uso-de-la-inteligencia-artificial-con-enfoque-psicosocial-y-de-equidad-digital-y-se-dictan-otras-disposiciones-marco-regulatorio-de-la-inteligencia-artificial/14751/</t>
  </si>
  <si>
    <t>https://www.camara.gov.co/sites/default/files/2025-08/P.L.098-2025SC%20%28MARCO%20REGULATORIO%20DE%20INTELIGENCIA%20ARTIFICIAL%29.pdf</t>
  </si>
  <si>
    <t>PL 094/2025C, Cámara de Representantes</t>
  </si>
  <si>
    <t>Proyecto de Ley, Por medio de la cual se expiden normas para el fomento de la agricultura 4.0 en Colombia.</t>
  </si>
  <si>
    <t>Diela Liliana Solarte Benavides (Partido Conservador)
Julio Roberto Salazar Pérdomo (Partido Conservador)</t>
  </si>
  <si>
    <t>"El objeto de la presente ley es establecer el marco normativo para el fomento, impulso, coordinación, ejecución y desarrollo de la Agricultura 4.0 en el territorio nacional, con el fin de transformar y modernizar el sector agrícola colombiano mediante la integración y adopción de tecnologías disruptivas. Estas tecnologías incluyen, entre otras, la inteligencia artificial (IA), el internet de las cosas (IoT), la robótica, la automatización de procesos, la teledetección, la gestión de datos y los sistemas de información geográfica (SIG), con el propósito de mejorar la productividad, eficiencia, sostenibilidad y competitividad del sector agrícola" (Congreso Visible, 28 de Julio de 2025)</t>
  </si>
  <si>
    <t>LOS AUTORES NO PRESENTARON ARCHIVO DIGITAL EDITABLE.</t>
  </si>
  <si>
    <t>https://www.camara.gov.co/agricultura-40</t>
  </si>
  <si>
    <t>https://congresovisible.uniandes.edu.co/proyectos-de-ley/ppor-medio-de-la-cual-se-expiden-normas-para-el-fomento-de-la-agricultura-40-en-colombia-fomenta-la-modernizacion-agricola/14747/</t>
  </si>
  <si>
    <t>https://www.camara.gov.co/sites/default/files/2025-08/P.L.094-2025%20%28AGRICULTURA%204.0%29.docx</t>
  </si>
  <si>
    <t>PL 324/2025C, Cámara de Representantes (Antes PL 043/2025S, Senado)</t>
  </si>
  <si>
    <t>Proyecto de Ley, Por Medio Del Cual Se Regula La Inteligencia Artificial En Colombia Para Garantizar Su Desarrollo Ético, Responsable, Competitivo E Innovador, Y Se Dictan Otras Disposiciones</t>
  </si>
  <si>
    <t>Pendiente Discutir Ponencia para Primer y Tercer Debate</t>
  </si>
  <si>
    <t>Ángela Yesenia Olaya Requene (Ministerio de Ciencia, Tecnología e Innovación)
Julián Ruperto Molina Gómez (Ministerio de Tecnologías de la Información y las Comunicaciones)
José Daniel Rojas Medellín (Ministerio de Educación Nacional)
Pedro Hernando Flórez Porras (Pacto Histórico)
Alex Xavier Flórez Hernández (Pacto Histórico)
Sandra Ramírez Lobo Silva (COMUNES)
Diego Fernando Caicedo Navas (Partido de la U)
Sandra Yaneth Jaimes Cruz (Pacto Histórico)
Sonia Shirley Bernal Sánchez (Pacto Histórico)
Ingrid Marlen Sogamoso Alfonso (Partido Conservador)
José Eliécer Salazar López (Partido de la U)
David Alejandro Toro (Pacto Histórico)
Ciro Antonio Rodríguez Pinzón (Partido Conservador)
Robert Daza Guevara (Pacto Histórico)
Dolcey Oscar Torres Romero (Partido Liberal)
Gabriel Becerra Yáñez (Pacto Histórico)
Alirio Uribe Muñoz (Pacto Histórico)
Olga Lucía Velásquez Nieto (Alianza Verde)
David Ricardo Racero Mayorca (Pacto Histórico)
Etna Támara Argote Calderón (Pacto Histórico)
Carlos Alberto Benavides Mora (Pacto Histórico)
James Mosquera Torres (CITREP)
Carlos Julio González Villa (Cambio Radical)
Martha Isabel Peralta Epieyú (Pacto Histórico)
Jairo Reinaldo Cala Suárez (COMUNES)
Dorina Hernández Palomino (Pacto Histórico)
Germán José Gómez López (COMUNES)
Eduard Sarmiento Hidalgo (Pacto Histórico)
Carmen Ramírez Boscán (Pacto Histórico)
María del Mar Pizarro García (Pacto Histórico)
Haiver Rincón Gutiérrez (Citrep 15)
Cristóbal Caicedo Angulo (Pacto Histórico)</t>
  </si>
  <si>
    <t>"Artículo 1. Objeto: La presente ley tiene por objeto promover la generación de conocimiento, el desarrollo de la infraestructura tecnológica y la implementación de la Inteligencia Artificial (IA) en Colombia, el crecimiento económico y la competitividad, con un enfoque territorial, ético, inclusivo, responsable y sostenible, que fortalezca las capacidades científicas, productivas, institucionales y de innovación, y contribuya a la prevalencia de los derechos fundamentales y de los derechos adquiridos en el ordenamiento jurídico vigente, incluido el bloque de constitucionalidad" (Proyecto de Ley 043, 2025, Artículo 1)</t>
  </si>
  <si>
    <t>https://www.camara.gov.co/inteligencia-artificial/</t>
  </si>
  <si>
    <t>https://congresovisible.uniandes.edu.co/proyectos-de-ley/ppor-medio-de-la-cual-se-regula-la-inteligencia-artificial-en-colombia-para-garantizar-su-desarrollo-etico-responsable-competitivo-e-innovador-y-se-dictan-otras-disposiciones-regula-la-inteligencia-artificial/14674/</t>
  </si>
  <si>
    <t>https://www.camara.gov.co/wp-content/uploads/2025/12/proyectos-ley/documentos/proyecto-35981/PL-043-25-REGULACION-INTELIGENCIA-ARTIFICIAL.pdf</t>
  </si>
  <si>
    <t>PL 042/2025S, Senado</t>
  </si>
  <si>
    <t>Proyecto De Ley, Por Medio De La Cual Se Establece El Marco Legal Para La Promoción, Desarrollo Y Uso Responsable De La Inteligencia Artificial En Colombia.</t>
  </si>
  <si>
    <t>Ana Paola Agudelo Garcia (MIRA)
Manuel Virguez Piraquive (MIRA)
Carlos Eduardo Guevara Villabón (MIRA)
Irma Luz Herrera Rodriguez (MIRA)</t>
  </si>
  <si>
    <t>"ARTÍCULO 1. OBJETO. La presente ley tiene por objeto establecer un marco normativo general para orientar el desarrollo, adopción, uso ético, investigación, formación, implementación sectorial y gobernanza de la inteligencia artificial en Colombia. Este marco busca promover un ecosistema nacional de inteligencia artificial que contribuya al bienestar social, el desarrollo económico, la innovación, la inclusión y la protección de los derechos fundamentales, mediante principios de responsabilidad compartida, neutralidad tecnológica, seguridad, transparencia y respeto por la autonomía institucional." (Proyecto de Ley 042, 2025, Artículo 1)</t>
  </si>
  <si>
    <t>https://leyes.senado.gov.co/proyectos/index.php/proyectos-ley/cuatrenio-2022-2026/2025-2026/article/42-por-medio-de-la-cual-se-establece-el-marco-legal-para-la-promocion-desarrollo-y-uso-responsable-de-la-inteligencia-artificial-en-colombia</t>
  </si>
  <si>
    <t>https://congresovisible.uniandes.edu.co/proyectos-de-ley/ppor-medio-de-la-cual-se-establece-el-marco-legal-para-la-promocion-desarrollo-y-uso-responsable-de-la-inteligencia-artificial-en-colombia-regula-la-inteligencia-artificial/14673/</t>
  </si>
  <si>
    <t>https://leyes.senado.gov.co/proyectos/images/documentos/Textos%20Radicados/proyectos%20de%20ley/2025%20-%202026/PL%20042-25%20-%20INTELIGENCIA%20ARTIFICIAL.pdf</t>
  </si>
  <si>
    <t>PL 074/2025C, Cámara de Representantes</t>
  </si>
  <si>
    <t>Proyecto de Ley, Por medio del cual se regulan las plataformas de redes sociales en Colombia y se dictan otras disposiciones generales.</t>
  </si>
  <si>
    <t>Germán Rogelio Rozo Anís (Partido Liberal)
Hugo Alfonso Archila Suárez (Partido Liberal)</t>
  </si>
  <si>
    <t>Propone regular las redes sociales y servicios de comunicación digital en Colombia, estableciendo obligaciones para las plataformas respecto a transparencia, moderación de contenidos, publicidad y protección de menores. Incluye la exigencia de informar sobre el uso de algoritmos y sistemas automatizados en la moderación, priorización o recomendación de contenidos, lo que puede involucrar sistemas con inteligencia artificial. Busca garantizar derechos digitales, prevenir la desinformación y promover un entorno seguro en línea, estableciendo sanciones por incumplimiento. (Proyecto de Ley 074, 2025)</t>
  </si>
  <si>
    <t>https://www.camara.gov.co/regulacion-de-redes-sociales</t>
  </si>
  <si>
    <t>https://congresovisible.uniandes.edu.co/proyectos-de-ley/ppor-medio-del-cual-se-regulan-las-plataformas-de-redes-sociales-en-colombia-y-se-dictan-otras-disposiciones-generales-regula-el-uso-de-redes-sociales/14652/</t>
  </si>
  <si>
    <t>https://www.camara.gov.co/sites/default/files/2025-07/P.L.074-2025SC%20%28REGULACION%20DE%20REDES%20SOCIALES%29.docx</t>
  </si>
  <si>
    <t>PL 037/2025S, Senado</t>
  </si>
  <si>
    <t>Proyecto De Ley, Por La Cual Se Regulan Principios En Materia De Neurociencias, Neurotecnologías, Derechos Humanos Y Se Dictan Otras Disposiciones.</t>
  </si>
  <si>
    <t>Carlos Julio González Villa (Cambio Radical)</t>
  </si>
  <si>
    <t>Alejandro Carlos Chacón Camargo (Partido Liberal)</t>
  </si>
  <si>
    <t>Regula los principios para el desarrollo, uso y regulación de las neurociencias, neurotecnologías y los neuroderechos en Colombia, con el fin de proteger la dignidad humana y los derechos fundamentales. Establece normas sobre consentimiento informado, tratamiento de neurodatos, aplicación terapéutica, ética, transparencia y gobernanza de estas tecnologías, prohibiendo su uso con fines coercitivos, comerciales o discriminatorios. En cuanto a inteligencia artificial, la ley en su artículo 11 establece que en el diseño de neurotecnologías asociadas a IA se deben prevenir sesgos discriminatorios y proteger la igualdad y no discriminación. (Proyecto de Ley 037, 2025, Artículos 1 y 11)</t>
  </si>
  <si>
    <t>https://leyes.senado.gov.co/proyectos/index.php/proyectos-ley/cuatrenio-2022-2026/2025-2026/article/37-por-la-cual-se-regulan-principios-en-materia-de-neurociencias-neurotecnologias-derechos-humanos-y-se-dictan-otras-disposiciones</t>
  </si>
  <si>
    <t>https://congresovisible.uniandes.edu.co/proyectos-de-ley/ppor-la-cual-se-regulan-principios-en-materia-de-neurociencias-neurotecnologias-derechos-humanos-y-se-dictan-otras-disposiciones-regula-la-neurociencia/14594/</t>
  </si>
  <si>
    <t>https://leyes.senado.gov.co/proyectos/images/documentos/Textos%20Radicados/proyectos%20de%20ley/2025%20-%202026/PL%20037-25%20-%20NEUROCIENCIAS-NEUROTECNOLOGIAS.pdf</t>
  </si>
  <si>
    <t>Legislatura Jul 2024 - Jul 2025</t>
  </si>
  <si>
    <t>PL 442/2025S, Senado</t>
  </si>
  <si>
    <t>Proyecto de Ley, Por Medio Del Cual Se Regula La Inteligencia Artificial En Colombia Para Garantizar Su Desarrollo Ético Y Responsable Y Se Dictan Otras Disposiciones.</t>
  </si>
  <si>
    <t>Archivado por Tránsito de Legislatura</t>
  </si>
  <si>
    <t>Angela Yesenia Olaya Requene (Ministerio de Ciencia, Tecnología e Innovación)
Julián Ruperto Molina Gómez (Ministerio de Tecnologías de la Información y las Comunicaciones TIC)</t>
  </si>
  <si>
    <t>"Artículo 1. Objeto de la Ley: La presente ley tiene por objeto promover la generación de conocimiento, la infraestructura tecnológica y la implementación de la Inteligencia Artificial (IA) en Colombia, garantizando su desarrollo ético, inclusivo, responsable y sostenible, fortaleciendo la competitividad e innovación, así como la defensa de los derechos fundamentales de las personas." (Proyecto de Ley 442, 2025, Artículo 1)</t>
  </si>
  <si>
    <t>https://leyes.senado.gov.co/proyectos/index.php/proyectos-ley/cuatrenio-2022-2026/2024-2025/article/443-por-medio-del-cual-se-regula-la-inteligencia-artificial-en-colombia-para-garantizar-su-desarrollo-etico-y-responsable-y-se-dictan-otras-disposiciones</t>
  </si>
  <si>
    <t>https://congresovisible.uniandes.edu.co/proyectos-de-ley/ppor-medio-del-cual-se-regula-la-inteligencia-artificial-en-colombia-para-garantizar-su-desarrollo-etico-y-responsable-y-se-dictan-otras-disposiciones-regula-la-inteligencia-artificial/14540/</t>
  </si>
  <si>
    <t>https://apicongresovisible.uniandes.edu.co/uploads/proyecto-ley/14540/738/25.pdf</t>
  </si>
  <si>
    <t>https://docs.google.com/document/d/1-zvghJOS3t3bwPqwG_NxgZj8CkJGlZPA/edit?tab=t.0</t>
  </si>
  <si>
    <t>PL 630/2025C, Cámara de Representantes</t>
  </si>
  <si>
    <t>Proyecto de ley, Por medio del cual se dictan normas de reequilibrio e inclusión en el sector de las culturas, las artes y los saberes.</t>
  </si>
  <si>
    <t>Yannai Kadamani Fonrodona (Ministerio De Las Culturas, Las Artes Y Los Saberes)</t>
  </si>
  <si>
    <t>Jaime Raúl Salamanca (Partido Alianza Verde)
Daniel Carvalho Mejía (Alianza Verde Centro Esperanza Coalición)
Cristóbal Caicedo Angulo (Pacto Histórico Coalición)
Hernando González (Cambio Radical)</t>
  </si>
  <si>
    <t>Busca fortalecer el apoyo a la cultura y las artes en Colombia, promoviendo el acceso democrático y equitativo a diversas manifestaciones culturales. En cuanto a inteligencia artificial, se establece que los incentivos estatales no deben dirigirse a operadores de IA ni a productos generados principalmente por ella. Además, el Ministerio de las Culturas fomentará el uso ético y responsable de la IA en el sector cultural, protegiendo los derechos de los creadores e impulsando la innovación. (Proyecto de Ley 630, 2025, Artículos 1 y 18-4)</t>
  </si>
  <si>
    <t>https://www.camara.gov.co/normas-en-el-sector-de-las-culturas</t>
  </si>
  <si>
    <t>https://congresovisible.uniandes.edu.co/proyectos-de-ley/ppor-medio-del-cual-se-dictan-normas-de-reequilibrio-e-inclusion-en-el-sector-de-las-culturas-las-artes-y-los-saberes-fortalece-el-sistema-cultural-nacional/14546/</t>
  </si>
  <si>
    <t>https://www.camara.gov.co/sites/default/files/2025-05/PL.630-2025C%20%28NORMAS%20EN%20EL%20SECTOR%20CULTURA%29.docx</t>
  </si>
  <si>
    <t>Concejo de Bogotá, D.C.</t>
  </si>
  <si>
    <t>Proyecto de Acuerdo 461/2025, Concejo de Bogotá, D.C.</t>
  </si>
  <si>
    <t>Proyecto de Acuerdo, Por medio del cual se generan lineamientos para el uso de la inteligencia artificial para prevenir la explotación sexual y el abuso sexual NNA en el Distrito Capital y se dictan otras disposiciones</t>
  </si>
  <si>
    <t>Pendiente Sanción del Alcalde</t>
  </si>
  <si>
    <t>Samir Bedoya Piraquive (Mira)
Fabián Andrés Puentes Sierra (Mira)</t>
  </si>
  <si>
    <t>Orienta a la Administración Distrital en el uso de la inteligencia artificial (IA) como herramienta estratégica para prevenir el abuso sexual infantil y la explotación sexual de niños, niñas y adolescentes (NNA). El articulado dispone que la IA se utilice para identificar patrones de riesgo, generar alertas y recomendaciones, bajo principios éticos, enfoque de derechos humanos, gobernanza de datos, protección de datos personales, monitoreo continuo y colaboración interinstitucional. No crea obligaciones técnicas específicas sobre sistemas de IA, sino lineamientos generales y habilitantes para su implementación progresiva. (Proyecto de Acuerdo 461 del Concejo de Bogotá, 2025)</t>
  </si>
  <si>
    <t>https://concejodebogota.gov.co/concejo/site/docs/20250113/asocfile/20250113140010/edicio__n_3937_pa_328_402_512_473_300_467_437_488_339_472_317_478_416_283_426__acum__282_475_368_447_290_404_409_428_acum___524_291_374_396_399_411_482_521_522_acum__529_461_393_352_421__acum__sd_de_2025.pdf</t>
  </si>
  <si>
    <t>https://concejodebogota.gov.co/concejo/site/docs/20250113/asocfile/20250113140010/edicio__n_3917_pa_455_465_pd_de_2025.pdf</t>
  </si>
  <si>
    <t>https://concejodebogota.gov.co/proyectos-de-acuerdo-2025/concejo/2025-01-13/135353.php</t>
  </si>
  <si>
    <t>Acuerdo 1017/2025, Concejo de Bogotá, D.C.</t>
  </si>
  <si>
    <t>Acuerdo, Por el cual se ordena la expedición de lineamientos para el uso responsable y ético de la inteligencia artificial en el distrito capital y se dictan otras disposiciones</t>
  </si>
  <si>
    <t>Publicado en Registro Distrital No. 8467 del 05 de diciembre de 2025</t>
  </si>
  <si>
    <t>Andrés Giovanni Barrios Bernal (Centro Democrático)</t>
  </si>
  <si>
    <t>El Acuerdo ordena a la Administración Distrital expedir lineamientos para el uso responsable y ético de la inteligencia artificial en Bogotá. Establece acciones basadas en la Política Nacional y el Marco Ético de IA, incluyendo clasificación de riesgos, participación ciudadana, protección de datos, transparencia, etiquetado de contenido generado por IA, supervisión humana, documentación del ciclo de vida de sistemas de IA y criterios éticos en contratación. También exige talleres sobre IA generativa para colegios. Define canales de difusión y un plazo máximo de 12 meses para la expedición de lineamientos. (Acuerdo 1017 del Concejo de Bogotá, 2025)</t>
  </si>
  <si>
    <t>https://www.alcaldiabogota.gov.co/sisjur/normas/Norma1.jsp?dt=S&amp;i=191686</t>
  </si>
  <si>
    <t>https://incp.org.co/wp-content/uploads/2025/11/Proyecto-de-Acuerdo-400-de-2025.pdf</t>
  </si>
  <si>
    <t>https://concejodebogota.gov.co/cbogota/site/artic/20251129/asocfile/20251129105640/informe_de_gestion_ii_semestre_2025_h_c__andres_barrios.pdf</t>
  </si>
  <si>
    <t>PL 561/2025C, Cámara de Representantes</t>
  </si>
  <si>
    <t>Proyecto de Ley, Por medio de la cual se establece los lineamientos y disposiciones necesarias para fomentar la formación de programadores y aumentar la disponibilidad de profesionales en programación, facilitando su incorporación en el mercado laboral colombiano.</t>
  </si>
  <si>
    <t>Miguel Uribe Turbay (Centro Democrático)</t>
  </si>
  <si>
    <t>Busca fomentar la formación de programadores en Colombia, ampliando la disponibilidad de profesionales en programación y facilitando su inserción laboral. Establece cátedras de pensamiento computacional con enfoque STEAM (Art. 3), refuerza la orientación vocacional en el sector tecnológico (Art. 4), capacita a docentes en programación (Art. 5) y ordena al ICFES incluir programación en exámenes de Estado (Art. 6). Además, flexibiliza requisitos profesionales para programadores de software (Art. 7) y crea un examen nacional de certificación en programación (Art. 8). La relación con la IA se da en la exposición de motivos, al señalar que los programadores son clave para la adopción de inteligencia artificial y aprendizaje automático. (Proyecto de Ley 561, 2025)</t>
  </si>
  <si>
    <t>https://www.camara.gov.co/programadores</t>
  </si>
  <si>
    <t>https://congresovisible.uniandes.edu.co/proyectos-de-ley/ppor-medio-de-la-cual-se-establece-los-lineamientos-y-disposiciones-necesarias-para-fomentar-la-formacion-de-programadores-y-aumentar-la-disponibilidad-de-profesionales-en-programacion-facilitando-su-incorporacion-en-el-mercado-laboral-colombiano-fomenta-la-formacion-en-programacion/14470/</t>
  </si>
  <si>
    <t>https://www.camara.gov.co/sites/default/files/2025-03/PL.561-2025C%20%28PROGRAMADORES%29.pdf</t>
  </si>
  <si>
    <t>PL 396/2025S, Senado</t>
  </si>
  <si>
    <t>Proyecto de Ley, Por medio de la cual se garantiza la atención humana en los servicios de atención al cliente – ley atención humana al cliente.</t>
  </si>
  <si>
    <t>Julio Alberto Elias Vidal (Partido de la U)</t>
  </si>
  <si>
    <t>La presente ley tiene por objeto garantizar el derecho de los usuarios a recibir atención humana directa y personalizada en los servicios de atención al cliente, evitando que los sistemas automatizados sean el único medio de comunicación disponible. Se busca asegurar respuestas eficientes y certeras a los ciudadanos por parte de todos los prestadores de servicios en el territorio nacional. (Congreso Visible, 30 de marzo de 2025) Respecto a inteligencia artificial, se aborda el uso de sistemas automatizados -como bots conversacionales-, los cuales suelen funcionar con tecnologías de IA conversacional.</t>
  </si>
  <si>
    <t>https://leyes.senado.gov.co/proyectos/index.php/proyectos-ley/cuatrenio-2022-2026/2024-2025/article/397-por-medio-de-la-cual-se-garantiza-la-atencion-humana-en-los-servicios-de-atencion-al-cliente-ley-atencion-humana-al-cliente</t>
  </si>
  <si>
    <t>https://congresovisible.uniandes.edu.co/proyectos-de-ley/ppor-medio-de-la-cual-se-garantiza-la-atencion-humana-en-los-servicios-de-atencion-al-cliente--ley-atencion-humana-al-cliente-regula-el-servicio-al-cliente/14444/</t>
  </si>
  <si>
    <t>https://leyes.senado.gov.co/proyectos/images/documentos/Textos%20Radicados/proyectos%20de%20ley/2024%20-%202025/PL%20396-25%20LEY%20ATENCION%20HUMANA%20AL%20CLIENTE.pdf</t>
  </si>
  <si>
    <t>PL 395/2025S, Senado</t>
  </si>
  <si>
    <t>Proyecto de Ley, Por La Cual Se Regulan Principios En Materia De Neurociencias, Neurotecnologías, Derechos Humanos Y Se Dictan Otras Disposiciones.</t>
  </si>
  <si>
    <t>Regula los principios para el desarrollo, uso y regulación de las neurociencias, neurotecnologías y los neuroderechos en Colombia, con el fin de proteger la dignidad humana y los derechos fundamentales. Establece normas sobre consentimiento informado, tratamiento de neurodatos, aplicación terapéutica, ética, transparencia y gobernanza de estas tecnologías, prohibiendo su uso con fines coercitivos, comerciales o discriminatorios. En cuanto a inteligencia artificial, la ley en su artículo 11 establece que en el diseño de neurotecnologías asociadas a IA se deben prevenir sesgos discriminatorios y proteger la igualdad y no discriminación. (Proyecto de Ley 395, 2025, Artículos 1 y 11)</t>
  </si>
  <si>
    <t>https://leyes.senado.gov.co/proyectos/index.php/proyectos-ley/cuatrenio-2022-2026/2024-2025/article/396-por-la-cual-se-regulan-principios-en-materia-de-neurociencias-neurotecnologias-derechos-humanos-y-se-dictan-otras-disposiciones</t>
  </si>
  <si>
    <t>https://congresovisible.uniandes.edu.co/proyectos-de-ley/ppor-la-cual-se-regulan-principios-en-materia-de-neurociencias-neurotecnologias-derechos-humanos-y-se-dictan-otras-disposiciones-regula-la-investigacion-en-neurociencias-y-neurotecnologias/14443/</t>
  </si>
  <si>
    <t>https://leyes.senado.gov.co/proyectos/images/documentos/Textos%20Radicados/proyectos%20de%20ley/2024%20-%202025/PL%20395-25%20NEUROCIENCIAS.pdf</t>
  </si>
  <si>
    <t>https://www.youtube.com/live/ogRtgliueM4</t>
  </si>
  <si>
    <t>PL 533/2025C, Cámara de Representantes</t>
  </si>
  <si>
    <t>Proyecto de Ley, Por medio de la cual se definen normas para actualizar el instrumento de evaluación y calificación del desempeño de los funcionarios públicos y se dictan otras disposiciones.</t>
  </si>
  <si>
    <t>James Hermenegildo Mosquera Torres (Cocoman)</t>
  </si>
  <si>
    <t>Víctor Manuel Salcedo Guerrero (Partido de la U)</t>
  </si>
  <si>
    <t>Busca actualizar la Ley 909 de 2004 sobre evaluación del desempeño de los funcionarios públicos. Plantea que cada entidad diseñe instrumentos propios, con aprobación de la Comisión Nacional del Servicio Civil, aplicando evaluaciones integrales en 360° que incluyan desempeño, clima laboral y cultura organizacional. La implementación deberá hacerse mediante herramientas tecnológicas que garanticen trazabilidad y resultados en tiempo real. En el artículo 40 modificado y su parágrafo 1 se prevé que, si se contratan plataformas externas, estas usen inteligencia artificial para proponer planes de capacitación, estímulos y unificar otros sistemas de gestión. (Proyecto de Ley 533, 2025, Artículos 1 y 4)</t>
  </si>
  <si>
    <t>https://www.camara.gov.co/evaluacion-del-desempeno</t>
  </si>
  <si>
    <t>https://congresovisible.uniandes.edu.co/proyectos-de-ley/ppor-medio-de-la-cual-se-definen-normas-para-actualizar-el-instrumento-de-evaluacion-y-calificacion-del-desempeno-de-los-funcionarios-publicos-y-se-dictan-otras-disposiciones-calificacion-del-desempeno-de-los-funcionarios-publicos/14434/</t>
  </si>
  <si>
    <t>https://www.camara.gov.co/sites/default/files/2025-03/PL.533-2025C%20%28EVALUACION%20DEL%20DESEMPEN%CC%83O%29.pdf</t>
  </si>
  <si>
    <t>PL 518/2025C, Cámara de Representantes</t>
  </si>
  <si>
    <t>Proyecto de Ley, Por medio de la cual se reduce la jornada laboral de los empleados públicos y los trabajadores oficiales y se dictan otras disposiciones.</t>
  </si>
  <si>
    <t>Robert Daza Guevara (Pacto Histórico Coalición)
Sandra Ramírez Lobo (Comunes)
María Fernanda Carrascal Rojas (Pacto Histórico Coalición)
Erick Adrián Velasco Burbano (Pacto Histórico Coalición)
Gabriel Becerra Yañez (Pacto Histórico Coalición)
Mary Anne Andrea Perdomo (Pacto Histórico Coalición)
Gildardo Silva Molina (Pacto Histórico Coalición)
Gabriel Ernesto Parrado Durán (Pacto Histórico Coalición)
Alfredo Mondragón Garzón (Pacto Histórico Coalición)</t>
  </si>
  <si>
    <t>Busca reducir de manera gradual la jornada laboral máxima de los empleados públicos y trabajadores oficiales, sin afectar salarios, prestaciones ni derechos adquiridos. Establece mesas técnicas entre el Gobierno, sindicatos y entidades públicas para diseñar medidas que eviten impactos negativos en la prestación de servicios y fortalezcan las competencias de los trabajadores. El articulado contempla programas de capacitación con énfasis en el uso de tecnologías de la información e inteligencia artificial para optimizar el cumplimiento de funciones y mejorar la eficiencia institucional. (Proyecto de Ley 518, 2025, Artículo 1)</t>
  </si>
  <si>
    <t>https://www.camara.gov.co/jornada-laboral-sector-publico</t>
  </si>
  <si>
    <t>https://congresovisible.uniandes.edu.co/proyectos-de-ley/ppor-medio-de-la-cual-se-reduce-la-jornada-laboral-de-los-empleados-publicos-y-los-trabajadores-oficiales-y-se-dictan-otras-disposiciones-reduce-la-jornada-laboral-de-los-empleados-publicos/14413/</t>
  </si>
  <si>
    <t>https://www.camara.gov.co/sites/default/files/2025-02/PL.518-2025C%20%28JORNADA%20LABORAL%20SECTOR%20P%C3%9ABLICO%29.docx</t>
  </si>
  <si>
    <t>PL 380/2025S, Senado</t>
  </si>
  <si>
    <t>Proyecto de Ley, Por medio del cual se establece el Plan Nacional de Manejo de la EPOC y otras Enfermedades Respiratorias y se dictan Otras Disposiciones.</t>
  </si>
  <si>
    <t>"[Establece] a la enfermedad pulmonar obstructiva crónica -EPOC y a las enfermedades respiratorias como un problema de salud pública prioritario. (... ) se establecen las directrices y objetivos para la formulación de un plan nacional de manejo de enfermedades respiratorias que contemple estrategias integrales de programas de educación y sensibilización sobre la prevención, diagnóstico oportuno, tratamiento y paliación de las enfermedades respiratorias (...)." (Congreso Visible, 04 de marzo de 2025). En cuanto a inteligencia artificial, el proyecto contempla su uso como herramienta de apoyo para mejorar el acceso al diagnóstico y las tecnologías en salud relacionadas con dichas enfermedades respiratorias.</t>
  </si>
  <si>
    <t>https://leyes.senado.gov.co/proyectos/index.php/proyectos-ley/cuatrenio-2022-2026/2024-2025/article/381-por-medio-del-cual-se-establece-el-plan-nacional-de-manejo-de-la-epoc-y-otras-enfermedades-respiratorias-y-se-dictan-otras-disposiciones</t>
  </si>
  <si>
    <t>https://congresovisible.uniandes.edu.co/proyectos-de-ley/ppor-medio-del-cual-se-establece-el-plan-nacional-de-manejo-de-la-epoca-y-otras-enfermedades-respiratorias-y-se-dictan-otras-disposiciones-plan-nacional-de-manejo-de-enfermedades-respiratorias/14422/</t>
  </si>
  <si>
    <t>https://leyes.senado.gov.co/proyectos/images/documentos/Textos%20Radicados/proyectos%20de%20ley/2024%20-%202025/PL%20380-25%20EPOC.pdf</t>
  </si>
  <si>
    <t>PL 500/2025C, Cámara de Representantes</t>
  </si>
  <si>
    <t>Proyecto De Ley, Por medio de la cual se impulsa la capacitación y formación técnica para jóvenes y adultos en Colombia, con el fin de promover el empleo digno y el desarrollo económico del país.</t>
  </si>
  <si>
    <t>Ruth Amelia Caycedo Rosero (Partido Conservador)</t>
  </si>
  <si>
    <t>Alfredo Ape Cuello Baute (Partido Consevador)</t>
  </si>
  <si>
    <t>Tiene como objetivo promover la capacitación y formación técnica para jóvenes y adultos en Colombia, buscando mejorar la empleabilidad y reducir la informalidad laboral. Se establece que los programas de formación incluirán áreas relacionadas con tecnologías emergentes y clústeres clave para el desarrollo económico, tales como Energías renovables; Inteligencia artificial; Agricultura sostenible; Industria 4.0; y Tecnologías de la información y la comunicación (TIC). Esta iniciativa busca contribuir al desarrollo económico y social del país. (Proyecto de Ley 500, 2025, Artículos 1 y 5)</t>
  </si>
  <si>
    <t>https://www.camara.gov.co/capacitacion-y-formacion-tecnica-0</t>
  </si>
  <si>
    <t>https://congresovisible.uniandes.edu.co/proyectos-de-ley/ppor-medio-de-la-cual-se-impulsa-la-capacitacion-y-formacion-tecnica-para-jovenes-y-adultos-en-colombia-con-el-fin-de-promover-el-empleo-digno-y-el-desarrollo-economico-del-pais-promueve-la-capacitacion-y-formacion-tecnica/14395/</t>
  </si>
  <si>
    <t>https://www.camara.gov.co/sites/default/files/2025-03/PL.500-2025C%20%28CAPACITACI%C3%93N%20Y%20FORMACI%C3%93N%20T%C3%89CNICA%29.docx</t>
  </si>
  <si>
    <t>Presidencia de la República de Colombia</t>
  </si>
  <si>
    <t>Decreto Legislativo 1527/2024, Presidencia de la República</t>
  </si>
  <si>
    <t>Decreto Legislativo, Por el cual se adiciona el Título 2 a la Parte 1 del Libro 2 del Decreto número 1072 de 2015 Único Reglamentario del Sector Trabajo, y se adopta la Política Pública de Trabajo Digno y Decente</t>
  </si>
  <si>
    <t>Publicado en Diario Ofiail No. 52.975 del 19 de Diciembre de 2024</t>
  </si>
  <si>
    <t>Gustavo Petro Urrego (Presidencia de la República) 
Guillermo Alfonso Jaramillo Martínez (Ministerio de Salud y Protección Social)
Gloria Inés Ramírez Ríos (Ministerio del Trabajo)
Luis Carlos Reyes Hernández (Ministerio de Comercio, Industria y Turismo)
Óscar Mauricio Lizcano Arango (Ministerio de Tecnologías de la Información y las Comunicaciones)
Alexánder López Maya (Departamento Nacional de Planeación)</t>
  </si>
  <si>
    <t>Se adopta la Política Pública de Trabajo Digno y Decente en Colombia, incorporándola al Decreto 1072 de 2015. Su articulado establece objetivos, principios, dimensiones estratégicas y líneas de acción para promover empleo digno, protección social, derechos laborales y diálogo social. La inteligencia artificial no es objeto directo de regulación, pero sí aparece explícitamente en el articulado como factor de transformación del trabajo: se reconoce la automatización y la IA como elementos que generan riesgos emergentes, impactos en la reconversión laboral, la formación, la seguridad y salud en el trabajo y las transiciones justas, que deben ser gestionados por la política pública laboral. (Decreto legislativo 1527, 2024, Artículos 1, 2.1.2.2.2 y 2.1.2.2.3)</t>
  </si>
  <si>
    <t>https://www.suin-juriscol.gov.co/viewDocument.asp?id=30054295</t>
  </si>
  <si>
    <t>PL 436/2024C, Cámara de Representantes</t>
  </si>
  <si>
    <t>Proyecto de Ley, Por medio de la cual se regula el uso de las armas autónomas letales en el sector de la defensa y la seguridad nacional, y se dictan otras disposiciones.</t>
  </si>
  <si>
    <t>David Alejandro Toro Ramírez (Pacto Histórico)
Erick Adrián Velasco Burbano (Pacto Histórico)
Alirio Uribe Muñoz (Pacto Histórico)
Alexander Guarín Silva (Partido de la U)
Carmen Felisa Ramírez Boscán (Pacto Histórico)
María Fernanda Carrascal Rojas (Pacto Histórico)
Fernando David Niño Mendoza (Partido Conservador)
Elizabeth Jay-Pang Díaz (Partido Liberal)</t>
  </si>
  <si>
    <t>"La presente ley tiene por objeto establecer un marco normativo para el uso y desarrollo de armas autónomas letales en el sector defensa, garantizando que su implementación se enmarque en la protección de los [DDHH] y en el cumplimiento de las normas del [DIH]. Esta regulación busca salvaguardar la seguridad nacional, asegurar un control humano significativo sobre estas tecnologías y promover la transparencia en su uso, en aplicación a los principios de humanidad, proporcionalidad y distinción que rigen el DIH." (Congreso Visible, 28 de noviembre de 2024). Sobre inteligencia artificial, se menciona de forma implícita al describir aquellas armas como sistemas activados por sensores y software capaces de seleccionar y atacar objetivos sin intervención humana directa, lo que implica el uso de tecnologías basadas en IA.</t>
  </si>
  <si>
    <t>https://www.camara.gov.co/armas-autonomas-letales</t>
  </si>
  <si>
    <t>https://congresovisible.uniandes.edu.co/proyectos-de-ley/ppor-medio-de-la-cual-se-regula-el-uso-de-las-armas-autonomas-letales-en-el-sector-de-la-defensa-y-la-seguridad-nacional-y-se-dictan-otras-disposiciones-regula-el-uso-de-las-armas-autonomas-letales/14324/</t>
  </si>
  <si>
    <t>https://apicongresovisible.uniandes.edu.co/uploads/proyecto-ley/14324/2091/24.pdf</t>
  </si>
  <si>
    <t>PL 304/2024S, Senado</t>
  </si>
  <si>
    <t>Proyecto de Ley, Por medio del cual se Fortalece e Incentiva el Turismo Rural de Colombia y se dictan Otras Disposiciones.</t>
  </si>
  <si>
    <t>Pendiente Rendir Ponencia para Segundo Debate</t>
  </si>
  <si>
    <t>Ana Paola Agudelo García (Mira - Colombia Justa Libres)
Manuel Virguez Piraquive (Mira - Colombia Justa Libres)
Carlos Eduardo Guevara Villabón (Mira - Colombia Justa Libres)
Irma Luz Herrera Rodríguez (Mira - Colombia Justa Libres)</t>
  </si>
  <si>
    <t>"La presente ley tiene como objeto impulsar y fortalecer el turismo regional y rural en Colombia, mediante la implementación de medidas que fomenta la formalización, fortalezcan los medios digitales, y otorguen incentivos fiscales que favorezcan el sector turístico." (Congreso Visible, 12 de noviembre de 2024). Asimismo, establece una plataforma digital para difundir, comercializar y fortalecer el sector del turismo rural. Respecto a la inteligencia artificial, el proyecto propone integrar soluciones de IA en el turismo rural para mejorar la experiencia del cliente, optimizar operaciones y aumentar la competitividad de los prestadores de servicios.</t>
  </si>
  <si>
    <t>https://leyes.senado.gov.co/proyectos/index.php/proyectos-ley/cuatrenio-2022-2026/2024-2025/article/305-por-medio-del-cual-se-fortalece-e-incentiva-el-turismo-rural-de-colombia-y-se-dictan-otras-disposiciones</t>
  </si>
  <si>
    <t>https://congresovisible.uniandes.edu.co/proyectos-de-ley/ppor-medio-del-cual-se-fortalece-e-incentiva-el-turismo-rural-de-colombia-y-se-dictan-otras-disposiciones-incentiva-el-turismo-rural/14286/</t>
  </si>
  <si>
    <t>https://leyes.senado.gov.co/proyectos/images/documentos/Textos%20Radicados/proyectos%20de%20ley/2024%20-%202025/PL%20304-24%20TURISMO%20RURAL.pdf</t>
  </si>
  <si>
    <t>PL 293/2024S, Senado</t>
  </si>
  <si>
    <t>Proyecto de Ley, Por medio del cual se establecen lineamientos para el entrenamiento de modelos o sistemas de inteligencia artificial (IA) y se define la gestión colectiva obligatoria de algunas formas de uso de obras protegidas por derecho de autor y se dictan otras disposiciones.</t>
  </si>
  <si>
    <t>Julio Alberto Elias Vidal (Partido de la U)
Pedro Hernando Flórez Porras (Pacto Histórico)</t>
  </si>
  <si>
    <t>"El proyecto regula el uso de obras protegidas por derechos de autor para entrenar modelos de [inteligencia artificial], crea excepciones para la minería de textos y datos con fines de investigación científica, y establece un marcó de gestión colectiva para la administración de ciertos derechos, como los asociados obras musicales y audiovisuales. Además, establece sanciones y regula el papel de las sociedades de gestión colectiva en la autorización, restricción y remuneración del uso de dichas obras." (Congreso Visible, 05 de diciembre de 2024)</t>
  </si>
  <si>
    <t>https://leyes.senado.gov.co/proyectos/index.php/proyectos-ley/cuatrenio-2022-2026/2024-2025/article/294-por-medio-del-cual-se-establecen-lineamientos-para-el-entrenamiento-de-modelos-o-sistemas-de-inteligencia-artificial-ia-y-se-define-la-gestion-colectiva-obligatoria-de-algunas-formas-de-uso-de-obras-protegidas-por-derecho-de-autor-y-se-dictan-otras-disposiciones</t>
  </si>
  <si>
    <t>https://congresovisible.uniandes.edu.co/proyectos-de-ley/ppor-medio-del-cual-se-establecen-lineamientos-para-el-entrenamiento-de-modelos-o-sistemas-de-inteligencia-artificial-ia-y-se-define-la-gestion-colectiva-obligatoria-de-algunas-formas-de-uso-de-obras-protegidas-por-derecho-de-autor-y-se-dictan-otras-disposiciones-regula-el-uso-de-ia/14248/</t>
  </si>
  <si>
    <t>https://leyes.senado.gov.co/proyectos/images/documentos/Textos%20Radicados/proyectos%20de%20ley/2024%20-%202025/PL%20293-24%20IA.pdf</t>
  </si>
  <si>
    <t>PL 292/2025S, Senado (Antes PL 321/2024C, Cámara de Representantes)</t>
  </si>
  <si>
    <t>Proyecto de Ley, Por medio de la cual se garantiza una vida libre de violencia digital sexual, se modifica la ley 1257 de 2008, el código penal y se dictan otras disposiciones. (ley Olimpia Colombia)</t>
  </si>
  <si>
    <t>Ana Rogelia Monsalve Alvarez (MISCA - Consejo Comunitario de Comunidades Negras Palenque Vereda Las Trescientas y Galapa)</t>
  </si>
  <si>
    <t>Se proponen modificaciones a la Ley 1257 de 2008, al Código Penal y otras normas para garantizar una vida libre de violencia digital sexual contra las mujeres. Introduce definiciones de violencia en el entorno digital, incluyendo la creación, difusión o alteración de contenido íntimo sin consentimiento y establece medidas educativas, judiciales y de protección frente a estas conductas. Aunque no menciona explícitamente la inteligencia artificial, la referencia a contenido alterado o manipulado establece una relación directa con técnicas de IA como los deepfakes, que suelen emplear algoritmos de machine learning y deep learning para modificar imágenes y vídeos (Proyecto de Ley 321, 2024).</t>
  </si>
  <si>
    <t>https://www.camara.gov.co/ley-olimpia-colombia-684/</t>
  </si>
  <si>
    <t>https://congresovisible.uniandes.edu.co/proyectos-de-ley/ppor-medio-de-la-cual-se-garantiza-una-vida-libre-de-violencia-digital-sexual-se-modifica-la-ley-1257-de-2008-el-codigo-penal-y-se-dictan-otras-disposiciones-ley-olimpia-colombia-tipifica-el-delito-de-violacion-a-la-intimidad-sexual/14260/</t>
  </si>
  <si>
    <t>https://www.camara.gov.co/wp-content/uploads/2025/10/proyectos-ley/documentos/proyecto-31490/pl_321_2024c_ley_olimpia_colombia-5dedc747.docx</t>
  </si>
  <si>
    <t>PL 451/2025S, Senado (Antes PL 280/2024C, Cámara de Representantes)</t>
  </si>
  <si>
    <t>Proyecto de Ley, Por medio del cual la Nación rinde homenaje a la Ciudad de Popayán del departamento del Cauca, y se asocia a la preparación y conmemoración del V Centenario de su fundación, y se dictan otras disposiciones.</t>
  </si>
  <si>
    <t>Pendiente Discutir Ponencia para Cuarto Debate</t>
  </si>
  <si>
    <t>Aída Marina Quilcué Vivas (Movimiento Alternativo Indígena y Social)
Ferney Siva Idrobo (Pacto Histórico)
Jorge Hernán Bastidas Rosero (Pacto Histórico)
Orlando Castillo Advincula (Consejo Comunitario de la Cuenca del Río Naya)
Ermes Evelio Pete Vivas (Pacto Histórico)
Juan Pablo Salazar Rivera (Asociacion Agropecuaria y Campesina)
Oscar Rodrigo Campo Hurtado (Cambio Radical)
César Cristian Gómez Castro (Partido Liberal)</t>
  </si>
  <si>
    <t>Andrés David Calle Aguas (Partido Liberal)</t>
  </si>
  <si>
    <t>"(...) Tiene como objetivo rendir homenaje nacional a Popayán con motivo de la conmemoración del quinto centenario de su fundación; Para lograr esto, es fundamental estructurar, gestionar y garantizar la financiación del plan del quinto centenario de Popayán, con los programas y proyectos de desarrollo que sean priorizados, así como organizar los eventos conmemorativos, a celebrarse en el año 2037." (Congreso Visible, 07 de abril de 2025). En cuanto a inteligencia artificial, el texto propuesto en segundo debate contempla la creación de un ecosistema de conectividad e IA para fortalecer la ciencia, la innovación y la tecnología en Popayán.</t>
  </si>
  <si>
    <t>https://leyes.senado.gov.co/proyectos/index.php/proyectos-ley/cuatrenio-2022-2026/2024-2025/article/452-por-medio-del-cual-la-nacion-y-el-congreso-de-la-republica-rinden-homenaje-al-municipio-de-popayan-departamento-del-cauca-y-se-asocia-a-la-preparacion-y-conmemoracion-del-v-centenario-de-su-fundacion-y-se-dictan-otras-disposiciones</t>
  </si>
  <si>
    <t>https://www.camara.gov.co/homenaje-a-popayan</t>
  </si>
  <si>
    <t>https://congresovisible.uniandes.edu.co/proyectos-de-ley/ppor-medio-del-cual-la-nacion-rinde-homenaje-a-la-ciudad-de-popayan-del-departamento-del-cauca-y-se-asocia-a-la-preparacion-y-conmemoracion-del-v-centenario-de-su-fundacion-y-se-dictan-otras-disposiciones-quinto-centenario-de-popayan-cauca/14109/</t>
  </si>
  <si>
    <t>https://apicongresovisible.uniandes.edu.co/uploads/proyecto-ley/14109/2080/24.pdf</t>
  </si>
  <si>
    <t>PL 225/2024S, Senado</t>
  </si>
  <si>
    <t>Proyecto De Ley, Por La Cual Se Reforma La Ley 1621 De 2013 Para Reforzar La Protección A Los Derechos Humanos Y Fortalecer El Marco Jurídico De Los Organismos Que Llevan A Cabo Actividades De Inteligencia Y Contrainteligencia, Se Fortalece El Sistema De Depuración De Datos Y Archivos De Inteligencia Y Contrainteligencia Y Se Dictan Otras Disposiciones.</t>
  </si>
  <si>
    <t>Archivado por Vencimiento de Términos</t>
  </si>
  <si>
    <t>Ariel Ávila Martínez (Alianza Verde Centro Esperanza Coalición)
María José Pizarro Rodríguez (Pacto Histórico Coalición)
Carlos Alberto Benavides Mora (Pacto Histórico Coalición)
Gloria Flórez Schneider (Pacto Histórico Coalición)
Robert Daza Guevara (Pacto Histórico Coalición)
Jael Quiroga Carrillo (Pacto Histórico Coalición)</t>
  </si>
  <si>
    <t>Clara Eugenia López Obregón (Pacto Histórico Coalición)</t>
  </si>
  <si>
    <t>Reforma la Ley 1621 de 2013 para reforzar la protección de derechos humanos y fortalecer los mecanismos de control y supervisión en inteligencia y contrainteligencia. El Artículo 17 exige que los Inspectores de la Policía y Fuerzas Militares incluyan en su informe anual un reporte sobre el uso y adquisición de nuevas tecnologías de vigilancia, con énfasis en aquellas asociadas a procesos de automatización e inteligencia artificial, evaluando también su impacto en derechos humanos y su viabilidad económica y financiera. (Proyecto de Ley 225, 2024, Artículos 1 y 17)</t>
  </si>
  <si>
    <t>https://leyes.senado.gov.co/proyectos/index.php/proyectos-ley/cuatrenio-2022-2026/2024-2025/article/225-por-la-cual-se-reforma-la-ley-1621-de-2013-para-reforzar-la-proteccion-a-los-derechos-humanos-y-fortalecer-el-marco-juridico-de-los-organismos-que-llevan-a-cabo-actividades-de-inteligencia-y-contrainteligencia-se-fortalece-el-sistema-de-depuracion-de-datos-y-archivos-de-inteligencia-y-contrainteligencia-y-se-dictan-otras-disposiciones</t>
  </si>
  <si>
    <t>https://congresovisible.uniandes.edu.co/proyectos-de-ley/ppor-la-cual-se-reforma-la-ley-1621-de-2013-para-reforzar-la-proteccion-a-los-derechos-humanos-y-fortalecer-el-marco-juridico-de-los-organismos-que-llevan-a-cabo-actividades-de-inteligencia-y-contrainteligencia-se-fortalece-el-sistema-de-depuracion-de-datos-y-archivos-de-inteligencia-y-contrainteligencia-y-se-dictan-otras-disposiciones-regula-los-organismos-que-llevan-a-cabo-actividades-de-inteligencia-y-contrainteligencia/14100/</t>
  </si>
  <si>
    <t>https://leyes.senado.gov.co/proyectos/images/documentos/Textos%20Radicados/proyectos%20de%20ley/2024%20-%202025/PL%20225-24%20DEPURACION%20ARCHIVOS%20DE%20INTELIGENCIA.pdf</t>
  </si>
  <si>
    <t>Junta Administradora Local de Chapinero</t>
  </si>
  <si>
    <t>Acuerdo Local 006/2024, Junta Administradora Local de Chapinero</t>
  </si>
  <si>
    <t>Acuerdo Local, Por el cual se adopta el Plan de Desarrollo Económico, Social, Ambiental y de Obras Públicas para la Localidad de Chapinero 2025 - 2028 “Chapinero Camina Segura”.</t>
  </si>
  <si>
    <t>Publicado en el Registro Distrital No. 8154 del 11 de octubre del 2024.</t>
  </si>
  <si>
    <t>Félix Andrés Millán Chaux (Partido Alianza Verde)
Katherinne Garavito Castañeda (Coalición Pacto Histórico)
Juan Nicolás Velasco Orjuela (Partido Centro Democrático)
Mariapaz Buitrago Aristizábal (Secretaría Junta Administrativa Local De Chapinero)
Alexandra Mejía Guzmán (Alcaldía Local De Chapinero)</t>
  </si>
  <si>
    <t>Establece el Plan de Desarrollo Local "Chapinero Camina Segura" para 2025-2028, enfocándose en seguridad, inclusión y sostenibilidad. Se menciona el uso de inteligencia artificial para mejorar la seguridad mediante sistemas de videovigilancia inteligente y gestión de datos para optimizar servicios públicos. También se prevé su integración en programas educativos y de gestión del espacio público para promover eficiencia y transparencia. Este plan busca fortalecer la confianza ciudadana y la calidad de vida en la localidad. (Acuerdo Local de la Junta Administradora Local de Chapinero 006, 2024)</t>
  </si>
  <si>
    <t>https://www.alcaldiabogota.gov.co/sisjur/normas/Norma1.jsp?i=165677#</t>
  </si>
  <si>
    <t>https://www.alcaldiabogota.gov.co/sisjur/adminverblobawa?tabla=T_NORMA_ARCHIVO&amp;p_NORMFIL_ID=61514&amp;f_NORMFIL_FILE=X&amp;inputfileext=NORMFIL_FILENAME</t>
  </si>
  <si>
    <t>Junta Administradora Local de Antonio Nariño</t>
  </si>
  <si>
    <t>Acuerdo Local 003/2024, Junta Administradora Local de Antonio Nariño</t>
  </si>
  <si>
    <t>Acuerdo Local, Por medio del cual se adopta el Plan de Desarrollo Económico, Social, Ambiental y de Obras Públicas para la localidad de Antonio Nariño 2025 - 2028 “Antonio Nariño Camina Segura”.</t>
  </si>
  <si>
    <t>Publicado en el Registro Distrital No. 8112 del 02 de septiembre de 2024.</t>
  </si>
  <si>
    <t>Michael Medrano Navarrete (Junta Administradora Local De Antonio Nariño)
María Fernanda Gómez V. (Secretaría De La Junta Administradora Local De Antonio Nariño)
Danilson Guevara Villabón (Alcaldía Local De Antonio Nariño)</t>
  </si>
  <si>
    <t>Adopta el Plan de Desarrollo "Antonio Nariño Camina Segura" para 2025-2028. Se menciona el uso de inteligencia artificial en sistemas de videovigilancia para desmantelar estructuras criminales y en tecnologías aplicadas a la seguridad barrial, optimizando la prevención del delito y fortaleciendo la confianza ciudadana. (Acuerdo Local de la Junta Administradora Local de Antonio Nariño 003, 2024)</t>
  </si>
  <si>
    <t>https://www.alcaldiabogota.gov.co/sisjur/normas/Norma1.jsp?i=167177#</t>
  </si>
  <si>
    <t>https://www.alcaldiabogota.gov.co/sisjur/adminverblobawa?tabla=T_NORMA_ARCHIVO&amp;p_NORMFIL_ID=63335&amp;f_NORMFIL_FILE=X&amp;inputfileext=NORMFIL_FILENAME</t>
  </si>
  <si>
    <t>PL 253/2024C, Cámara de Representantes (Acumulado PL 354/2024C, Cámara de Representantes)</t>
  </si>
  <si>
    <t>Proyecto de Ley, Por medio del cual se modifica la Ley 2170 de 2021 en lo relacionado con la responsabilidad del Estado y de las instituciones educativas frente a la regulación de dispositivos móviles en las aulas de los establecimientos educativos en los niveles de preescolar, básica y media.</t>
  </si>
  <si>
    <t>Gabriel Ernesto Parrado Durán (Coalición Pacto Histórico)
Hernando González (Cambio Radical)</t>
  </si>
  <si>
    <t>Hernando González (Cambio Radical)</t>
  </si>
  <si>
    <t>Modifica la Ley 2170 de 2021 para regular el uso de dispositivos móviles en la educación básica. Busca equilibrar su restricción y aprovechamiento pedagógico, fomentando competencias digitales y un entorno educativo responsable. El artículo 6 dispone que los Proyectos Educativos Institucionales (PEI) y Comunitarios (PEC) incluyan formación en competencias digitales, uso de TIC y aprovechamiento de la inteligencia artificial (IA) como parte de la enseñanza. (Ponencia segundo debate de los PL 253 y 354, 2024, Artículos 1 y 6)</t>
  </si>
  <si>
    <t>https://www.camara.gov.co/dispositivos-moviles-en-aulas</t>
  </si>
  <si>
    <t>https://congresovisible.uniandes.edu.co/proyectos-de-ley/ppor-medio-del-cual-se-modifica-la-ley-2170-de-2021-en-lo-relacionado-con-la-responsabilidad-del-estado-y-de-las-instituciones-educativas-frente-a-la-regulacion-de-dispositivos-moviles-en-las-aulas-de-los-establecimientos-educativos-en-los-niveles-de-preescolar-basica-y-media-regula-el-uso-de-dispositivos-moviles-en-las-aulas/14056/</t>
  </si>
  <si>
    <t>https://apicongresovisible.uniandes.edu.co/uploads/proyecto-ley/14056/1243/25.pdf</t>
  </si>
  <si>
    <t>https://www.camara.gov.co/celulares-en-colegios</t>
  </si>
  <si>
    <t>PL 203/2024S, Senado</t>
  </si>
  <si>
    <t>Proyecto De Ley, Por Medio De La Cual Se Establece La Seguridad Vial Del Motociclista Como Política De Estado, Se Incentiva El Buen Comportamiento Y Los Buenos Hábitos De Conducción En La Vía Y Se Dictan Otras Disposiciones.</t>
  </si>
  <si>
    <t>Manuel Virgüez Piraquive (MIRA)
Ana Paola Agudelo García (MIRA)
Luz Herrera Rodríguez (MIRA)
Carlos Eduardo Guevara V. (MIRA)</t>
  </si>
  <si>
    <t>Carlos Eduardo Guevara V. (MIRA)</t>
  </si>
  <si>
    <t>Busca establecer la seguridad vial del motociclista como política de Estado, promoviendo buenos hábitos de conducción a través de capacitación y análisis de accidentabilidad. Se requiere que el Gobierno garantice la construcción de infraestructura vial segura, equipada con sistemas inteligentes de transporte y soluciones tecnológicas basadas en inteligencia artificial para la gestión en tiempo real de las vías. Además, los concesionarios deberán implementar mecanismos para reportar incidentes y siniestralidad, utilizando herramientas de IA y asegurando que la información sea accesible para la toma de decisiones. (Proyecto de Ley 203, 2024, Artículos 1, 23 y 23.2)</t>
  </si>
  <si>
    <t>https://leyes.senado.gov.co/proyectos/index.php/proyectos-ley/cuatrenio-2022-2026/2024-2025/article/203-por-medio-de-la-cual-se-establece-la-seguridad-vial-del-motociclista-como-politica-de-estado-se-incentiva-el-buen-comportamiento-y-los-buenos-habitos-de-conduccion-en-la-via-y-se-dictan-otras-disposiciones</t>
  </si>
  <si>
    <t>https://congresovisible.uniandes.edu.co/proyectos-de-ley/ppor-medio-de-la-cual-se-establece-la-seguridad-vial-del-motociclista-como-politica-de-estado-se-incentiva-el-buen-comportamiento-y-los-buenos-habitos-de-conduccion-en-la-via-y-se-dictan-otras-disposiciones-seguridad-vial-del-motociclista/14036/</t>
  </si>
  <si>
    <t>https://leyes.senado.gov.co/proyectos/images/documentos/Textos%20Radicados/proyectos%20de%20ley/2024%20-%202025/PL%20203-24%20SEGURIDAD%20VIAL.pdf</t>
  </si>
  <si>
    <t>Superintendencia de Industria y Comercio</t>
  </si>
  <si>
    <t>Circular Externa 002/2024, Superintendencia de Industria y Comercio</t>
  </si>
  <si>
    <t>Circular Externa, “Lineamientos sobre el Tratamiento de Datos personales en Sistemas de Inteligencia Artificial”.</t>
  </si>
  <si>
    <t>Publicado en el Diario Oficial No. 52856 del 22 de agosto de 2022</t>
  </si>
  <si>
    <t>Cielo Elainne Rusinque Urrego (Superintendencia de Industria y Comercio)</t>
  </si>
  <si>
    <t>"Esta circular tiene como propósito proveer a los Administradores de Datos personales certidumbre sobre el Tratamiento de Datos personales para desarrollar, desplegar o usar sistemas de Inteligencia artificial (“Sistemas de IA”), y brindar a los Titulares seguridad sobre el uso de sus Datos personales en los Sistemas de IA, ya que típicamente se utilizan para tomar decisiones autónomas o para asistir a un tomador de decisiones humano a través de recomendaciones y predicciones." (Circular Externa 002 de la Superintendencia de Industria y Comercio, 2024).</t>
  </si>
  <si>
    <t>https://sedeelectronica.sic.gov.co/transparencia/normativa/circular-externa-no-002-de-2024-del-21-de-agosto-de-2024-lineamientos-sobre-el-tratamiento-de-datos-personales-en-sistemas-de</t>
  </si>
  <si>
    <t>https://sedeelectronica.sic.gov.co/sites/default/files/normativa/Circular%20Externa%20No.%20002%20del%2021%20de%20agosto%20de%202024.pdf</t>
  </si>
  <si>
    <t>https://www.alcaldiabogota.gov.co/sisjur/normas/Norma1.jsp?i=161918&amp;dt=S#</t>
  </si>
  <si>
    <t>PL 199/2024C, Cámara de Representantes</t>
  </si>
  <si>
    <t>Proyecto de Ley, Por medio del cual se modifica la Ley 115 de 1994, se establece la robótica como área de enseñanza
obligatoria y se dictan otras disposiciones.</t>
  </si>
  <si>
    <t>Jorge Alexander Quevedo Herrera (Partido Conservador)
Gabriel Ernesto Parrado Durán (Pacto Histórico)
Héctor Mauricio Cuéllar Pinzón (Partido Conservador)</t>
  </si>
  <si>
    <t>Hernando González (Cambio Radical)
Daniel Carvalho Mejia (Coalición Centro Esperanza)
Ciro Antonio Rodriguez (Partido Conservador)</t>
  </si>
  <si>
    <t>"La presente iniciativa legislativa propone una modificación a la Ley 115 de 1994, lo anterior buscando incluir la enseñanza de la robótica en la malla escolar que propongan las Instituciones Educativas tanto públicas como privadas en los niveles de educación básica. Lo anterior con la finalidad de que los estudiantes colombianos puedan tener nociones básicas de robótica y tengan una visión más aguda respecto de los cambios que está trayendo la tecnología, los mecanismos digitales, la inteligencia artificial y los sistemas de automatización, esto con el fin de prepararlos de manera simultánea para que enfrenten los acontecimientos de la Colombia contemporánea, realidades que son homogéneas a nivel mundial y que crecen de conformidad con el desarrollo de las naciones." (Congreso Visible, 03 de abril de 2025)</t>
  </si>
  <si>
    <t>https://www.camara.gov.co/robotica</t>
  </si>
  <si>
    <t>https://congresovisible.uniandes.edu.co/proyectos-de-ley/ppor-medio-del-cual-se-modifica-la-ley-115-de-1994-se-establece-la-robotica-como-area-de-ensenanza-obligatoria-y-se-dictan-otras-disposiciones-catedra-obligatoria-de-robotica/13985/</t>
  </si>
  <si>
    <t>https://apicongresovisible.uniandes.edu.co/uploads/proyecto-ley/13985/1187/24.pdf</t>
  </si>
  <si>
    <t>https://www.camara.gov.co/sites/default/files/2024-08/PL.199-2024C%20%28ROBOTICA%29.docx</t>
  </si>
  <si>
    <t>PL 179/2024C, Cámara de Representantes</t>
  </si>
  <si>
    <t>Proyecto de Ley, Por medio del cual se expide el Estatuto de la Igualdad para la Garantía de los Derechos de las niñas y las mujeres en toda su diversidad y se dictan otras disposiciones.</t>
  </si>
  <si>
    <t>Jahel Quiroga Carrillo (Pacto Histórico)</t>
  </si>
  <si>
    <t>"[Crea] el Estatuto de la Igualdad para la Garantía de los Derechos de las mujeres durante todo su curso de vida: niñas, adolescentes, jóvenes, adultas y adultas mayores, y en toda su diversidad en razón de las etnias, discapacidades, cultos o religiones, nacionalidades, condiciones sociales o económicas, orientaciones sexuales, identidades o expresiones de género, procedencia rural, urbana, campesina, pesquera o residencia en el exterior y cualquier otra situación, condición o circunstancia permanente o transitoria." (Congreso Visible, 27 de marzo de 2025). Respecto a inteligencia artificial, el proyecto la menciona como una de las tecnologías que pueden facilitar violencia digital contra las mujeres, como la difusión no consentida de contenido íntimo.</t>
  </si>
  <si>
    <t>https://www.camara.gov.co/estatuto-igualdad-ninas-y-mujeres</t>
  </si>
  <si>
    <t>https://congresovisible.uniandes.edu.co/proyectos-de-ley/ppor-medio-del-cual-se-expide-el-estatuto-de-la-igualdad-para-la-garantia-de-los-derechos-de-las-ninas-y-las-mujeres-en-toda-su-diversidad-y-se-dictan-otras-disposiciones-estatuto-de-la-igualdad-para-la-garantia-de-los-derechos-de-las-ninas-y-las-mujeres-en-toda-su-diversidad/13963/</t>
  </si>
  <si>
    <t>https://apicongresovisible.uniandes.edu.co/uploads/proyecto-ley/13963/1182/24.pdf</t>
  </si>
  <si>
    <t>PL 152/2024C, Cámara de Representantes</t>
  </si>
  <si>
    <t>Proyecto de Ley, Por la cual se dictan disposiciones para el Régimen General de Protección de Datos Personales.</t>
  </si>
  <si>
    <t>María Fernanda Carrascal Rojas (Pacto Histórico)
Duvalier Sánchez Arango (Alianza Verde)
Luis David Suárez Chadid (Partido Conservador)
Juan Camilo Londoño Barrera (Alianza Verde)
María del Mar Pizarro García (Colombia Humana - Pacto Histórico)
Santiago Osorio Marín (Coalición Alianza Verde - Pacto Histórico)
Alejandro García Ríos (Alianza Verde)
Jhon Fredi Valencia Caicedo (Consejo Comunitario de los Andes)
Cristóbal Caicedo Angulo (Pacto Histórico)
Héctor David Chaparro (Partido Liberal)
Cristian Danilo Avendaño Fino (Alianza Verde)
Alirio Uribe Muñoz (Pacto Histórico)
Álvaro Leonel Rueda Caballero (Partido Liberal Colombiano)
Ana Carolina Espitia Jerez (Partido Alianza Verde)
Pablo Catatumbo Torres Victoria (Comunes)
Esmeralda Hernández (Pacto Histórico)
Isabel Zuleta (Pacto Histórico)</t>
  </si>
  <si>
    <t>Establece el Régimen General de Protección de Datos Personales en Colombia, garantizando los derechos fundamentales de las personas naturales frente al tratamiento de sus datos. Incluye definiciones específicas como “neurodatos”, referidos a la información obtenida de la actividad cerebral y del sistema nervioso, reconociéndolos como datos sensibles sujetos a protección reforzada. La norma regula expresamente el uso de estos datos en contextos de elaboración de perfiles y decisiones automatizadas -normalmente asociadas al uso de sistemas de inteligencia artificial-. Exige transparencia, intervención humana y medidas para salvaguardar los derechos fundamentales. (Proyecto de Ley 152, 2024C)</t>
  </si>
  <si>
    <t>https://www.camara.gov.co/regimen-proteccion-de-datos-personales</t>
  </si>
  <si>
    <t>https://congresovisible.uniandes.edu.co/proyectos-de-ley/ppor-la-cual-se-dictan-disposiciones-para-el-regimen-general-de-proteccion-de-datos-personales-determina-el-regimen-general-de-proteccion-de-datos-personales/13901/</t>
  </si>
  <si>
    <t>https://www.camara.gov.co/sites/default/files/2024-08/PLE.152-2024C%20%28R%C3%89GIMEN%20PROTECCI%C3%93N%20DE%20DATOS%20PERSONALES%29.docx</t>
  </si>
  <si>
    <t>PLE 154/2024C, Cámara de Representantes</t>
  </si>
  <si>
    <t>Proyecto de Ley Estatutaria, Por la cual se define y regula la inteligencia artificial, se ajusta a estándares de derechos humanos, se establecen límites frente a su desarrollo, uso e implementación se modifica parcialmente la Ley 1581 de 2012 y se dictan otras disposiciones.</t>
  </si>
  <si>
    <t>Alirio Uribe Muñoz (Pacto Histórico)
Karyme Adrana Cotes Martínez (Partido Liberal)</t>
  </si>
  <si>
    <t>Karyme Adrana Cotes Martínez (Partido Liberal)
Alirio Uribe Muñoz (Pacto Histórico)
Miguel Abraham Polo Polo (Consejo Comunitario Fernando Ríos Hidalgo)
Oscar Rodrigo Campo Hurtado (Cambio Radical)
Astrid Sánchez Montes De Oca (Partido de la U)
Catherine Juvinao Clavijo (Partido Alianza Verde)
Orlando Castillo Advincula (Consejo Comunitario de la Cuenca del Río Naya)
Marelen Castillo Torres (Liga de gobernantes anticorrupción)
Luis Alberto Albán Urbano (Comunes)</t>
  </si>
  <si>
    <t>"El proyecto de ley estatutaria tiene por objeto ajustar a estándares de respeto y garantía de los derechos humanos la inteligencia artificial, regular su desarrollo y establecer límites frente a su uso e implementación por parte de personas naturales y jurídicas. En esa medida, pretende establecer un marco jurídico seguro para el desarrollo tecnológico sin que represente cargas administrativas innecesarias para las pymes y las empresas emergentes, pero basado en consideraciones éticas y en el respeto de los derechos humanos y fundamentales; para tal efecto, propugna por la adaptación, aplicación y ejecución de las normas ya existentes en materia de protección de datos personales." (Congreso Visible, 07 de octubre de 2024)</t>
  </si>
  <si>
    <t>https://www.camara.gov.co/inteligencia-artificial-2</t>
  </si>
  <si>
    <t>https://congresovisible.uniandes.edu.co/proyectos-de-ley/ppor-la-cual-se-define-y-regula-la-inteligencia-artificial-se-ajusta-a-estandares-de-derechos-humanos-se-establecen-limites-frente-a-su-desarrollo-uso-e-implementacion-se-modifica-parcialmente-la-ley-1581-de-2012-y-se-dictan-otras-disposiciones-regula-la-inteligencia-artificial/13919/</t>
  </si>
  <si>
    <t>https://apicongresovisible.uniandes.edu.co/uploads/proyecto-ley/13919/1188/24.pdf</t>
  </si>
  <si>
    <t>PL 146/2024C, Cámara de Representantes</t>
  </si>
  <si>
    <t>Proyecto de Ley, Por La Cual Se Crea El Portal Único Digital De La Oferta Institucional Del Estado Colombiano y se dictan otras disposiciones.</t>
  </si>
  <si>
    <t>Manuel Antonio Virgüez Piraquive (MIRA - Colombia Justa Libres)
Carlos Eduardo Guevara Villabón (MIRA - Colombia Justa Libres)
Ana Paola Agudelo García (MIRA - Colombia Justa Libres)
Irma Luz Herrera Rodríguez (MIRA - Colombia Justa Libres)</t>
  </si>
  <si>
    <t>Irma Luz Herrera Rodríguez (MIRA - Colombia Justa Libres)
Yulieth Andrea Sánchez Carreño (Centro Democrático)</t>
  </si>
  <si>
    <t>Crea el Portal de Oferta Pública de Empleo para promover el acceso equitativo y transparente a oportunidades laborales en el sector público colombiano. Establece lineamientos sobre su diseño, gestión, interoperabilidad con otras plataformas y acceso para ciudadanos y entidades. En su Artículo 10 menciona el uso de tecnologías como inteligencia artificial para fortalecer procesos de selección, con garantías de trazabilidad, no discriminación y evaluación por humanos. (Ponencia Primer Debate del Proyecto de Ley 146, 2024, Artículos 1 y 10.6)</t>
  </si>
  <si>
    <t>https://www.camara.gov.co/portal-de-oferta-publica</t>
  </si>
  <si>
    <t>https://congresovisible.uniandes.edu.co/proyectos-de-ley/ppor-la-cual-se-crea-el-portal-unico-digital-de-la-oferta-institucional-del-estado-colombiano-y-se-dictan-otras-disposiciones-crea-el-portal-unico-digital-de-la-oferta-institucional-del-estado/13898/</t>
  </si>
  <si>
    <t>https://apicongresovisible.uniandes.edu.co/uploads/proyecto-ley/13898/288/25.pdf</t>
  </si>
  <si>
    <t>PL 087/2024S, Senado</t>
  </si>
  <si>
    <t>Proyecto de Ley, Por medio de la cual se formulan lineamientos de política pública para la seguridad digital de niños, niñas y adolescentes, se modifica la Ley 1146 de 2007, La ley 599 de 2000 y se dictan otras disposiciones.</t>
  </si>
  <si>
    <t>Irma Luz Herrera Rodríguez (MIRA - Colombia Justa Libres)
Ana Paola Agudelo García (MIRA - Colombia Justa Libres)
Carlos Eduardo Guevara Villabón (MIRA - Colombia Justa Libres)
Manuel Antonio Virgüez Piraquive (MIRA - Colombia Justa Libres)</t>
  </si>
  <si>
    <t>Germán Alcides Blanco Álvarez (Partido Conservador)</t>
  </si>
  <si>
    <t>"La presente ley tiene por objeto establecer los lineamientos generales para la formulación e implementación de una política pública para la seguridad digital de los niños niñas y adolescentes. Esta política estará enfocada en la sensibilización, prevención y protección de niños niños y adolescentes frente a los delitos realizados a través de Internet, inteligencia artificial, redes sociales, medios informáticos y dispositivos móviles; además identificar, clasificar y tipificar nuevas acciones criminales ejecutadas en el ciberespacio, como delitos cibernéticos que afectan a los niños niñas y adolescentes y a la población en general." (Congreso Visible, 11 de noviembre de 2024)</t>
  </si>
  <si>
    <t>https://leyes.senado.gov.co/proyectos/index.php/proyectos-ley/cuatrenio-2022-2026/2024-2025/article/87-por-medio-de-la-cual-se-formulan-lineamientos-de-politica-publica-para-la-seguridad-digital-de-ninos-ninas-y-adolescentes-se-modifica-la-ley-1146-de-2007-la-ley-599-de-2000-y-se-dictan-otras-disposiciones</t>
  </si>
  <si>
    <t>https://congresovisible.uniandes.edu.co/proyectos-de-ley/ppor-medio-de-la-cual-se-formulan-lineamientos-de-politica-publica-para-la-seguridad-digital-de-ninos-ninas-y-adolescentes-se-modifica-la-ley-1146-de-2007-la-ley-599-de-2000-y-se-dictan-otras-disposiciones-politica-publica-para-la-seguridad-digital/13802/</t>
  </si>
  <si>
    <t>https://leyes.senado.gov.co/proyectos/images/documentos/Textos%20Radicados/proyectos%20de%20ley/2024%20-%202025/PL%20087-24%20SEGURIDAD%20DIGITAL%20NI%C3%91OS.pdf</t>
  </si>
  <si>
    <t>PL 113/2024C, Cámara de Representantes</t>
  </si>
  <si>
    <t>Proyecto de Ley, Por medio de la cual se modifica el Estatuto Tributario Nacional, creando incentivos tributarios para las empresas que capaciten a sus empleados en inteligencia artificial (IA) y se dictan otras disposiciones.</t>
  </si>
  <si>
    <t>Archivado en Primer Debate en Cámara</t>
  </si>
  <si>
    <t>José Alfredo Gnecco Zuleta (Partido de la U) 
John Moises Besaile Fayad (Partido de la U) 
Juan Felipe Lemos Uribe (Partido de la U)
Julio Elias Vidal (Partido de la U) 
José Eliécer Salazar López (Partido de la U) 
Astrid Sánchez Montes De Oca (Partido de la U) 
Teresa De Jesús Enríquez Rosero (Partido de la U) 
Camilo Esteban Ávila Morales (Partido de la U) 
Hernando Guida Ponce (Partido de la U) 
Jorge Eliécer Tamayo Marulanda (Partido de la U) 
Ana Rogelia Monsalve Álvarez (Consejo Comunitario de Comunidades Negras Palenque Vereda Las Trescientas y Galapa)
Wilmer Ramiro Carrillo Mendoza (Partido de la U) 
Ana Paola García Soto (Partido de la U) 
Diego Fernando Caicedo Navas (Partido de la U) 
Jorge Alberto Cerchiaro Figueroa (Colombia Renaciente)
Álvaro Mauricio Londoño Lugo (Partido de la U) 
Milene Jarava Díaz (Partido de la U)</t>
  </si>
  <si>
    <t>Wilmer Ramiro Carrillo Mendoza (Partido de la U) 
Elkin Rodolfo Ospina Ospina (Partido Alianza Verde)
Álvaro Henry Monedero Rivera (Partido Liberal)
Leonardo de Jesús Gallego Arroyave (Partido Liberal)
Armando Antonio Zabaraín de Arce (Partido Conservador)</t>
  </si>
  <si>
    <t>"El objeto de la presente Ley es modificar el Estatuto Tributario Nacional para crear incentivos tributarios para las empresas que capaciten a sus empleados en inteligencia artificial (IA) con el fin de promover la competitividad y cualificación del mercado laboral del país en consonancia con el avance digital. Adicionalmente, se establecen otras disposiciones para asegurar la correcta implementación y supervisión de estos incentivos, garantizando que las capacitaciones sean de alta calidad." (Congreso Visible, 25 de septiembre de 2024)</t>
  </si>
  <si>
    <t>https://www.camara.gov.co/capacitacion-ia</t>
  </si>
  <si>
    <t>https://congresovisible.uniandes.edu.co/proyectos-de-ley/ppor-medio-de-la-cual-se-modifica-el-estatuto-tributario-nacional-creando-incentivos-tributarios-para-las-empresas-que-capaciten-a-sus-empleados-en-inteligencia-artificial-ia-y-se-dictan-otras-disposiciones-incentivos-tributarios-a-empresas-que-capaciten-a-sus-empleados-en-inteligencia-artificial-ia/13838/</t>
  </si>
  <si>
    <t>https://www.camara.gov.co/sites/default/files/2024-08/PL.113-2024C%20%28CAPACITACI%C3%93N%20IA%29_0.pdf</t>
  </si>
  <si>
    <t>Ley 2542/2025, Congreso de la República</t>
  </si>
  <si>
    <t>Ley, Por medio de la cual la Nación rinde público homenaje al municipio de Briceño en el departamento de Antioquia, con ocasión de la conmemoración de los 140 años de existencia y 45 años de vida institucional, y se dictan otras disposiciones.</t>
  </si>
  <si>
    <t>Publicado en el Diario Oficial No. 53246 del 17 de septiembre de 2025</t>
  </si>
  <si>
    <t>John Jairo González Agudelo (Fundación Igualdad Social)
Jhon Fredy Núñez Ramos (Asociación de Desplazados del Municipio de Briceño)
David Alejandro Toro Ramírez (Pacto Histórico)</t>
  </si>
  <si>
    <t>Rinde homenaje al municipio de Briceño, Antioquia, por sus 140 años de existencia y 45 años de vida institucional. Autoriza al Gobierno nacional a realizar actividades culturales, investigaciones históricas, obras públicas y producciones audiovisuales. En el artículo 4 se contempla la creación de un Centro de Inteligencia Artificial, aunque no se especifican sus funciones, objetivos ni regulación técnica o ética. No se desarrollan disposiciones normativas sobre IA en el articulado. (Ley 2542, 2025, Artículos 1 y 4)</t>
  </si>
  <si>
    <t>PL 419/2025S, Senado (Antes PL 025/2024C, Cámara de Representantes)</t>
  </si>
  <si>
    <t>https://lector.ramajudicial.gov.co/SIDN/NORMATIVA/TEXTOS_COMPLETOS/7_LEYES/LEYES%202025/Ley%202542%20de%202025.pdf</t>
  </si>
  <si>
    <t>https://leyes.senado.gov.co/proyectos/index.php/proyectos-ley/cuatrenio-2022-2026/2024-2025/article/420-por-medio-de-la-cual-la-nacion-rinde-publico-homenaje-al-municipio-de-briceno-en-el-departamento-de-antioquia-con-ocasion-de-la-conmemoracion-de-los-140-anos-de-existencia-y-45-anos-de-vida-institucional-y-se-dictan-otras-disposiciones</t>
  </si>
  <si>
    <t>https://www.camara.gov.co/honores-briceno-antioquia</t>
  </si>
  <si>
    <t>https://congresovisible.uniandes.edu.co/proyectos-de-ley/ppor-medio-de-la-cual-la-nacion-y-el-congreso-de-la-republica-se-asocian-y-rinden-publico-homenaje-al-municipio-de-briceno-en-el-departamento-de-antioquia-con-ocasion-de-la-conmemoracion-de-los-140-anos-de-existencia-y-45-anos-de-vida-institucional-y-se-dictan-otras-disposiciones-honores-a-briceno-antioquia/13702/</t>
  </si>
  <si>
    <t>Legislatura Jul 2023 - Jul 2024</t>
  </si>
  <si>
    <t>PL 005/2024C, Cámara de Representantes</t>
  </si>
  <si>
    <t>Proyecto de Ley, Ley de inteligencia artificial ética y sostenible para el bienestar social.</t>
  </si>
  <si>
    <t>Olga Lucia Velásquez Nieto (Partido Alianza Verde)
Gloria Liliana Rodríguez Valencia (Pacto Histórico)
Jaime Raúl Salamanca Torres (Partido Alianza Verde)
Wilmer Yair Castellanos Hernández (Partido Alianza Verde)
María del Mar Pizarro García (Partido Alianza Verde)</t>
  </si>
  <si>
    <t>Alejandro García Ríos (Partido Alianza Verde)
Diego Fernando Caicedo Navas (Partido de la U)
Haiver Rincón Gutiérrez (Asociación Victimas Nucleo Santiago Perez)</t>
  </si>
  <si>
    <t>"El objeto del presente proyecto es establecer un marco regulatorio basado en principios generales que rijan la creación y utilización de la inteligencia artificial en Colombia, garantizando su desarrollo y aplicación de manera ética, segura, sostenible y equitativa, con un enfoque humanístico centrado en el bienestar de los ciudadanos en todas las etapas implementación, producción, distribución y consumo los contenidos digitales asociados con la inteligencia artificial." (Congreso Visible, 21 de noviembre de 2024)</t>
  </si>
  <si>
    <t>https://www.camara.gov.co/ley-de-inteligencia-artificial-etica</t>
  </si>
  <si>
    <t>https://congresovisible.uniandes.edu.co/proyectos-de-ley/pley-de-inteligencia-artificial-etica-y-sostenible-para-el-bienestar-social-regula-la-inteligencia-artificial/13647/</t>
  </si>
  <si>
    <t>https://www.camara.gov.co/sites/default/files/2024-07/PL.005-2024C%20%28LEY%20DE%20INTELIGENCIA%20ARTIFICIAL%20ETICA%29.pdf</t>
  </si>
  <si>
    <t>Acuerdo 927/2024, Concejo de Bogotá, D.C.</t>
  </si>
  <si>
    <t>Acuerdo, Por medio del cual se adopta el Plan de Desarrollo Económico, Social, Ambiental y de Obras Públicas del Distrito Capital 2024-2027 “Bogotá Camina Segura”.</t>
  </si>
  <si>
    <t>Publicado en el Registro Distrital No. 8036 del 12 de junio de 2024.</t>
  </si>
  <si>
    <t>Juan Javier Baena Merlano (Concejo De Bogotá)
Luz Angélica Vizcaíno Solano (Secretaría General De Organismo De Control)
Carlos Fernando Galán Pachón (Alcaldía Mayor De Bogotá)</t>
  </si>
  <si>
    <t>Adopta el Plan de Desarrollo 2024-2027 "Bogotá Camina Segura", que prioriza la seguridad, el bienestar, la equidad y el desarrollo sostenible. Promueve el uso de inteligencia artificial en videovigilancia y sistemas de tránsito inteligente para mejorar la seguridad ciudadana y optimizar la movilidad. La IA también se integra en programas de empoderamiento ciudadano y gestión de la seguridad, facilitando decisiones basadas en datos. (Acuerdo del Concejo de Bogotá 927, 2024)</t>
  </si>
  <si>
    <t>https://www.alcaldiabogota.gov.co/sisjur/normas/Norma1.jsp?i=155699</t>
  </si>
  <si>
    <t>https://concejodebogota.gov.co/acuerdos-y-resoluciones-2024/concejo/2024-01-24/201722.php</t>
  </si>
  <si>
    <t>https://concejodebogota.gov.co/concejo/site/docs/20240124/asocfile/20240124201722/edicion_762_acuerdo_927_del_2024.pdf</t>
  </si>
  <si>
    <t>PL 248/2024S, Senado (Antes PL 447/2024C, Cámara de Representantes)</t>
  </si>
  <si>
    <t>Proyecto de Ley, Por medio de la cual se dictan disposiciones para el suministro, intercambio y aprovechamiento de la infraestructura de datos del Estado colombiano (Idec) y la interoperabilidad de los sistemas de información de las entidades públicas y se dictan otras disposiciones.</t>
  </si>
  <si>
    <t>Mauricio Lizcano (Ministerio de Tecnologías de la Información y las Comunicaciones)</t>
  </si>
  <si>
    <t>Ingrid Marlen Sogamoso Alfonso (Partido Conservador)
Hernando González (Cambio Radical)
Cristóbal Caicedo Angulo (Pacto Histórico)
Dolcey Oscar Torres Romero (Partido Liberal)
Haiver Rincón Gutiérrez (Asociación Víctimas Núcleo Santiago Pérez)
Diego Fernando Caicedo Navas (Partido de la U)
Pedro Hernando Florez Porras (Pacto Histórico)</t>
  </si>
  <si>
    <t>Busca establecer disposiciones para el suministro, intercambio y aprovechamiento de la infraestructura de datos del Estado colombiano (IDEC) y la interoperabilidad de los sistemas de información de las entidades públicas. El objetivo es mejorar la calidad de vida de los ciudadanos y el desarrollo de actividades sociales y económicas mediante la gobernanza, gestión y disponibilidad de datos básicos, maestros, de referencia y abiertos. La ley se aplicará a las entidades de la administración pública y particulares que cumplan funciones administrativas. Se destacan principios como la calidad de los datos, la seguridad desde el diseño y la privacidad por defecto. Además, se podrán implementar técnicas de analítica, explotación de datos e inteligencia artificial para transformar los datos en información valiosa para la toma de decisiones. (Proyecto de Ley 447, 2024C)</t>
  </si>
  <si>
    <t xml:space="preserve">https://www.camara.gov.co/infraestructura-de-datos-del-estado-colombiano
</t>
  </si>
  <si>
    <t>https://leyes.senado.gov.co/proyectos/index.php/proyectos-ley/cuatrenio-2022-2026/2024-2025/article/249-por-medio-de-la-cual-se-dictan-disposiciones-para-el-suministro-intercambio-y-aprovechamiento-de-la-infraestructura-de-datos-del-estado-colombiano-idec-y-la-interoperabilidad-de-los-sistemas-de-informacion-de-las-entidades-publicas-y-se-dictan-otras-disposiciones</t>
  </si>
  <si>
    <t>https://congresovisible.uniandes.edu.co/proyectos-de-ley/ppor-medio-de-la-cual-se-dictan-disposiciones-para-el-suministro-intercambio-y-aprovechamiento-de-la-infraestructura-de-datos-del-estado-colombiano-idec-y-la-interoperabilidad-de-los-sistemas-de-informacion-de-las-entidades-publicas-y-se-dictan-otras-disposiciones-infraestructura-e-interoperabilidad-de-datos-del-estado-colombiano-idec/13628/</t>
  </si>
  <si>
    <t>https://www.camara.gov.co/sites/default/files/2024-05/PL.447-2024C%20%28INFRAESTRUCTURA%20DE%20DATOS%20DEL%20ESTADO%20COLOMBIANO%29_0.pdf</t>
  </si>
  <si>
    <t>PL 275/2024S, Senado</t>
  </si>
  <si>
    <t>Proyecto De Ley, Por Medio De La Cual Se Fortalecen Las Medidas Para El Mejoramiento De Las Condiciones De Convivencia Y Seguridad En Los Territorios</t>
  </si>
  <si>
    <t>Antonio Jose Correa Jimenez (Partido de la U)</t>
  </si>
  <si>
    <t>El Proyecto de Ley 275 de 2024 busca fortalecer la seguridad ciudadana mediante la inversión eficiente de recursos del FONSECON y FONSET en equipos, formación y profesionalización de la Fuerza Pública. Autoriza a alcaldes y gobernadores a financiar cursos de formación con recursos locales y promueve la articulación interinstitucional para mejorar la prevención del delito. (Congreso Visible, 19 de junio de 2024). Respecto a inteligencia artificial, se menciona el uso de cámaras de seguridad con inteligencia artificial como parte de los elementos que podrán ser financiados para reforzar la vigilancia, la inteligencia y la convivencia ciudadana, dentro de una estrategia integral de orden público.</t>
  </si>
  <si>
    <t>https://leyes.senado.gov.co/proyectos/index.php/proyectos-ley/cuatrenio-2022-2026/2023-2024/article/275-por-medio-de-la-cual-se-fortalecen-las-medidas-para-el-mejoramiento-de-las-condiciones-de-convivencia-y-seguridad-en-los-territorios</t>
  </si>
  <si>
    <t>https://congresovisible.uniandes.edu.co/proyectos-de-ley/ppor-medio-de-la-cual-se-fortalecen-las-medidas-para-el-mejoramiento-de-las-condiciones-de-convivencia-y-seguridad-en-los-territorios-financiacion-de-las-necesidades-de-seguridad-y-convivencia/13614/</t>
  </si>
  <si>
    <t>https://leyes.senado.gov.co/proyectos/images/documentos/Textos%20Radicados/proyectos%20de%20ley/2023%20-%202024/PL%20275-24%20Convivencia%20y%20Seguridad%20en%20los%20territorios.pdf</t>
  </si>
  <si>
    <t>PL 411/2024C, Cámara de Representantes</t>
  </si>
  <si>
    <t>Proyecto de Ley, Por la cual se ordenan medidas para la protección, prevención y seguridad en el uso de internet y las redes sociales. (Ley Ana Maria Chavez Niño)</t>
  </si>
  <si>
    <t>Carlos Arturo Vallejo Beltrán (Partido Alianza Verde)
José Eliécer Salazar López (Partido Liberal)
Germán Rogelio Rozo Anís (Partido de la U)</t>
  </si>
  <si>
    <t>La presente ley tiene por objeto establecer medidas de prevención, protección y seguridad para los usuarios de redes sociales virtuales, mediante el acondicionamiento de nuevos parámetros para el acceso a las plataformas digitales que están a cargo de las empresas proveedoras de estos sistemas en Colombia. (Congreso Visible, 6 de junio de 2024). La ley destaca el uso de inteligencia artificial como herramienta clave para identificar suplantaciones, detectar descargas de imágenes no autorizadas y alertar sobre el envío de ubicaciones, implementando capacidades predictivas y de monitoreo automatizado para proteger a los usuarios.</t>
  </si>
  <si>
    <t>https://www.camara.gov.co/seguridad-en-uso-del-internet</t>
  </si>
  <si>
    <t>https://congresovisible.uniandes.edu.co/proyectos-de-ley/ppor-la-cual-se-ordenan-medidas-para-la-proteccion-prevencion-y-seguridad-en-el-uso-de-internet-y-las-redes-sociales-ley-ana-maria-chavez-nino-establece-medidas-de-seguridad-en-la-red/13602/</t>
  </si>
  <si>
    <t>https://www.camara.gov.co/sites/default/files/2024-04/PL.411-2024C%20%28SEGURIDAD%20EN%20USO%20DEL%20INTERNET%29.pdf</t>
  </si>
  <si>
    <t>PL 255/2024S, Senado</t>
  </si>
  <si>
    <t>Proyecto de Ley, Por la cual se establecen lineamientos de uso de inteligencia artificial para mejorar la eficiencia en disminución de siniestros viales y sus costos, automatizando los procesos de análisis y control de riesgos de siniestralidad vial en tiempo real con IA.</t>
  </si>
  <si>
    <t>Guido Echeverri Piedrahita (Alianza Verde Centro Esperanza Coalición)
Hernando González (Cambio Radical)</t>
  </si>
  <si>
    <t>Guido Echeverri Piedrahita (Alianza Verde Centro Esperanza Coalición)</t>
  </si>
  <si>
    <t>"Este proyecto de ley establece lineamientos de uso de inteligencia artificial para mejorar la eficiencia en disminución de siniestros viales y sus costos, automatizando los procesos de análisis y control de riesgos de siniestralidad vial en tiempo real con IA. Propone revisar las estrategias actuales y adoptar enfoques innovadores para abordar los riesgos viales de manera más efectiva. La presente exposición de motivos propone la implementación de la Inteligencia Artificial (IA) como una herramienta revolucionaria capaz de prever, alertar y prevenir siniestros viales, contribuyendo a salvar vidas y reducir los costos asociados." (Congreso Visible, 04 de agosto de 2024)</t>
  </si>
  <si>
    <t>https://leyes.senado.gov.co/proyectos/index.php/proyectos-ley/cuatrenio-2022-2026/2023-2024/article/255-por-la-cual-se-establecen-lineamientos-de-uso-de-inteligencia-artificial-para-mejorar-la-eficiencia-en-disminucion-de-siniestros-viales-y-sus-costos-automatizando-los-procesos-de-analisis-y-control-de-riesgos-de-siniestralidad-vial-en-tiempo-real-con-ia</t>
  </si>
  <si>
    <t>https://congresovisible.uniandes.edu.co/proyectos-de-ley/ppor-la-cual-se-establecen-lineamientos-de-uso-de-inteligencia-artificial-para-mejorar-la-eficiencia-en-disminucion-de-siniestros-viales-y-sus-costos-automatizando-los-procesos-de-analisis-y-control-de-riesgos-de-siniestralidad-vial-en-tiempo-real-con-ia-control-de-siniestralidad-vial-con-ia/13580/</t>
  </si>
  <si>
    <t>https://leyes.senado.gov.co/proyectos/images/documentos/Textos%20Radicados/proyectos%20de%20ley/2023%20-%202024/PL%20255-24%20IA%20Siniestros%20viales.pdf</t>
  </si>
  <si>
    <t>https://apicongresovisible.uniandes.edu.co/uploads/proyecto-ley/13580/263/24.pdf</t>
  </si>
  <si>
    <t>PL 254/2024S, Senado</t>
  </si>
  <si>
    <t>Proyecto De Ley, Por Medio De La Cual Se Formulan Lineamientos De Política Pública Para La Seguridad Digital De Niños, Niñas Y Adolescentes, Se Modifica La Ley 1146 De 2007, La Ley 599 De 2000 Y Se Dictan Otras Disposiciones.</t>
  </si>
  <si>
    <t>Ana Paola Agudelo García (MIRA - Colombia Justa Libres)
Manuel Virguez Piraquive (MIRA - Colombia Justa Libres)
Carlos Eduardo Guevara Villabon (MIRA - Colombia Justa Libres)
Irma Luz Herrera Rodriguez. (MIRA - Colombia Justa Libres)</t>
  </si>
  <si>
    <t>"La presente ley tiene por objeto establecer los lineamientos generales para la formulación e implementación de una política pública para la seguridad digital de los niños, niñas y adolescentes. Esta política estará enfocada en la sensibilización, prevención y protección de niñas, niños y adolescentes frente a los delitos realizados a través de Internet, inteligencia artificial, redes sociales, medios informáticos y dispositivos móviles. Además, se busca identificar, clasificar y tipificar nuevas acciones criminales ejecutadas en el ciberespacio corno delitos cibernéticos que afectan a los niños, niñas y adolescentes y a la población en general." (Congreso Visible, 19 de junio de 2024).</t>
  </si>
  <si>
    <t>https://leyes.senado.gov.co/proyectos/index.php/proyectos-ley/cuatrenio-2022-2026/2023-2024/article/254-por-medio-de-la-cual-se-formulan-lineamientos-de-politica-publica-para-la-seguridad-digital-de-ninos-ninas-y-adolescentes-se-modifica-la-ley-1146-de-2007-la-ley-599-de-2000-y-se-dictan-otras-disposiciones</t>
  </si>
  <si>
    <t>https://congresovisible.uniandes.edu.co/proyectos-de-ley/ppor-medio-de-la-cual-se-formulan-lineamientos-de-politica-publica-para-la-seguridad-digital-de-ninos-ninas-y-adolescentes-se-modifica-la-ley-1146-de-2007-la-ley-599-de-2000-y-se-dictan-otras-disposiciones-lineamientos-de-politica-publica-para-la-seguridad-digital/13579/</t>
  </si>
  <si>
    <t>https://leyes.senado.gov.co/proyectos/images/documentos/Textos%20Radicados/proyectos%20de%20ley/2023%20-%202024/PL%20254-24%20Seguridad%20Digital%20Ni%C3%B1os.pdf</t>
  </si>
  <si>
    <t>Ley 2502/2025, Congreso de la República</t>
  </si>
  <si>
    <t>Ley, Por medio del cual se modifica y establece un agravante al artículo 296 de la Ley 599 del 2000, Código Penal Colombiano y se dictan otras disposiciones.</t>
  </si>
  <si>
    <t>Publicado en el Diario Oficial No. 53.198 del 31 de julio de 2025</t>
  </si>
  <si>
    <t>Jonathan Ferney Jota Pe Pulido Hernández (Alianza Verde Centro Esperanza Coalición)</t>
  </si>
  <si>
    <t>"Artículo 1º. Objeto. La presente Ley tiene por objeto modificar y establecer un agravante al artículo 296 de la Ley 599 del 2000 -Código Penal Colombiano- referente al delito de falsedad personal para la modalidad de suplantación utilizando Inteligencia Artificial (IA). Así mismo, establece directrices para la formulación de políticas públicas en materia de prevención y control del uso indebido de la IA en la suplantación de identidad." (Ley 2502, 2025, Artículo 1)</t>
  </si>
  <si>
    <t>https://www.suin-juriscol.gov.co/clp/contenidos.dll/Leyes/30055329?fn=document-frame.htm$f=templates$3.0#:~:text=LEY%202502%20DE%202025&amp;text=(julio%2028)-,por%20medio%20de%20la%20cual%20se%20modifica%20y%20establece%20un,y%20se%20dictan%20otras%20disposiciones.</t>
  </si>
  <si>
    <t>https://leyes.senado.gov.co/proyectos/index.php/proyectos-ley/cuatrenio-2022-2026/2023-2024/article/225-por-medio-del-cual-se-modifica-y-establece-un-agravante-al-articulo-296-de-la-ley-599-del-2000-codigo-penal-colombiano</t>
  </si>
  <si>
    <t>https://www.camara.gov.co/falsedad-personas-ia</t>
  </si>
  <si>
    <t>https://congresovisible.uniandes.edu.co/proyectos-de-ley/ppor-medio-del-cual-se-modifica-y-establece-un-agravante-al-articulo-296-de-la-ley-599-del-2000-codigo-penal-colombiano-suplantacion-con-ia/13529/</t>
  </si>
  <si>
    <t>Ministerio de Salud y Protección Social</t>
  </si>
  <si>
    <t>Resolución 2335/2023, Ministerio de Salud y Protección Social</t>
  </si>
  <si>
    <t>Resolución, Por la cual se establecen los procedimientos y aspectos técnicos para la ejecución, seguimiento y ajuste a los acuerdos de voluntades y se dictan otras disposiciones.</t>
  </si>
  <si>
    <t>Publicado en el Diario Oficial No. 52623 del 29 de diciembre de 2023</t>
  </si>
  <si>
    <t>Rodolfo Enrique Salas Figueroa (Ministerio de Salud y Protección Social)</t>
  </si>
  <si>
    <t>Establece procedimientos técnicos y operativos para la gestión, ejecución y seguimiento de los acuerdos de voluntades entre prestadores de servicios de salud, entidades responsables de pago y proveedores de tecnologías. La norma prioriza el uso de canales digitales para optimizar trámites, garantizar la calidad en la atención y proteger datos personales. Se permite el uso de inteligencia artificial en chatbots y asesores virtuales para mejorar la interacción con usuarios y facilitar el acceso a información sobre servicios y redes de salud. (Resolución del Ministerio de Salud y Protección Social 2335, 2023)</t>
  </si>
  <si>
    <t>https://www.minsalud.gov.co/Paginas/Norm_resoluciones.aspx</t>
  </si>
  <si>
    <t>https://www.minsalud.gov.co/Normatividad_Nuevo/Resoluci%C3%B3n%20No%202335%20de%202023.pdf</t>
  </si>
  <si>
    <t>https://www.alcaldiabogota.gov.co/sisjur/normas/Norma1.jsp?i=152685</t>
  </si>
  <si>
    <t>https://www.suin-juriscol.gov.co/clp/contenidos.dll/Resolucion/30050935?fn=document-frame.htm$f=templates$3.0#:~:text=RESOLUCION%202335%20DE%202023&amp;text=(diciembre%2029)-,por%20la%20cual%20se%20establecen%20los%20procedimientos%20y%20aspectos%20t%C3%A9cnicos,y%20se%20dictan%20otras%20disposiciones.</t>
  </si>
  <si>
    <t>Alcaldía Mayor de Bogotá, D.C.</t>
  </si>
  <si>
    <t>Decreto 575/2023, Alcaldía Mayor de Bogotá, D.C.</t>
  </si>
  <si>
    <t>Decreto, Por medio del cual se definen los componentes de la Infraestructura de Datos y se establece el modelo de gobernanza correspondiente en el Distrito Capital.</t>
  </si>
  <si>
    <t>Publicado en el Registro Distrital No. 7870 del 29 de noviembre de 2023.</t>
  </si>
  <si>
    <t>Claudia Nayibe López Hernández (Alcadía Mayor De Bogotá)
María Clemencia Pérez Uribe (Secretaría General de la Alcaldía Mayor de Bogotá)
Juan Mauricio Ramírez Cortés (Secretaría Distrital De Hacienda)
Felipe Edgardo Jiménez Ángel (Secretaría Distrital De Planeación)
Alfredo Bateman Serrano (Secretaría Distrital De Desarrollo Económico)
Margarita Barraquer Sourdis (Secretaría Distrital De Integración Social)</t>
  </si>
  <si>
    <t>Se definen los componentes y el modelo de gobernanza de la Infraestructura de Datos del Distrito. Promueve el uso de inteligencia artificial para la transformación digital, incluyendo la toma de decisiones basada en datos, optimización de procesos y mejora en servicios públicos. La IA se vincula con tecnologías emergentes para potenciar el aprovechamiento estratégico de la información en áreas como gobierno digital, seguridad y planificación urbana. Se establece un marco ético y técnico para garantizar transparencia, seguridad y uso eficiente de los datos. (Decreto de la Alcaldía Mayor de Bogotá 575, 2023)</t>
  </si>
  <si>
    <t>https://www.alcaldiabogota.gov.co/sisjur/normas/Norma1.jsp?i=151657</t>
  </si>
  <si>
    <t>https://tic.bogota.gov.co/node/179#:~:text=La%20alcaldesa%20de%20Bogot%C3%A1%2C%20Claudia,correspondiente%20en%20el%20Distrito%20Capital%22.</t>
  </si>
  <si>
    <t>https://www.alcaldiabogota.gov.co/sisjur/adminverblobawa?tabla=T_NORMA_ARCHIVO&amp;p_NORMFIL_ID=47776&amp;f_NORMFIL_FILE=X&amp;inputfileext=NORMFIL_FILENAME</t>
  </si>
  <si>
    <t>PL 428/2024C, Cámara de Representantes (Antes PL 197/2023S, Senado) (Acumulado con PL 207/2023S, Senado)</t>
  </si>
  <si>
    <t>Proyecto De Ley, Por Medio De La Cual Se Establecen Medidas Para Garantizar El Acceso Al Agua Y Al Saneamiento Básico En El Departamento De La Guajira.</t>
  </si>
  <si>
    <t>Martha Isabel Peralta (Pacto Histórico)</t>
  </si>
  <si>
    <t>Julio Roberto Salazar (Partido Conservador)</t>
  </si>
  <si>
    <t>La presente Ley tiene por objeto establecer las condiciones y medidas para garantizar el acceso al agua para consumo humano y saneamiento básico a todas las personas que habitan en el departamento de La Guajira. (Congreso Visible, 19 de febrero de 2025). Respecto a inteligencia artificial, el texto propuesto en tercer debate autoriza el uso de plataformas digitales e IA para el monitoreo en tiempo real de planes, proyectos y ejecución presupuestal, facilitando la participación y vigilancia ciudadana.</t>
  </si>
  <si>
    <t>https://leyes.senado.gov.co/proyectos/index.php/proyectos-ley/cuatrenio-2022-2026/2023-2024/article/197-por-medio-de-la-cual-se-establecen-medidas-para-garantizar-el-acceso-al-agua-para-consumo-humano-y-saneamiento-basico-en-el-departamento-de-la-guajira</t>
  </si>
  <si>
    <t>https://www.camara.gov.co/agua-en-la-guajira</t>
  </si>
  <si>
    <t>https://congresovisible.uniandes.edu.co/proyectos-de-ley/ppor-medio-de-la-cual-se-establecen-medidas-para-garantizar-el-acceso-al-agua-para-consumo-humano-y-saneamiento-basico-en-el-departamento-de-la-guajira-garantias-de-acceso-al-agua-en-la-guajira/13468/</t>
  </si>
  <si>
    <t>https://apicongresovisible.uniandes.edu.co/uploads/proyecto-ley/13468/2105/24.pdf</t>
  </si>
  <si>
    <t>PLE 236/2023C, Cámara de Representantes</t>
  </si>
  <si>
    <t>Proyecto de Ley Estatutaria, Por la cual se reforma la Ley 1621 de 2013 y se dictan otras disposiciones para reforzar la protección a los derechos humanos y fortalecer el marco jurídico que permita a los organismos que llevan a cabo actividades de inteligencia y contrainteligencia y cumplir con su misión constitucional y legal.</t>
  </si>
  <si>
    <t>Alirio Uribe Muñoz (Pacto Histórico)
Carmen Felisa Ramírez Boscán (Pacto Histórico)
Jael Quiroga Carrillo (Pacto Histórico)
Gloria Inés Flórez Schneider (Pacto Histórico)</t>
  </si>
  <si>
    <t>José Jaime Uscátegui Pastrana (Centro Democrático)
Alirio Uribe Muñoz (Pacto Histórico)
Julio César Triana Quintero (Cambio Radical)
Juan Carlos Wills Ospina (Partido Conservador)
Jorge Eliécer Tamayo Marulanda (Partido de la U)
Álvaro Leonel Rueda Caballero (Partido Liberal)
Duvalier Sánchez Arango (Partido Alianza Verde)
Diógenes Quintero Amaya (Asociación de Familias Desplazadas de Hacarí)
Marelen Castillo Torres (Liga de Gobernantes Anticorrupción)
Luis Alberto Albán Urbano (Partido Comunes)</t>
  </si>
  <si>
    <t>"La presente ley tiene por objeto reformar la Ley Estatutaria 1621 de 2013 y agregar otras disposiciones para fortalecer los mecanismos de control y supervisión de las actividades de inteligencia y contrainteligencia para que estas sean desarrolladas en cumplimiento de la misión constitucional y legal de los organismos que llevan a cabo dichas actividades en observancia especial de la protección a los derechos humanos." (Congreso Visible, 18 de junio de 2024a). Prohíbe el uso de tecnologías de IA para "la clasificación de personas en razón de su origen racial o étnico, la orientación política, las convicciones religiosas o filosóficas, la pertenencia a sindicatos, organizaciones sociales, estudiantiles, de derechos humanos o que promueva intereses de cualquier partido político o que versen sobre los derechos y garantías de partidos políticos de oposición, en lo relativo a su salud, a la vida sexual o rasgos fenotípicos" (Proyecto de Ley Estatutaria 236, 2023C, Artículo 3).</t>
  </si>
  <si>
    <t>https://www.camara.gov.co/inteligencia-y-contrainteligencia-0</t>
  </si>
  <si>
    <t>https://congresovisible.uniandes.edu.co/proyectos-de-ley/ppor-la-cual-se-reforma-la-ley-1621-de-2013-y-se-dictan-otras-disposiciones-para-reforzar-la-proteccion-a-los-derechos-humanos-y-fortalecer-el-marco-juridico-que-permita-a-los-organismos-que-llevan-a-cabo-actividades-de-inteligencia-y-contrainteligencia-y-cumplir-con-su-mision-constitucional-y-legal-reglamenta-actividades-de-inteligencia-y-contrainteligencia/13375/</t>
  </si>
  <si>
    <t>https://www.camara.gov.co/sites/default/files/2023-09/PLE.236-2023C%20%28INTELIGENCIA%20Y%20CONTRAINTELIGENCIA%29.docx</t>
  </si>
  <si>
    <t>PLE 200/2023C, Cámara de Representantes</t>
  </si>
  <si>
    <t>Proyecto de Ley Estatutaria, Por medio de la cual se define y regula la inteligencia artificial, se ajusta a estándares de derechos humanos, se establecen límites frente a su desarrollo, uso e implementación y se dictan otras disposiciones.</t>
  </si>
  <si>
    <t>Alirio Uribe Muñoz (Pacto Histórico)
Karyme Adrana Cotes Martínez (Partido Liberal)
Jorge Méndez Hernández (Cambio Radical)
Astrid Sánchez Montes De Oca (Partido de la U)
Ruth Amelia Caicedo Rosero (Partido Conservador)
Orlando Castillo Advíncula (Consejo Comunitario de la Cuenca del Río Naya)
Catherine Juvinao Clavijo (Partido Alianza Verde)</t>
  </si>
  <si>
    <t>"La presente ley tiene por objeto ajustar a estándares de respeto y garantía de los derechos humanos a la inteligencia artificial, regular y promover su desarrollo y establecer límites frente a su uso, implementación y evaluación por parte de personas naturales y jurídicas." (Congreso Visible, 18 de junio de 2024b)</t>
  </si>
  <si>
    <t>https://www.camara.gov.co/inteligencia-artificial-1</t>
  </si>
  <si>
    <t>https://congresovisible.uniandes.edu.co/proyectos-de-ley/ppor-medio-de-la-cual-se-define-y-regula-la-inteligencia-artificial-se-ajusta-a-estandares-de--derechos-humanos-se-establecen-limites-frente-a-su-desarrollo-uso-e-implementacion-y-se-dictan-otras-disposiciones-regula-la-inteligencia-artificial/13320/</t>
  </si>
  <si>
    <t>https://apicongresovisible.uniandes.edu.co/uploads/proyecto-ley/13320/1260/23.pdf</t>
  </si>
  <si>
    <t>PL 130/2023S, Senado</t>
  </si>
  <si>
    <t>Proyecto de Ley, Por medio de la cual se crea la armonización de la inteligencia artificial con el derecho al trabajo de las personas.</t>
  </si>
  <si>
    <t>Andres Felipe Guerra Hoyos (Centro Democrático)
Honorio Miguel Henríquez Pinedo (Centro Democrático)
Esteban Quintero Cardona (Centro Democrático)
Yulieth Andrea Sánchez Carreño (Centro Democrático)
Eduard Alexis Triana Rincón (Centro Democrático)
Juan Felipe Corzo Alvarez (Centro Democrático)
Josué Alirio Barrera Rodríguez (Centro Democrático)</t>
  </si>
  <si>
    <t>Honorio Miguel Henríquez Pinedo (Centro Democrático)</t>
  </si>
  <si>
    <t>"El presente proyecto de Ley tiene como finalidad la protección de los derechos de los trabajadores y la correcta utilización de la inteligencia artificial buscando garantizar la estabilidad laboral y el derecho al trabajo de las personas, armonizando los avances científicos y tecnológicos con el buen ejercicio de las labores de los colombianos." (Congreso Visible, 11 de junio de 2024)</t>
  </si>
  <si>
    <t>https://leyes.senado.gov.co/proyectos/index.php/proyectos-ley/cuatrenio-2022-2026/2023-2024/article/130-por-medio-de-la-cual-se-crea-la-armonizacion-de-la-inteligencia-artificial-con-el-derecho-al-trabajo-de-las-personas</t>
  </si>
  <si>
    <t>https://congresovisible.uniandes.edu.co/proyectos-de-ley/ppor-medio-de-la-cual-se-crea-la-armonizacion-de-la-inteligencia-artificial-con-el-derecho-al-trabajo-de-las-personas-ia-y-proteccion-laboral/13301/</t>
  </si>
  <si>
    <t>https://leyes.senado.gov.co/proyectos/images/documentos/Textos%20Radicados/proyectos%20de%20ley/2023%20-%202024/PL%20130-23%20Inteligencia%20Artificial%20Derecho%20al%20Trabajo.pdf</t>
  </si>
  <si>
    <t>Ley 2466/2025, Congreso de la República</t>
  </si>
  <si>
    <t>Ley, Por medio de la cual se modifica parcialmente normas laborales y se adopta una Reforma Laboral para el trabajo decente y digno en Colombia.</t>
  </si>
  <si>
    <t>Publicado en el Diario Oficial No. 53.160 del 25 de junio de 2025</t>
  </si>
  <si>
    <t>Gloria Inés Ramirez Rios (Ministerio del Trabajo)</t>
  </si>
  <si>
    <t>Adopta una reforma laboral integral para garantizar condiciones de trabajo dignas y decentes en Colombia. Modifica normas clave como el Código Sustantivo del Trabajo, la Ley 50 de 1990 y la Ley 789 de 2002. Entre varias cosas, destaca la regulación del uso de sistemas automatizados en plataformas digitales, garantizando transparencia, revisión humana y protección contra la discriminación. Además, establece derechos ante la automatización de actividades laborales, incluyendo reconversión, reubicación, indemnización y acceso a seguros y rutas de empleabilidad. (Ley 2466, 2025, Artículos 1, 29, 30 y 57)</t>
  </si>
  <si>
    <t>Este proyecto de ley fue archivado en tercer debate el 17 de marzo de 2025, posteriormente fue reactivado mediante recurso de apelación. Dicho recurso fue aprobado el 13 de mayo de 2025. Era PL 311/2024S, Senado (Antes PL 166/2023C, Cámara de Representantes) (Acumulado PL 192/2023C, Cámara de Representantes) (Acumulado PL 256/2023C, Cámara de Representantes)</t>
  </si>
  <si>
    <t>https://www.suin-juriscol.gov.co/viewDocument.asp?ruta=Leyes/30055086</t>
  </si>
  <si>
    <t>https://www.camara.gov.co/reforma-laboral-1</t>
  </si>
  <si>
    <t>https://leyes.senado.gov.co/proyectos/index.php/proyectos-ley/cuatrenio-2022-2026/2024-2025/article/312-por-medio-del-cual-se-modifica-parcialmente-normas-laborales-y-se-adopta-una-reforma-laboral-para-el-trabajo-decente-y-digno-en-colombia</t>
  </si>
  <si>
    <t>https://congresovisible.uniandes.edu.co/proyectos-de-ley/ppor-medio-del-cual-se-adopta-una-reforma-laboral-para-el-trabajo-digno-y-decente-en-colombia-reforma-laboral/13271/</t>
  </si>
  <si>
    <t>Ley 2437/2024, Congreso de la República</t>
  </si>
  <si>
    <t>Ley, Por medio del cual se establece la legislación permanente de los Decretos Legislativos 560 y 772 de 2020, Decretos Reglamentarios 842 y 1332 de 2020 en materia de insolvencia empresarial y se dictan otras disposiciones.</t>
  </si>
  <si>
    <t>Publicado en el Diario Oficial No. 52.968 del 12 de diciembre de 2024</t>
  </si>
  <si>
    <t>Mauricio Gómez Amín (Partido Liberal)
Juan Carlos Garcés (Partido De La U)
Imelda Daza Cotes (Partido Comunes)
Efraín Cepeda (Partido Conservador)
Karina Espinosa Oliver (Partido Liberal)
Jairo Castellanos Serrano (Alianza Verde Centro Esperanza Coalición)
Ana Carolina Espitia Jerez (Alianza Verde Centro Esperanza Coalición)
Ciro Alejandro Ramírez Cortés (Centro Democrático)
José Alfredo Gnecco Zuleta (Partido De La U)</t>
  </si>
  <si>
    <t>Establece de forma permanente las normas de los Decretos Legislativos 560 y 772 de 2020 y sus decretos reglamentarios, orientadas a preservar empresas y empleos mediante procedimientos de insolvencia más ágiles y eficientes. En su artículo 11, autoriza a la Superintendencia de Sociedades a hacer uso de herramientas tecnológicas e inteligencia artificial en el desarrollo de las etapas de los procesos, procedimientos y trámites de insolvencia, incluyendo el diligenciamiento y radicación electrónica de solicitudes. El uso de estas herramientas tecnológicas e inteligencia artificial podrá ser implementado de manera permanente. (Ley 2437 de 2024, Artículos 1 y 11).</t>
  </si>
  <si>
    <t>https://www.funcionpublica.gov.co/eva/gestornormativo/norma.php?i=256656</t>
  </si>
  <si>
    <t>https://www.suin-juriscol.gov.co/viewDocument.asp?ruta=Leyes/30054263#:~:text=LEY%202437%20DE%202024&amp;text=(diciembre%2012)-,Por%20medio%20del%20cual%20se%20establece%20la%20legislaci%C3%B3n%20permanente%20de,y%20se%20dictan%20otras%20disposiciones.</t>
  </si>
  <si>
    <t>https://leyes.senado.gov.co/proyectos/index.php/proyectos-ley/cuatrenio-2022-2026/2023-2024/article/106-por-medio-del-cual-se-establece-la-legislacion-permanente-de-los-decretos-legislativos-560-y-772-de-2020-decretos-reglamentarios-842-y-1332-de-2020-en-materia-de-insolvencia-empresaria-y-se-dictan-otras-disposiciones</t>
  </si>
  <si>
    <t>https://congresovisible.uniandes.edu.co/proyectos-de-ley/ppor-medio-del-cual-se-establece-la-legislacion-permanente-de-los-decretos-legislativos-560-y-772-de-2020-decretos-reglamentarios-842-y-1332-de-2020-en-materia-de-insolvencia-empresaria-y-se-dictan-otras-disposiciones-insolvencia-empresarial/13239/</t>
  </si>
  <si>
    <t>PLE 156/2023C, Cámara de Representantes</t>
  </si>
  <si>
    <t>Proyecto de Ley Estatutaria, Por la cual se dictan disposiciones para el Régimen General de Protección de Datos Personales.</t>
  </si>
  <si>
    <t>María Fernanda Carrascal Rojas (Pacto Histórico)
Duvalier Sánchez Arango (Alianza Verde)
Héctor David Chaparro Chaparro (Partido Liberal)
Juan Camilo Londoño Barrera (Alianza Verde)
Juan Carlos Vargas Soler (Asociación de Productores de Cacao) 
John Jairo González Agudelo (Asociación de Desplazados del Municipio de Briceño) 
James Hermenegildo Mosquera Torres (Consejo Comunitario Mayor de Novita) 
Norman David Bañol Álvarez (Movimiento Alternativo Indígena y Social)
Leider Alexandra Vásquez Ochoa (Pacto Histórico)
Erick Adrián Velasco Burbano (Pacto Histórico)
David Alejandro Toro Ramírez (Pacto Histórico)
Diela Liliana Benavides Solarte (Partido Conservador)
Agmeth José Escaf Tijerino (Pacto Histórico)
María del Mar Pizarro García (Pacto Histórico)
Germán José Gómez López (Comunes)
Santiago Osorio Marín (Alianza Verde Centro Esperanza Coalición)
Carlos Felipe Quintero Ovalle (Partido Liberal Colombia Justa Libres Coalición)
Alejandro García Ríos (Alternativos Verde y Polo Coalición)
Germán Rogelio Rozo Anís (Partido Liberal)
Juan Carlos Wills Ospina (Partido Conservador)
Andrés David Calle Aguas (Partido Liberal)
Karen Juliana López Salazar (Yo soy Urabá)</t>
  </si>
  <si>
    <t>Duvalier Sánchez Arango (Alianza Verde)
Juan Carlos Wills Ospina (Partido Conservador)
Adriana Carolina Arbeláez Giraldo (Cambio Radical)
Carlos Felipe Quintero Ovalle (Partido Liberal Colombia Justa Libres Coalición)
Hernán Darío Cadavid Márquez (Centro Democrático)
Astrid Sánchez Montes De Oca (Partido de la U)
Diógenes Quintero Amaya (Asociación de Familias Desplazadas de Hacarí)
Jorge Alejandro Ocampo Giraldo (Pacto Histórico)
Luis Alberto Albán Urbano (Comunes)
Marelen Castillo Torres (Liga de gobernantes anticorrupción)</t>
  </si>
  <si>
    <t>Establece un marco integral para la protección de datos personales y la libre circulación de estos en Colombia, garantizando los derechos fundamentales consagrados en los artículos 15 y 20 de la Constitución. En su Artículo 89, regula el uso de inteligencia artificial y tecnologías similares, exigiendo anonimización, protección de datos desde el diseño y evaluaciones de impacto. Además, la Superintendencia de Industria y Comercio mantendrá un listado de IA prohibidas. Las empresas que incumplan estas normas enfrentarán sanciones según lo estipulado en la ley. (Proyecto de Ley Estatutaria 156, 2023C, Artículos 1 y 89)</t>
  </si>
  <si>
    <t>https://www.camara.gov.co/proteccion-de-datos-personales</t>
  </si>
  <si>
    <t>https://congresovisible.uniandes.edu.co/proyectos-de-ley/ppor-la-cual-se-dictan-disposiciones-para-el-regimen-general-de-proteccion-de-datos-personales-proteccion-de-datos-personales/13268/</t>
  </si>
  <si>
    <t>https://www.camara.gov.co/sites/default/files/2023-08/PLE.156-2023C%20%28HABEAS%20DATA%29.docx</t>
  </si>
  <si>
    <t>PL 091/2023S, Senado</t>
  </si>
  <si>
    <t>Proyecto de Ley, Mediante el cual se establece el deber de información para el uso responsable de la Inteligencia Artificial en Colombia y se dictan otras disposiciones.</t>
  </si>
  <si>
    <t>Julio Alberto Elias Vidal (Partido de la U)
Soledad Tamayo Tamayo (Partido Conservador)
Sandra Ramírez Lobo Silva (Comúnes)
Sandra Yaneth Jaimes Cruz (Pacto Histórico)
Pedro Hernando Flórez Porras (Pacto Histórico) 
Gustavo Adolfo Moreno Hurtado (Alianza Verde Centro Esperanza Coalición)</t>
  </si>
  <si>
    <t>Sandra Ramírez Lobo Silva (Comunes)</t>
  </si>
  <si>
    <t>"El objeto del presente proyecto de ley es establecer las bases para que la inteligencia artificial en Colombia sea utilizada de manera responsable y dentro de los principios éticos y legales que garanticen seguridad, transparencia, igualdad y equidad para sus usuarios." (Congreso Visible, 22 de abril de 2024)</t>
  </si>
  <si>
    <t>https://leyes.senado.gov.co/proyectos/index.php/proyectos-ley/cuatrenio-2022-2026/2023-2024/article/91-mediante-la-cual-se-establece-el-deber-de-informacion-para-el-uso-responsable-de-la-inteligencia-artificial-en-colombia-y-se-dictan-otras-disposiciones</t>
  </si>
  <si>
    <t>https://congresovisible.uniandes.edu.co/proyectos-de-ley/pmediante-la-cual-se-establece-el-deber-de-informacion-para-el-uso-responsable-de-la-inteligencia-artificial-en-colombia-y-se-dictan-otras-disposiciones-uso-responsable-de-la-inteligencia-artificial/13180/</t>
  </si>
  <si>
    <t>https://leyes.senado.gov.co/proyectos/images/documentos/Textos%20Radicados/proyectos%20de%20ley/2023%20-%202024/PL%20091-23%20Inteligencia%20Artificial.pdf</t>
  </si>
  <si>
    <t>Ley 2489/2025, Congreso de la República</t>
  </si>
  <si>
    <t>Ley, Por medio de la cual se establecen disposiciones para el desarrollo de entornos digitales sanos y seguros para los niños, niñas y adolescentes del país</t>
  </si>
  <si>
    <t>Publicado en el Diario Oficial No. 53185 del 18 de julio de 2025</t>
  </si>
  <si>
    <t>Soledad Tamayo Tamayo (Partido Conservador)
Lorena Rios Cuellar (Mira - Colombia Justa Libres)
Karina Espinosa Oliver (Partido Liberal)
Esteban Quintero Cardona (Centro Democrático)
Hugo Alfonso Archila Suárez (Partido Liberal)
Erika Sánchez Pinto (Liga De Gobernantes Anticorrupción) 
Monica Karina Bocanegra Pantoja (Partido Liberal)
Edinson Vladimir Olaya Mancipe (Centro Democrático)</t>
  </si>
  <si>
    <t>Establece disposiciones para garantizar entornos digitales sanos y seguros para niños, niñas y adolescentes, mediante políticas públicas, corresponsabilidad entre Estado, familias, empresas y sociedad, y la creación de un Comité Nacional de Tecnología, Niñez y Adolescencia. Reconoce derechos como la no discriminación en línea, la alfabetización digital y la privacidad. El articulado advierte sobre los riesgos de procesos automáticos y algoritmos sesgados que pueden discriminar a menores, y crea un sistema integral de monitoreo y prevención de riesgos en línea. Su vínculo con la IA surge al regular el impacto de algoritmos automatizados en la protección de derechos infantiles. (Ley 2489, 2025, Artículos 1 y 4.2)</t>
  </si>
  <si>
    <t>https://www.funcionpublica.gov.co/eva/gestornormativo/norma.php?i=260756</t>
  </si>
  <si>
    <t>https://leyes.senado.gov.co/proyectos/index.php/proyectos-ley/cuatrenio-2022-2026/2023-2024/article/83-por-medio-de-la-cual-se-establecen-disposiciones-para-el-desarrollo-de-entornos-digitales-sanos-y-seguros-para-los-ninos-ninas-y-adolescentes-del-pais</t>
  </si>
  <si>
    <t>https://www.camara.gov.co/entornos-digitales-seguros</t>
  </si>
  <si>
    <t>https://congresovisible.uniandes.edu.co/proyectos-de-ley/ppor-medio-de-la-cual-se-establecen-disposiciones-para-el-desarrollo-de-entornos-digitales-sanos-y-seguros-para-los-ninos-ninas-y-adolescentes-del-pais-entornos-digitales-sanos-y-seguros-para-menores/13154/</t>
  </si>
  <si>
    <t>PL 059/2023S, Senado</t>
  </si>
  <si>
    <t>Proyecto de Ley, Por medio de la cual se establecen los lineamientos de política pública para el desarrollo, uso e implementación de inteligencia artificial y se dictan otras disposiciones.</t>
  </si>
  <si>
    <t>Juan Diego Echavarría Sánchez (Partido Liberal)
Juan Carlos Garcés Rojas (Partido de la U)</t>
  </si>
  <si>
    <t>Gustavo Adolfo Moreno Hurtado (Alianza Verde Centro Esperanza Coalición)</t>
  </si>
  <si>
    <t>"Tiene por objeto establecer los lineamientos de política pública para el desarrollo, uso e implementación de inteligencia artificial." (Congreso Visible, 09 de septiembre de 2024)</t>
  </si>
  <si>
    <t>https://leyes.senado.gov.co/proyectos/index.php/proyectos-ley/cuatrenio-2022-2026/2023-2024/article/59-por-medio-de-la-cual-se-establecen-los-lineamientos-de-politica-publica-para-el-desarrollo-uso-e-implementacion-de-inteligencia-artificial-y-se-dictan-otras-disposiciones</t>
  </si>
  <si>
    <t>https://congresovisible.uniandes.edu.co/proyectos-de-ley/ppor-medio-de-la-cual-se-establecen-los-lineamientos-de-politica-publica-para-el-desarrollo-uso-e-implementacion-de-inteligencia-artificial-y-se-dictan-otras-disposiciones-politica-publica-sobre-inteligencia-artificial/13123/</t>
  </si>
  <si>
    <t>https://leyes.senado.gov.co/proyectos/images/documentos/Textos%20Radicados/proyectos%20de%20ley/2023%20-%202024/PL%20059-23%20Inteligencia%20artificial.pdf</t>
  </si>
  <si>
    <t>PL 078/2023C, Cámara de Representantes</t>
  </si>
  <si>
    <t>Proyecto De Ley, Por Medio Del Cual Se Fortalece El Emprendimiento Juvenil Y Se Dictan Otras Disposiciones.</t>
  </si>
  <si>
    <t>Carlos Felipe Quintero Ovalle (Partido Liberal)</t>
  </si>
  <si>
    <t>Wilmer Yesid Guerrero (Partido Liberal)
Daniel Restrepo Carmona (Partido Conservador)
Elkin Rodolfo Ospina (Alianza Verde)</t>
  </si>
  <si>
    <t>El presente proyecto de Ley tiene por objeto establecer beneficios para la edificación y fortalecimiento de emprendimientos de jóvenes entre 18 y 28 años, ello con el fin de contribuir a la generación de empleo y aumentar la tasa de ocupación en sector poblacional.  (Congreso Visible, 23 de junio de 2024). Respecto a inteligencia artificial, el texto propuesto en segundo debate contempla la creación de plataformas digitales donde los jóvenes emprendedores puedan conectarse con tutores en línea y recibir apoyo en áreas como IA, marketing digital y comercio electrónico.</t>
  </si>
  <si>
    <t>https://www.camara.gov.co/emprendimiento-juvenil</t>
  </si>
  <si>
    <t>https://congresovisible.uniandes.edu.co/proyectos-de-ley/ppor-medio-del-cual-se-fortalece-el-emprendimiento-juvenil-y-se-dictan-otras-disposiciones-fortalece-el-emprendimiento-juvenil/13160/</t>
  </si>
  <si>
    <t>https://apicongresovisible.uniandes.edu.co/uploads/proyecto-ley/13160/260/24.pdf</t>
  </si>
  <si>
    <t>PL 010/2023S, Senado</t>
  </si>
  <si>
    <t>Proyecto De Ley, Por La Cual Se Crea La Agencia Nacional De Seguridad Digital Y Se Fijan Algunas Competencias Específicas.</t>
  </si>
  <si>
    <t>David Luna Sanchez (Cambio Radical)
Ana María Castañeda Rojas (Cambio Radical)
Ingrid Marlen Sogamoso Alfonso (Partido Conservador)</t>
  </si>
  <si>
    <t>Clara Eugenia López Obregón (Pacto Histórico Coalición)
Julián Gallo Cubillos (Partido Comunes)
Ariel Fernando Avila Martínez (Alianza Verde Centro Esperanza Coalición)</t>
  </si>
  <si>
    <t>Busca establecer la Agencia Nacional de Seguridad Digital como una institucionalidad para coordinar y supervisar las políticas de seguridad digital de entidades públicas y privadas. La ley otorga a la Agencia la función de organizar una Comisión Intersectorial de Inteligencia Artificial, encargada de monitorear el desarrollo y uso de tecnologías que procesan datos, aprenden y generan predicciones. Esta comisión expediría lineamientos y estándares para garantizar la seguridad de estas tecnologías, así como para prevenir y mitigar los riesgos asociados a su uso. (Proyecto de Ley 010, 2023, Artículos 1 y 9.1.5)</t>
  </si>
  <si>
    <t>https://leyes.senado.gov.co/proyectos/index.php/proyectos-ley/cuatrenio-2022-2026/2023-2024/article/10-por-la-cual-se-crea-la-agencia-nacional-de-seguridad-digital-y-se-fijan-algunas-competencias-especificas</t>
  </si>
  <si>
    <t>https://congresovisible.uniandes.edu.co/proyectos-de-ley/ppor-la-cual-se-crea-la-agencia-nacional-de-seguridad-digital-y-se-fijan-algunas-competencias-especificas-crea-la-agencia-nacional-de-seguridad-digital/13029/</t>
  </si>
  <si>
    <t>https://leyes.senado.gov.co/proyectos/images/documentos/Textos%20Radicados/proyectos%20de%20ley/2023%20-%202024/PL%20010-23%20Agencia%20Nacional%20Seguridad%20Naciona.pdf</t>
  </si>
  <si>
    <t>Legislatura Jul 2022 - Jul 2023</t>
  </si>
  <si>
    <t>Ley 2381/2024, Congreso de la República</t>
  </si>
  <si>
    <t>Ley, Por medio de la cual se establece el sistema de protección social integral para la vejez, invalidez y muerte de origen común, y se dictan otras disposiciones.</t>
  </si>
  <si>
    <t>Publicado en el Diario Oficial No. 52.819 del 16 de julio de 2024</t>
  </si>
  <si>
    <t>Gloria Ines Ramírez Rios (Ministerio del Trabajo)</t>
  </si>
  <si>
    <t>Establece el Sistema de Protección Social Integral para la vejez, invalidez y muerte de origen común, basado en principios de universalidad, solidaridad y eficiencia. Introduce un modelo de pilares para garantizar derechos previsionales. En el artículo 77, se crea un Sistema de Información que utilizará tecnologías de última generación, incluyendo blockchain, procesamiento digital de imágenes e inteligencia artificial, para registrar, analizar y organizar la información del sistema. Este sistema permitirá acceso en línea y en tiempo real a datos abiertos, lo que facilitará la participación ciudadana y la toma de decisiones informadas. (Ley 2381 de 2024, Artículos 1 y 77)</t>
  </si>
  <si>
    <t>https://www.funcionpublica.gov.co/eva/gestornormativo/norma.php?i=246356</t>
  </si>
  <si>
    <t>https://www.suin-juriscol.gov.co/clp/contenidos.dll/Leyes/30051782</t>
  </si>
  <si>
    <t>https://leyes.senado.gov.co/proyectos/index.php/proyectos-ley/cuatrenio-2022-2026/2022-2023/article/308-por-medio-de-la-cual-se-establece-el-sistema-de-proteccion-social-integral-para-la-vejez</t>
  </si>
  <si>
    <t>https://congresovisible.uniandes.edu.co/proyectos-de-ley/ppor-medio-de-la-cual-se-establece-el-sistema-de-proteccion-social-integral-para-la-vejez--invalidez-y-muerte-de-origen-comun-y-se-dictan-otras-disposiciones-reforma-pensional/12937/</t>
  </si>
  <si>
    <t>PL 253/2022S, Senado</t>
  </si>
  <si>
    <t>Alejandro Carlos Chacón Camargo (Partido Liberal)
Juan Diego Echavarría Sánchez (Partido Liberal)
María Eugenia Lopera Monsalve (Partido Liberal)</t>
  </si>
  <si>
    <t>Carlos Andrés Trujillo González (Partido Conservador)</t>
  </si>
  <si>
    <t>"Tiene por objeto establecer los lineamientos de política pública para el desarrollo, uso e implementación de inteligencia artificial." (Congreso Visible, 19 de junio de 2023)</t>
  </si>
  <si>
    <t>https://leyes.senado.gov.co/proyectos/index.php/proyectos-ley/cuatrenio-2022-2026/2022-2023/article/268-por-medio-de-la-cual-se-establecen-los-lineamientos-de-politica-publica-para-el-desarrollo-uso-e-implementacion-de-inteligencia-artificial-y-se-dictan-otras-disposiciones</t>
  </si>
  <si>
    <t>https://congresovisible.uniandes.edu.co/proyectos-de-ley/ppor-medio-de-la-cual-se-establecen-los-lineamientos-de-politica-publica-para-el-desarrollo-uso-e-implementacion-de-inteligencia-artificial-y-se-dictan-otras-disposiciones-politica-publica-de-inteligencia-artificial/12854/</t>
  </si>
  <si>
    <t>https://leyes.senado.gov.co/proyectos/images/documentos/Textos%20Radicados/proyectos%20de%20ley/2022-2023/PL-253S-2022.pdf</t>
  </si>
  <si>
    <t>PL 418/2023C, Cámara de Representantes (Antes PLE 111/2022S, Senado) (Acumulado con PL 141/2022S, Senado)</t>
  </si>
  <si>
    <t>Proyecto de Ley Estatutaria, Por la cual se expide el Código del Registro Cívil, Identificación de Personas y El Proceso Electoral Colombiano.</t>
  </si>
  <si>
    <t>Declarado Inexequible Total por Vicios de Procedimiento (Sentencia C-340/2024)</t>
  </si>
  <si>
    <t>Alfonso Prada Gil (Ministerio del Interior)
César Augusto Abreo Méndez (Consejo Nacional Electoral)
Alexánder Vega Rocha (Registraduría Nacional del Estado Civil)
Roy Barreras Montealegre (Pacto Histórico)
Gustavo Bolívar Moreno (Pacto Histórico)
Isabel Cristina Zuleta (Pacto Histórico)
David Ricardo Racero Mayorca (Pacto Histórico)
Eduard Sarmiento Hidalgo (Pacto Histórico)
Jhon Jairo González (Asociación de Desplazados del Municipio de Briceño)
Hernán Penagos Giraldo (Consejo Nacional Electoral)</t>
  </si>
  <si>
    <t>German Blanco Alvarez (Partido Conservador)
Alejandro Vega Perez (Partido Liberal)
Alfredo Deluque Zuleta (Partido de la U)
Roy Barreras Montealegre (Pacto Histórico)
Jonathan Ferney Jota Pe Pulido Hernández (Alianza Verde Centro Esperanza Coalición)
Carlos Fernando Motoa Solarte (Cambio Radical)
Paloma Valencia Laserna (Centro Democrático)
Juan Carlos Wills Ospina (Partido Conservador)
Jorge Mendez Hernández (Cambio Radical)
Ana Paola García Soto (Partido de la U)
Alirio Uribe Muñoz (Pacto Histórico) 
José Jaime Uscategui Pastrana (Centro Democrático)
Juan Sebastián Gómez Gonzales (Juntos por Caldas)
Julian Gallo Cubillos (Comunes)
Carlos Felipe Quintero Ovalle (Partido Liberal)
Orlando Castillo Advincula (Consejo Comunitario de la Cuenca del Río Naya)
Marelen Castillo Torres (Liga de gobernantes anticorrupción)
Luis Alberto Albán Urbano (Comunes)
Juan Daniel Peñuela Calvache (Partido Conservador)
Heraclito Landinez Suarez (Pacto Histórico)
Jorge Eliécer Tamayo Marulanda (Partido de la U)
Gersel Luis Pérez Altamiranda (Cambio Radical)</t>
  </si>
  <si>
    <t>Busca modernizar la organización electoral colombiana, adaptando normas del siglo XIX al contexto democrático y tecnológico actual. Promueve elecciones más seguras, accesibles y transparentes. El Artículo 317 establece que la Registraduría Nacional del Estado Civil contará con una dirección de analítica de datos e inteligencia artificial, la cual deberá operar respetando los estándares de protección de datos personales y el derecho al habeas data. (Proyecto de Ley Estatutaria 111, 2022S, Artículos 1 y 317)</t>
  </si>
  <si>
    <t>https://leyes.senado.gov.co/proyectos/index.php/proyectos-ley/cuatrenio-2022-2026/2022-2023/article/123-por-la-cual-se-expide-el-codigo-del-registro-civil-br-identificacion-de-las-personas-y-el-proceso-electoral-colombiano</t>
  </si>
  <si>
    <t>https://www.camara.gov.co/codigo-electoral-2</t>
  </si>
  <si>
    <t>https://congresovisible.uniandes.edu.co/proyectos-de-ley/ppor-medio-del-cual-se-expide-el-codigo-electoral-colombiano-y-se-dictan-otras-disposiciones-reforma-electoral/12542/</t>
  </si>
  <si>
    <t>https://leyes.senado.gov.co/proyectos/images/documentos/Textos%20Radicados/proyectos%20de%20ley/2022-2023/PL-111S-2022.pdf</t>
  </si>
  <si>
    <t>Ministerio del Trabajo</t>
  </si>
  <si>
    <t>Resolución 3050/2022, Ministerio del Trabajo</t>
  </si>
  <si>
    <t>Resolución, Por la cual se adopta el Manual de Procedimientos del Programa de Rehabilitación Integral para la reincorporación laboral y ocupacional en el Sistema General de Riesgos Laborales y se dictan otras disposiciones.</t>
  </si>
  <si>
    <t>Publicado en el Diario Oficial No. 52110 del 29 de julio de 2022</t>
  </si>
  <si>
    <t>Ángel Custodio Cabrera (Ministerio del Trabajo)</t>
  </si>
  <si>
    <t>Se adopta el Manual de Procedimientos del Programa de Rehabilitación Integral para la reincorporación laboral y ocupacional en el Sistema General de Riesgos Laborales. Se establece un enfoque interdisciplinario para garantizar la rehabilitación física, social y ocupacional de trabajadores afectados por accidentes laborales o enfermedades profesionales. Se menciona el uso de inteligencia artificial, realidad virtual y tecnologías de comunicación para mejorar dichos procesos de capacitación, asesoría y rehabilitación en el marco del programa. (Resolución del Ministerio de Trabajo 3050, 2022)</t>
  </si>
  <si>
    <t>https://www.mintrabajo.gov.co/atencion-al-ciudadano/transparencia/resoluciones</t>
  </si>
  <si>
    <t>https://www.alcaldiabogota.gov.co/sisjur/normas/Norma1.jsp?i=126878</t>
  </si>
  <si>
    <t>https://www.mintrabajo.gov.co/documents/20147/0/resolucion-3050-de-2022.pdf/fe5bbd52-fc5b-de6b-43bc-cf7f0461d843?t=1725568426610</t>
  </si>
  <si>
    <t>PL 249/2023C, Cámara de Representantes (Antes PL 011/2022S, Senado)</t>
  </si>
  <si>
    <t>Proyecto de Ley, Por medio de la cual se modifica el artículo 8 de la Ley 982 de 2005 y se dictan otras disposiciones.</t>
  </si>
  <si>
    <t>Enviado a la Corte Constitucional tras Aprobación del Informe de Objeciones</t>
  </si>
  <si>
    <t>Jose Vicente Carreño Castro (Centro Democrático)
Alejandro Carlos Chacon Camargo (Partido Liberal)
Yenny Esperanza Rozo Zambrano (Centro Democrático)
Esteban Quintero Cardona (Centro Democrático)</t>
  </si>
  <si>
    <t>"Fija un plazo máximo para que las entidades estatales de cualquier orden incorporen en sus dependencias el servicio de intérprete y guía intérprete para las personas sordas y sordociegas." (Congreso Visible, 17 de noviembre de 2024). En el texto aprobado en segundo debate, se fomenta la colaboración con organismos internacionales y el uso de tecnologías digitales emergentes e inteligencia artificial para mejorar la comunicación en lenguas de señas.</t>
  </si>
  <si>
    <t>Este instrumento, a la fecha del corte, fue aprobado en cuarto debate el 19-06-2024. Está en espera de sanción presidencial y promulgación para inicio de vigencia. Obtuvo una objeción parcial del ejecutivo y se envío a la Corte Constitucional el pasado 23-04-2025.</t>
  </si>
  <si>
    <t>https://leyes.senado.gov.co/proyectos/index.php/proyectos-ley/cuatrenio-2022-2026/2022-2023/article/11-por-medio-de-la-cual-se-modifica-el-articulo-8-de-la-ley-982-de-2005-y-se-dictan-otras-disposiciones</t>
  </si>
  <si>
    <t>https://www.camara.gov.co/servicio-de-interprete</t>
  </si>
  <si>
    <t>https://congresovisible.uniandes.edu.co/proyectos-de-ley/ppor-medio-de-la-cual-se-modifica-el-articulo-8-de-la-ley-982-de-2005-y-se-dictan-otras-disposiciones-interpretes-para-personas-sordas-o-ciegas-en-entidades-publicas/12532/</t>
  </si>
  <si>
    <t>https://apicongresovisible.uniandes.edu.co/uploads/proyecto-ley/12532/414/23.pdf</t>
  </si>
  <si>
    <t>PL 008/2022S, Senado</t>
  </si>
  <si>
    <t>Proyecto de Ley, Por medio de la cual se establecen mecanismos para detener y evitar la pérdida de la biodiversidad en el territorio nacional, y se dictan otras disposiciones.</t>
  </si>
  <si>
    <t>Nicolas Albeiro Echeverry Alvaran (Partido Conservador)
Andres Felipe Jimenez Vargas (Partido Conservador)</t>
  </si>
  <si>
    <t>Isabel Cristina Zuleta López (Pacto Histórico)</t>
  </si>
  <si>
    <t>Busca detener y revertir la pérdida de biodiversidad en Colombia mediante la consolidación de información y el diseño de estrategias sostenibles. Se establece el "Manejo Integral del Fuego", que incluye la investigación sobre incendios y su impacto en ecosistemas. El Ministerio de Ambiente incorporará tecnologías avanzadas e inteligencia artificial en sistemas de alerta temprana para gestionar y reducir el riesgo de incendios y otros factores de deforestación. Además, se deberán generar planes de restauración para áreas afectadas por incendios, con un plazo de implementación de seis meses. (Proyecto de Ley 008, 2022, Artículos 1 y 6)</t>
  </si>
  <si>
    <t>https://leyes.senado.gov.co/proyectos/index.php/proyectos-ley/cuatrenio-2022-2026/2022-2023/article/8-por-medio-de-la-cual-se-establecen-mecanismos-para-detener-y-evitar-la-perdida-de-la-biodiversidad-en-el-territorio-nacional-y-se-dictan-otras-disposiciones</t>
  </si>
  <si>
    <t>https://congresovisible.uniandes.edu.co/proyectos-de-ley/ppor-medio-de-la-cual-se-establecen-mecanismos-para-detener-y-evitar-la-perdida-de-la-biodiversidad-en-el-territorio-nacional-y-se-dictan-otras-disposiciones-proteccion-biodiversidad/12325/</t>
  </si>
  <si>
    <t>https://leyes.senado.gov.co/proyectos/images/documentos/Textos%20Radicados/proyectos%20de%20ley/2022-2023/PL-008S-2022-BIODIVERSIDAD.pdf</t>
  </si>
  <si>
    <t>Circular Externa No. 006 de 2022, Superintendencia de Industria y Comercio</t>
  </si>
  <si>
    <t>Circular Externa, Tratamiento de datos personales para fines de publicidad, marketing o prospección comercial.</t>
  </si>
  <si>
    <t>Publicado en el Diario Oficial No. 52096 del 15 de julio de 2022</t>
  </si>
  <si>
    <t>Andrés Barreto González (Superintendente de Industria y Comercio)</t>
  </si>
  <si>
    <t>Establece los lineamientos para el tratamiento de datos personales en actividades de marketing, publicidad y prospección comercial. Destaca el uso de la inteligencia artificial en herramientas como marcadores predictivos, robocalls y algoritmos para campañas de call centers, a la par que advierte que deben respetarse los derechos de los titulares y garantizarse el consentimiento informado. La inteligencia artificial se utiliza para mejorar la efectividad en la comunicación, pero su empleo debe cumplir con la normativa de protección de datos y evitar prácticas engañosas o invasivas. (Circular Externa de la Superintendencia de Industria y Comercio 006, 2022)</t>
  </si>
  <si>
    <t>https://www.sic.gov.co/repositorio-de-normatividad?field_tipo_de_norma_value=5</t>
  </si>
  <si>
    <t>https://www.sic.gov.co/sites/default/files/normatividad/072022/CIRCULAR%20No%20006%20Numerada%20%283%29.pdf</t>
  </si>
  <si>
    <t>https://www.alcaldiabogota.gov.co/sisjur/normas/Norma1.jsp?i=126497</t>
  </si>
  <si>
    <t>Legislatura Jul 2021 - Jul 2022</t>
  </si>
  <si>
    <t>PL 354/2021C, Cámara de Representantes</t>
  </si>
  <si>
    <t>Proyecto de Ley, Por medio de la cual se establecen los lineamientos de política pública para el desarrollo, uso e implementación de Inteligencia Artificial y se dictan otras disposiciones.</t>
  </si>
  <si>
    <t>Juan Diego Echavarría Sánchez (Partido Liberal)
Henry Fernando Correal Herrera (Partido Liberal) 
Jennifer Kristin Arias Falla (Centro Democrático)
Ciro Antonio Rodríguez Pinzón (Partido Conservador)
Jorge Enrique Benedetti Martelo (Cambio Radical)</t>
  </si>
  <si>
    <t>"La presente ley tiene por objeto establecer los lineamientos de política pública para el desarrollo, uso e implementación de la Inteligencia Artificial." (Congreso Visible, 19 de junio de 2022)</t>
  </si>
  <si>
    <t>https://www.camara.gov.co/inteligencia-artificial-0</t>
  </si>
  <si>
    <t>https://congresovisible.uniandes.edu.co/proyectos-de-ley/ppor-medio-de-la-cual-se-establecen-los-lineamientos-de-politica-publica-para-el-desarrollo-uso-e-implementacion-de-inteligencia-artificial-y-se-dictan-otras-disposiciones-regula-uso-de-la-inteligencia-artificial/11963/</t>
  </si>
  <si>
    <t>https://www.camara.gov.co/sites/default/files/2021-10/P.L.354-2021C%20%28INTELIGENCIA%20ARTIFICIAL%29.pdf</t>
  </si>
  <si>
    <t>Decreto 293/2021, Alcaldía Mayor de Bogotá, D.C.</t>
  </si>
  <si>
    <t>Decreto, Por el cual se modifican lineamientos en materia de servicio a la ciudadanía y de implementación de la Política Pública Distrital de Servicio a la Ciudadanía, y se dictan otras disposiciones.</t>
  </si>
  <si>
    <t>Publicado en el Registro Distrital No. 7207 del 13 de agosto de 2021.</t>
  </si>
  <si>
    <t>Claudia Nayibe López Hernández (Alcadía Mayor De Bogotá)
María Clemencia Pérez Uribe (Secretaría General de la Alcaldía Mayor de Bogotá)</t>
  </si>
  <si>
    <t>Redefine los lineamientos para la Política Pública Distrital de Servicio a la Ciudadanía y la Red CADE. Promueve la digitalización de trámites y servicios mediante herramientas tecnológicas, como los chatbots basados en inteligencia artificial para mejorar la interacción con la ciudadanía. Estas tecnologías permitirán respuestas automatizadas, optimizarán el acceso a la información y agilizarán trámites. (Decreto de la Alcaldía Mayor de Bogotá 293, 2021)</t>
  </si>
  <si>
    <t>https://www.alcaldiabogota.gov.co/sisjur/normas/Norma1.jsp?i=115821</t>
  </si>
  <si>
    <t>https://desarrolloeconomico.gov.co/wp-content/uploads/2024/02/Decreto-293-de-2021-Alcaldia-Mayor-de-Bogota-D.C_.pdf</t>
  </si>
  <si>
    <t>PL 056/2021S, Senado</t>
  </si>
  <si>
    <t>Proyecto de Ley, Por medio de la cual se regula la prestación del servicio de entretenimiento para adultos a través de portales web o plataformas digitales y se dictan otras disposiciones.</t>
  </si>
  <si>
    <t>Jonatán Tamayo Pérez (Coalición Lista de la Decencia)</t>
  </si>
  <si>
    <t>"[Brinda] disposiciones y establece un marco normativo para la prestación del servicio de comercio electrónico para adultos a través del sistema webcam, y de esta manera cumplir con lo establecido en el artículo 73 de la Ley 2010 de 2.019 que ordena la reglamentación del sector mediante ley." (Congreso Visible, 19 de junio de 2022). Sobre inteligencia artificial, el artículo 6 autoriza al Centro Estratégico de Monitoreo de Actividades Digitales (CEMAD) a usar IA y machine learning para monitorear, detectar y bloquear contenido ilegal, así como para controlar la operación de plataformas digitales de entretenimiento para adultos.</t>
  </si>
  <si>
    <t>https://leyes.senado.gov.co/proyectos/index.php/proyectos-ley/cuatrenio-2018-2022/2021-2022/article/56-por-medio-de-la-cual-se-regula-la-prestacion-del-servicio-de-entretenimiento-para-adultos-a-traves-de-portales-web-o-plataformas-digitales-y-se-dictan-otras-disposiciones</t>
  </si>
  <si>
    <t>https://congresovisible.uniandes.edu.co/proyectos-de-ley/ppor-medio-de-la-cual-se-regula-la-prestacion-del-servicio-de-entretenimiento-para-adultos-a-traves-de-portales-web-o-plataformas-digitales-y-se-dictan-otras-disposiciones-regula-la-prestacion-del-servicio-de-webcam/11972/</t>
  </si>
  <si>
    <t>https://leyes.senado.gov.co/proyectos/images/documentos/Textos%20Radicados/proyectos%20de%20ley/2021%20-%202022/PL%20056-21%20Regula%20Web%20Adultos.pdf</t>
  </si>
  <si>
    <t>Legislatura Jul 2020 - Jul 2021</t>
  </si>
  <si>
    <t>PL 498/2021S, Senado</t>
  </si>
  <si>
    <t>Establece un marco normativo para regular el comercio electrónico de contenido para adultos a través de plataformas de webcam, en cumplimiento de la Ley 2010 de 2019. El Artículo 6 autoriza al Centro Estratégico de Monitoreo de Actividades Digitales (CEMAD) a utilizar inteligencia artificial y aprendizaje automático (machine learning) para monitorear, detectar y bloquear contenido ilegal, así como para supervisar la operación de plataformas digitales de entretenimiento para adultos. (Proyecto de Ley 498, 2021S, Artículos 1 y 6)</t>
  </si>
  <si>
    <t>https://leyes.senado.gov.co/proyectos/index.php/proyectos-ley/cuatrenio-2018-2022/2020-2021/article/501-por-medio-de-la-cual-se-regula-la-prestacion-del-servicio-de-entretenimiento-para-adultos-a-traves-de-portales-web-o-plataformas-digitales-y-se-dictan-otras-disposiciones</t>
  </si>
  <si>
    <t>https://congresovisible.uniandes.edu.co/proyectos-de-ley/ppor-medio-de-la-cual-se-regula-la-prestacion-del-servicio-de-entretenimiento-para-adultos-a-traves-de-portales-web-o-plataformas-digitales-y-se-dictan-otras-disposiciones-comercio-electronico-para-adultos/12230/</t>
  </si>
  <si>
    <t>https://leyes.senado.gov.co/proyectos/images/documentos/Textos%20Radicados/Ponencias/2021/gaceta_642.pdf</t>
  </si>
  <si>
    <t>Instituto Colombiano para la Evaluación de la Educación</t>
  </si>
  <si>
    <t>Resolución 297/2021, Instituto Colombiano para la Evaluación de la Educación - ICFES</t>
  </si>
  <si>
    <t>Resolución, Por la cual se establece una modalidad de presentación de los exámenes Saber Pro y TyT y se modifica la Resolución 090 de 2021.</t>
  </si>
  <si>
    <t>Publicado en el Diario Oficial No. 51688 del 28 de mayo de 2021</t>
  </si>
  <si>
    <t>Mónica Ospina Londoño (Dirección General del ICFES)</t>
  </si>
  <si>
    <t>Modificó la Resolución 090 de 2021 para establecer modalidades de presentación de los exámenes Saber Pro y Saber TyT, en respuesta a la pandemia de COVID-19. Introdujo la modalidad virtual con supervisión mediante inteligencia artificial, permitiendo a los estudiantes presentar las pruebas desde casa o en un lugar privado, bajo especificaciones técnicas y de conectividad. Esta modalidad buscaba minimizar riesgos de contagio y garantizar la seguridad de las evaluaciones. También se mantuvieron opciones presenciales bajo estrictas medidas de bioseguridad. (Resolución 297 del Instituto Colombiano para la Evaluación de la Educación, 2021)</t>
  </si>
  <si>
    <t>https://normograma.icfes.gov.co/docs/resolucion_icfes_0297_2021.htm</t>
  </si>
  <si>
    <t>https://normograma.icfes.gov.co/docs/arbol/6482.htm</t>
  </si>
  <si>
    <t>https://www.alcaldiabogota.gov.co/sisjur/normas/Norma1.jsp?i=112877</t>
  </si>
  <si>
    <t>Resolución 090/2021, Instituto Colombiano para la Evaluación de la Educación - ICFES</t>
  </si>
  <si>
    <t>Resolución, Por la cual se establece el calendario 2021 de algunos exámenes que realiza el Icfes.</t>
  </si>
  <si>
    <t>Modificado parcialmente por la Resolución 297 de 2021</t>
  </si>
  <si>
    <t>Estableció el calendario para los exámenes de Estado Saber 11, Pre Saber, Validación del Bachillerato, Saber TyT y Saber Pro en 2021, lo que incluyó modalidades virtuales debido a la pandemia de COVID-19. Se menciona el uso de inteligencia artificial en la supervisión de exámenes realizados electrónicamente desde el domicilio de los estudiantes, garantizando seguridad y control en las pruebas virtuales. Se buscó ofrecer alternativas para la continuidad educativa, respetando medidas de bioseguridad y requisitos técnicos. (Resolución 090 del Instituto Colombiano para la Evaluación de la Educación, 2021)</t>
  </si>
  <si>
    <t>https://normograma.icfes.gov.co/docs/resolucion_icfes_0090_2021.htm#1</t>
  </si>
  <si>
    <t>https://www.alcaldiabogota.gov.co/sisjur/normas/Norma1.jsp?i=107505</t>
  </si>
  <si>
    <t>PL 372/2020S, Senado</t>
  </si>
  <si>
    <t>Proyecto de Ley, Por medio de la cual se dictan las bases de la Política Nacional de Investigación Científica, Desarrollo Tecnológico e Innovación I+D+i para la Seguridad Farmacéutica y se dictan otras disposiciones.</t>
  </si>
  <si>
    <t>Iván Darío Agudelo Zapata (Partido Liberal)</t>
  </si>
  <si>
    <t>Busca establecer una Política Nacional de Investigación Científica, Desarrollo Tecnológico e Innovación (I+D+i) orientada a garantizar la seguridad farmacéutica en Colombia. Define principios, instrumentos regulatorios, científicos e institucionales para fortalecer el sistema de salud mediante ciencia, tecnología e innovación. En el artículo 43, se contempla la creación de un laboratorio de biología computacional que integre tecnologías de convergencia como inteligencia artificial, aprendizaje de máquina y minería de datos, con el fin de fortalecer la capacidad analítica del Instituto encargado y apoyar el desarrollo de sus funciones misionales. (Proyecto de Ley 372, 2020S, Artículos 1 y 43)</t>
  </si>
  <si>
    <t>https://leyes.senado.gov.co/proyectos/index.php/proyectos-ley/cuatrenio-2018-2022/2020-2021/article/373-por-medio-de-la-cual-se-dictan-las-bases-de-la-politica-nacional-de-investigacion-cientifica-desarrollo-tecnologico-e-innovacion-i-d-i-para-la-seguridad-farmaceutica-y-se-dictan-otras-disposiciones</t>
  </si>
  <si>
    <t>https://congresovisible.uniandes.edu.co/proyectos-de-ley/ppor-medio-de-la-cual-se-dictan-las-bases-de-la-politica-nacional-de-investigacion-cientifica-desarrollo-tecnologico-e-innovacion-idi-para-la-seguridad-farmaceutica-y-se-dictan-otras-disposiciones-politica-de-seguridad-farmaceutica/11400/</t>
  </si>
  <si>
    <t>https://leyes.senado.gov.co/proyectos/images/documentos/Textos%20Radicados/proyectos%20de%20ley/2020%20-%202021/PL%20372-20%20Seguridad%20Farmaceutica.pdf</t>
  </si>
  <si>
    <t>PL 339/2020S, Senado</t>
  </si>
  <si>
    <t>Proyecto De Ley, Por Medio De La Cual Se Expiden Lineamientos En Torno A La Seguridad Digital, Se Modifica La Ley 599 De 2000, Y Se Dictan Otras Disposiciones.</t>
  </si>
  <si>
    <t>Manuel Antonio Virgüez Piraquive (MIRA - Colombia Justa Libres)
Aydeé Lizarazo Cubillos (MIRA - Colombia Justa Libres)
Irma Luz Herrera Rodríguez (MIRA - Colombia Justa Libres)
Carlos Eduardo Guevara Villabón (MIRA - Colombia Justa Libres)</t>
  </si>
  <si>
    <t>Busca tipificar nuevas formas de delitos cibernéticos, especialmente aquellos que afectan a niños, niñas, adolescentes y la población en general. El Artículo 4 introduce el delito de difusión no consentida de imágenes con contenido sexual, incluyendo imágenes o videos generados artificialmente, lo que abarca contenidos creados con inteligencia artificial. Establece penas de prisión y agravantes si el responsable es un ex cónyuge o pareja. No habrá sanción si el contenido se usa para denunciar agresiones ante las autoridades. (Proyecto de Ley 339, 2020S, Artículos 1 y 4)</t>
  </si>
  <si>
    <t>https://leyes.senado.gov.co/proyectos/index.php/proyectos-ley/cuatrenio-2018-2022/2020-2021/article/340-por-medio-de-la-cual-se-expiden-lineamientos-en-torno-a-la-seguridad-digital-se-modifica-la-ley-599-de-2000-y-se-dictan-otras-disposiciones</t>
  </si>
  <si>
    <t>https://congresovisible.uniandes.edu.co/proyectos-de-ley/ppor-medio-de-la-cual-se-expiden-lineamientos-en-torno-a-la-seguridad-digital-se-modifica-la-ley-599-de-2000-y-se-dictan-otras-disposiciones-cibercrimen/11354/</t>
  </si>
  <si>
    <t>https://leyes.senado.gov.co/proyectos/images/documentos/Textos%20Radicados/proyectos%20de%20ley/2020%20-%202021/PL%20339-20%20cibercrimenes.pdf</t>
  </si>
  <si>
    <t>PL 246/2020S, Senado (Acumulado PL 085/2020S, Senado)</t>
  </si>
  <si>
    <t>Proyecto de Ley, Por medio de la cual se protege el trabajo en entornos digitales mediante la regulación de la contratación de colaboradores autónomos a través de Plataformas Digitales de Economía Colaborativa.</t>
  </si>
  <si>
    <t>Jennifer Kristin Arias Falla (Centro Democrático)
Mauricio Andrés Toro Orjuela (Alianza Verde)</t>
  </si>
  <si>
    <t>Busca regular y proteger los derechos laborales de trabajadores de plataformas digitales en Colombia. Establece criterios para la subordinación laboral, garantías de seguridad social, remuneración justa y representación sindical. Aunque no menciona directamente la inteligencia artificial, sí aborda indirectamente su uso al exigir transparencia en los algoritmos que asignan tareas o evalúan el desempeño de los trabajadores, obligando a las plataformas a informar a los trabajadores sobre los criterios utilizados por estos sistemas automatizados, lo cual implica una regulación del uso de tecnologías basadas en IA en el ámbito laboral. (Proyecto de Ley 246, 2020)</t>
  </si>
  <si>
    <t>https://leyes.senado.gov.co/proyectos/index.php/proyectos-ley/cuatrenio-2018-2022/2020-2021/article/246-por-medio-de-la-cual-se-protege-el-trabajo-en-entornos-digitales-mediante-la-regulacion-de-la-contratacion-de-colaboradores-autonomos-a-traves-de-plataformas-digitales-de-economia-colaborativa</t>
  </si>
  <si>
    <t>https://congresovisible.uniandes.edu.co/proyectos-de-ley/ppor-medio-de-la-cual-se-protege-el-trabajo-en-entornos-digitales-mediante-la-regulacion-de-la-contratacion-de-colaboradores-autonomos-a-traves-de-plataformas-digitales-de-economia-colaborativa-regulacion-laboral-en-plataformas-digitales-laborales/11212/</t>
  </si>
  <si>
    <t>https://leyes.senado.gov.co/proyectos/images/documentos/Textos%20Radicados/proyectos%20de%20ley/2020%20-%202021/PL%20246-20%20Proteccion%20al%20Trabajo%20Digital.pdf</t>
  </si>
  <si>
    <t>PL 236/2021S, Senado (Antes PL 173/2020C, Cámara de Representantes)</t>
  </si>
  <si>
    <t>Proyecto de Ley, Por medio del cual se modifica la ley 23 de 1981 y se dictan otras disposiciones.</t>
  </si>
  <si>
    <t>Jairo Humberto Cristo Correa (Cambio Radical)
Jairo Giovany Cristancho Tarache (Centro Democrático)
José Luis Correa López (Partido Liberal)
Carlos Eduardo Acosta Lozano (Colombia Justa Libres)</t>
  </si>
  <si>
    <t>Actualiza el Código de Ética Médica colombiano para adaptarlo a cambios sociales, legislativos y tecnológicos, reafirmando principios como la autonomía del paciente, la relación médico-paciente y la responsabilidad institucional. El Artículo 5 introduce una regulación sobre el uso de inteligencia artificial en la práctica médica, exigiendo protocolos estrictos y consentimiento informado. Establece que la IA no puede ser titular de derechos ni responsabilidades legales, las cuales recaen en los actores humanos e institucionales involucrados. Reafirma la primacía de la dignidad y el bienestar humano por encima del interés científico o social. (Proyecto de Ley 173, 2020C, Artículos 1 y 5)</t>
  </si>
  <si>
    <t>https://www.camara.gov.co/etica-medica-1</t>
  </si>
  <si>
    <t>https://leyes.senado.gov.co/proyectos/index.php/proyectos-ley/cuatrenio-2018-2022/2021-2022/article/236-por-medio-del-cual-se-modifica-la-ley-23-de-1981-y-se-dictan-otras-disposiciones</t>
  </si>
  <si>
    <t>https://congresovisible.uniandes.edu.co/proyectos-de-ley/ppor-medio-del-cual-se-modifica-la-ley-23-de-1981-y-se-dictan-otras-disposiciones-actualiza-el-codigo-de-etica-medica/10948/</t>
  </si>
  <si>
    <t>https://leyes.senado.gov.co/proyectos/images/documentos/Textos%20Radicados/Ponencias/2021/gaceta_1459.pdf</t>
  </si>
  <si>
    <t>PL 021/2020C, Cámara de Representantes</t>
  </si>
  <si>
    <t>Julian Bedoya Pulgarin (Partido Liberal)
Juan Diego Echavarría Sánchez (Partido Liberal)
Jennifer Kristin Arias Falla (Centro Democrático)
Faber Alberto Muñoz Cerón (Partido de la U)
Carlos Eduardo Acosta Lozano (Colombia Justa Libres)
Jhon Arley Murillo Benítez (Consejo Comunitario Ancestral de Comunidades Negras Playa Renaciente)
Henry Fernando Correal Herrera (Partido Liberal)
Ángela Patricia Sánchez Leal (Cambio Radical)
Jairo Giovany Cristancho Tarache (Centro Democrático)
Jorge Enrique Benedetti Martelo (Cambio Radical)
Jairo Humberto Cristo Correa (Cambio Radical)
Luciano Grisales Londoño (Partido Liberal)</t>
  </si>
  <si>
    <t>Ciro Antonio Rodríguez Pinzón (Partido Conservador)
Oswaldo Arcos Benavides (Cambio Radical)</t>
  </si>
  <si>
    <t>"La presente ley tiene por objeto establecer los lineamientos de política pública para el desarrollo, uso e implementación de la Inteligencia Artificial." (Congreso Visible, 02 de junio de 2021)</t>
  </si>
  <si>
    <t>https://www.camara.gov.co/inteligencia-artificial</t>
  </si>
  <si>
    <t>https://congresovisible.uniandes.edu.co/proyectos-de-ley/ppor-medio-de-la-cual-se-establecen-los-lineamientos-de-politica-publica-para-el-desarrollo-uso-e-implementacion-de-inteligencia-artificial-y-se-dictan-otras-disposiciones-regula-el-tema-de-inteligencia-artificial/10603/</t>
  </si>
  <si>
    <t>https://forogpp.com/wp-content/uploads/2023/06/gaceta_629-2020-proyecto-de-ley-numero-021-de-2020-ai.pdf</t>
  </si>
  <si>
    <t>Acuerdo 761/2020, Concejo de Bogotá D.C.</t>
  </si>
  <si>
    <t>Acuerdo, Por medio del cual se adopta el Plan de desarrollo económico, social, ambiental y de obras públicas del Distrito Capital 2020-2024 “Un nuevo contrato social y ambiental para la Bogotá del siglo XXI”.</t>
  </si>
  <si>
    <t>Publicado en el Registro Distrital No. 6833 del 14 de junio de 2020.</t>
  </si>
  <si>
    <t>Carlos Fernando Galán Pachón (Concejo De Bogotá)
Ilba Yohanna Cárdenas Peña (Secretaría General De Organismo De Control)
Claudia Nayibe López Hernández (Alcaldía Mayor De Bogotá)</t>
  </si>
  <si>
    <t>Se adopta el Plan Distrital de Desarrollo 2020-2024, titulado "Un Nuevo Contrato Social y Ambiental para la Bogotá del siglo XXI". Este plan promueve la inclusión social, la sostenibilidad ambiental y la reactivación económica post-COVID-19 alineándose con los Objetivos de Desarrollo Sostenible. Además, incluye el uso de inteligencia artificial y minería de datos para optimizar la eficiencia tributaria, reducir la evasión fiscal y mejorar servicios electrónicos. (Acuerdo del Concejo de Bogotá 761, 2020, Artículo 44)</t>
  </si>
  <si>
    <t>https://www.alcaldiabogota.gov.co/sisjur/normas/Norma1.jsp?i=93649</t>
  </si>
  <si>
    <t>https://bogota.gov.co/sites/default/files/acuerdo-761-de-2020-pdd.pdf</t>
  </si>
  <si>
    <t>Decreto Legislativo 772/2020, Presidencia de la República</t>
  </si>
  <si>
    <t>Decreto Legislativo, Por el cual se dictan medidas especiales en materia de procesos de insolvencia, con el fin de mitigar los efectos de la emergencia social, económica y ecológica en el sector empresarial.</t>
  </si>
  <si>
    <t>No Vigente</t>
  </si>
  <si>
    <t>Iván Duque Márquez (Presidencia De La República)
Alicia Victoria Arango Olmos (Ministerio Del Interior)
Claudia Blum De Barberi (Ministerio De Relaciones Exteriores)
Alberto Carrasquilla Barrera (Ministerio De Hacienda Y Crédito Público)
Margarita Leonor Cabello Blanco (Ministerio De Justicia Y Del Derecho)
Carlos Holmes Trujillo García (Ministerio De Defensa Nacional)
Rodolfo Zea Navarro (Ministerio De Agricultura Y Desarrollo Rural)
Fernando Ruíz Gómez (Ministerio De Salud Y Protección Social)
Ángel Custodio Cabrera Báez (Ministerio De Trabajo)
María Fernanda Suárez Londoño (Ministerio De Minas Y Energía)
José Manuel Restrepo Abondano (Ministerio De Comercio, Industria Y Turismo)
María Victoria Angúlo González (Ministerio De Educación Nacional)
Ricardo José Lozano Picón (Ministerio De Ambiente Y Desarrollo Sostenible)
Jonathan Malagón González (Ministerio De Vivienda, Ciudad Y Territorio)
Karen Abudinen Abuchaibe (Ministerio De Tecnologías De La Información Y Las Comunicaciones)
Ángela María Orozco Gómez (Ministerio De Transporte)
Carmen Inés Vásquez Camacho (Ministerio De Cultura)
Mabel Gisela Torres Torres (Ministerio De Ciencia, Tecnología E Innovación)
Ernesto Lucena Barrero (Ministerio De Deporte)</t>
  </si>
  <si>
    <t>Estableció medidas especiales para procesos de insolvencia empresarial en Colombia, con el fin de mitigar los efectos de la pandemia de COVID-19 en el tejido económico y social. Introdujo mecanismos para agilizar reorganizaciones y liquidaciones judiciales, a la par que priorizaba la protección del empleo y la reactivación económica. Permitió el uso de inteligencia artificial y herramientas tecnológicas para gestionar trámites de insolvencia, optimizar tiempos y recursos. (Decreto Legislativo 772, 2020)</t>
  </si>
  <si>
    <t>https://www.funcionpublica.gov.co/eva/gestornormativo/norma.php?i=127362</t>
  </si>
  <si>
    <t>https://www.alcaldiabogota.gov.co/sisjur/normas/Norma1.jsp?i=93567</t>
  </si>
  <si>
    <t>https://www.suin-juriscol.gov.co/viewDocument.asp?id=30039338#:~:text=(junio%2003)-,Por%20el%20cual%20se%20dictan%20medidas%20especiales%20en%20materia%20de,ecol%C3%B3gica%20en%20el%20sector%20empresarial%20.</t>
  </si>
  <si>
    <t>Ministerio de Justicia y del Derecho</t>
  </si>
  <si>
    <t>Decreto 403/2020, Ministerio de Justicia y del Derecho</t>
  </si>
  <si>
    <t>Decreto, Por el cual se dictan normas para la correcta implementación del Acto Legislativo 04 de 2019 y el fortalecimiento del control fiscal.</t>
  </si>
  <si>
    <t>Demanda de inconstitucionalidad contra los artículos 78 a 88 (Sentencia C-209/2023)</t>
  </si>
  <si>
    <t>Alicia Arango Olmos (Ministerio del Interior)  
Margarita Cabello Blanco (Ministerio de Justicia y del Derecho) 
Fernando Antonio Grillo Rubiano (Departamento Administrativo de la Función Pública)</t>
  </si>
  <si>
    <t>El Decreto ley establece normas para la implementación del Acto Legislativo 04 de 2019, con el fin de fortalecer el control fiscal en Colombia mediante mecanismos como vigilancia preventiva y concomitante, uso de tecnologías como inteligencia artificial, analítica y minería de datos para la identificación de riesgos y malas prácticas fiscales, y la creación de sistemas de control unificados. Se busca dar un seguimiento en tiempo real a los recursos públicos, apoyado en capacidades tecnológicas avanzadas para optimizar la eficiencia y la transparencia en la gestión fiscal. (Decreto del Ministerio de Justicia y del Derecho 403, 2020)</t>
  </si>
  <si>
    <t>http://www.secretariasenado.gov.co/senado/basedoc/decreto_0403_2020.html</t>
  </si>
  <si>
    <t>https://www.suin-juriscol.gov.co/viewDocument.asp?ruta=Decretos/30038961</t>
  </si>
  <si>
    <t>http://www.secretariasenado.gov.co/senado/basedoc/decreto_0403_2020.html#3 http://www.secretariasenado.gov.co/senado/basedoc/decreto_0403_2020_pr001.html#59</t>
  </si>
  <si>
    <t>Legislatura Jul 2018 - Jul 2019</t>
  </si>
  <si>
    <t>Ley 1955/2019, Congreso de la República</t>
  </si>
  <si>
    <t>Ley, Por el cual se expide el Plan Nacional de Desarrollo 2018-2022. “Pacto por Colombia, Pacto por la Equidad”.</t>
  </si>
  <si>
    <t>Publicado en el Diario Oficial No. 50964 del 25 de mayo de 2019</t>
  </si>
  <si>
    <t>Alberto Carrasquilla Barrera (Ministerio De Hacienda Y Crédito Público)
Gloria Amparo Alonso Masmela (Departamento Nacional De Planeación)</t>
  </si>
  <si>
    <t>Expide el Plan Nacional de Desarrollo 2018-2022 “Pacto por Colombia, pacto por la equidad”, con el objetivo de fomentar legalidad, emprendimiento y equidad para alcanzar los Objetivos de Desarrollo Sostenible al 2030. El artículo 147, numeral 6, impulsa la transformación digital pública, exigiendo a entidades estatales y territoriales incorporar tecnologías emergentes como parte de sus estrategias. Se prioriza el uso de herramientas de la Cuarta Revolución Industrial, incluyendo inteligencia artificial, big data, blockchain (DLT), IoT y robótica, para mejorar la prestación de servicios públicos y promover ciudades inteligentes. (Ley 1955 de 2019, Artículos 1 y 147.6)</t>
  </si>
  <si>
    <t>https://www.funcionpublica.gov.co/eva/gestornormativo/norma.php?i=93970</t>
  </si>
  <si>
    <t>https://www.suin-juriscol.gov.co/viewDocument.asp?ruta=Leyes/30036488</t>
  </si>
  <si>
    <t>https://leyes.senado.gov.co/proyectos/index.php/proyectos-ley/cuatrenio-2018-2022/2018-2019/article/227-por-la-cual-se-expide-el-plan-nacional-de-desarrollo-2018-2022-pacto-por-colombia-pacto-por-la-equidad</t>
  </si>
  <si>
    <t>https://congresovisible.uniandes.edu.co/proyectos-de-ley/pproyecto-de-ley-por-la-cual-se-expide-el-plan-nacional-de-desarrollo-20182022-pacto-por-colombia-pacto-por-la-equidad-plan-nacional-de-desarrollo-2018--2022-pacto-por-colombia/9861/</t>
  </si>
  <si>
    <t xml:space="preserve">PL 239/2018C, Cámara de Representantes </t>
  </si>
  <si>
    <t>Proyecto De Ley, Por Medio Del Cual Se Protegen Los Derechos De Los Consumidores Que Usan Líneas Telefónicas De Atención Al Cliente.</t>
  </si>
  <si>
    <t>Carlos Adolfo Ardila Espinosa (Partido Liberal)</t>
  </si>
  <si>
    <t>"La presente Ley tiene por objeto proteger los derechos de los consumidores, regulando el uso de los canales de atención remota de consumidores como lo son las líneas telefónicas de atención al cliente, también conocidos como call-center, o contact-center, y demás modalidades de telecomunicación similares entre consumidores y oferentes de bienes y servicios." (Congreso Visible, 19 de junio de 2020). Respecto a inteligencia artificial, permite su uso en la atención al cliente, pero aclara que estos sistemas no se considerarán operadores. Además, exige informar al usuario que está interactuando con una IA y garantizar la opción de hablar con una persona natural en cualquier momento.</t>
  </si>
  <si>
    <t>https://www.camara.gov.co/call-centers</t>
  </si>
  <si>
    <t>https://congresovisible.uniandes.edu.co/proyectos-de-ley/ppor-medio-del-cual-se-protegen-los-derechos-de-los-consumidores-que-usan-lineas-telefonicas-de-atencion-al-cliente-proteccion-al-cliente/9779/</t>
  </si>
  <si>
    <t>https://leyes.senado.gov.co/proyectos/images/documentos/textos%20radicados/ponencias/2018/gaceta_945.pdf</t>
  </si>
  <si>
    <t>Ministerio de Tecnologías de la Información y las Comunicaciones</t>
  </si>
  <si>
    <t>Decreto 1078/2015, Ministerio de Tecnologías de la Información y las Comunicaciones</t>
  </si>
  <si>
    <t>Decreto, Por medio del cual se expide el Decreto Único Reglamentario del Sector de Tecnologías de la Información y las Comunicaciones.</t>
  </si>
  <si>
    <t>Modificado por el Decreto 1031 de 14 de agosto de 2024</t>
  </si>
  <si>
    <t>María Carolina Hoyos Turbay (Tecnologías de la Información y las Comunicaciones, Viceministerio General)</t>
  </si>
  <si>
    <t>Se expide el Decreto Único Reglamentario del Sector de Tecnologías la Información y las Comunicaciones. En este se compila las normativas del sector TIC en Colombia. Destaca la importancia de la regulación en la transformación digital, incluidas áreas como infraestructura tecnológica, uso del espectro radioeléctrico y economía digital. Respecto a la inteligencia artificial, se establecen lineamientos para promover la adopción tecnológica en el sector público y privado, con énfasis en garantizar acceso, calidad y seguridad en la implementación de tecnologías innovadoras como IA, fortaleciendo su rol en la eficiencia gubernamental y el desarrollo económico.  (Decreto del Ministerio de Tecnologías de la Información y Comunicaciones 1078, 2015)</t>
  </si>
  <si>
    <t>https://normograma.mintic.gov.co/mintic/compilacion/docs/decreto_1078_2015.htm#0</t>
  </si>
  <si>
    <t>https://www.suin-juriscol.gov.co/viewDocument.asp?ruta=Decretos/30019521</t>
  </si>
  <si>
    <t>https://www.suin-juriscol.gov.co/viewDocument.asp?id=30033066#ver_30125988</t>
  </si>
  <si>
    <t>Decreto 197/2014, Alcaldía Mayor de Bogotá, D.C.</t>
  </si>
  <si>
    <t>Decreto, Por medio del cual se adopta la Política Pública Distrital de Servicio a la Ciudadanía en la ciudad de Bogotá D.C.</t>
  </si>
  <si>
    <t>Modificado por el Decreto Distrital 293 de 2021.</t>
  </si>
  <si>
    <t>Gustavo Francisco Petro Urrego (Alcaldía Mayor De Bogotá)
María Susana Muhamad González (Secretaría General De La Alcaldía Mayor De Bogotá)</t>
  </si>
  <si>
    <t>Adopta la Política Pública Distrital de Servicio a la Ciudadanía en Bogotá, enfocada en garantizar un servicio público accesible, digno y eficiente. Promueve el uso de tecnologías de información y conocimiento para mejorar la interacción con la ciudadanía, fortalecer canales de atención y optimizar trámites. Se menciona la incorporación de chatbots con inteligencia artificial como parte del Sistema Distrital para facilitar las respuestas automatizadas a las solicitudes y consultas de los ciudadanos. Esta política busca fortalecer la transparencia y la confianza en la administración pública. (Decreto de la Alcaldía Mayor de Bogotá 197, 2014)</t>
  </si>
  <si>
    <t>https://www.alcaldiabogota.gov.co/sisjur/normas/Norma1.jsp?i=57396</t>
  </si>
  <si>
    <t>América Central</t>
  </si>
  <si>
    <t>Costa Rica</t>
  </si>
  <si>
    <t>Asamblea Legislativa de la República de Costa Rica</t>
  </si>
  <si>
    <t>Cuarta Legislatura Periodo 2022 - 2026</t>
  </si>
  <si>
    <t>Expediente 24875/2025, Asamblea Legislativa</t>
  </si>
  <si>
    <t>Proyecto de Ley, Ley para regular el uso de Inteligencia Artificial en los procesos electorales.</t>
  </si>
  <si>
    <t>Ingreso en Orden del Día y Debate (Comisión)</t>
  </si>
  <si>
    <t>Vanessa De Paul Castro Mora (Partido Unidad Social Cristiana)</t>
  </si>
  <si>
    <t>Regula el uso de inteligencia artificial en procesos electorales en Costa Rica. Permite su uso en propaganda bajo criterios de transparencia, exige advertencias claras en contenidos generados con IA y prohíbe prácticas como deepfakes, manipulación de opiniones, microfocalización y desinformación. Establece multas de hasta 50 salarios base por incumplimientos y regula el uso de IA en encuestas. El Tribunal Supremo de Elecciones será responsable de reglamentar y fiscalizar su aplicación, con posibilidad de cooperación interinstitucional. (Proyecto de Ley Exp. 24875, 2025)</t>
  </si>
  <si>
    <t>https://delfino.cr/asamblea/proyecto/24875</t>
  </si>
  <si>
    <t>https://d1qqtien6gys07.cloudfront.net/wp-content/uploads/2025/03/24875.pdf</t>
  </si>
  <si>
    <t>Tercera Legislatura Periodo 2022 - 2026</t>
  </si>
  <si>
    <t>Expediente 24589/2024, Asamblea Legislativa</t>
  </si>
  <si>
    <t>Proyecto de Ley, Ley para la sanción del delito de las falsedades profundas: adición de un nuevo artículo 237 al Código Penal, Ley n° 4373 del 15 de noviembre de 1970 y sus reformas.</t>
  </si>
  <si>
    <t>Carlos Andrés Robles Obando (Partido Unidad Social Cristiana)</t>
  </si>
  <si>
    <t>"El proyecto pretende sancionar con prisión, de uno a seis años, cuando alguien, a través de la inteligencia artificial, manipule, altere, fabrique, produzca o reproduzca vídeos, imágenes o voz para la comisión de delitos, faltas a la verdad u otros hechos en detrimento de la integridad de una persona." (Delfino, 25 de septiembre de 2024)</t>
  </si>
  <si>
    <t>https://delfino.cr/asamblea/proyecto/24589</t>
  </si>
  <si>
    <t>https://d1qqtien6gys07.cloudfront.net/wp-content/uploads/2024/09/24589.pdf</t>
  </si>
  <si>
    <t>https://www.asamblea.go.cr/Centro_de_informacion/Consultas_SIL/SitePages/ConsultaProyectos.aspx</t>
  </si>
  <si>
    <t>Expediente 24484/2024, Asamblea Legislativa</t>
  </si>
  <si>
    <t>Proyecto de Ley, Ley para la implementación de sistemas de Inteligencia Artificial (IA).</t>
  </si>
  <si>
    <t>Johana Obando Bonilla (Partido Liberal Progresista)
Cynthia Maritza Córdoba Serrano (Partido Liberal Progresista)
Luis Diego Vargas Rodríguez (Partido Liberal Progresista)
Eliécer Feinzaig Mintz (Partido Liberal Progresista)</t>
  </si>
  <si>
    <t>Busca establecer un marco normativo para la implementación de sistemas de inteligencia artificial en Costa Rica. La ley propone pautas para el manejo y adopción de tecnologías de IA en la administración pública, mejorando la eficiencia y transparencia de los servicios públicos. Además, promueve la colaboración entre el sector público y privado, mediante incentivos a la investigación y el desarrollo de IA dentro del país. Se establecen normas claras para la utilización de IA en diferentes contextos, asegurando prácticas responsables y alineadas con principios éticos y legales. La ley también aborda la protección de los derechos de los ciudadanos y la seguridad de la información. (Proyecto de Ley Exp. 24484, 2024)</t>
  </si>
  <si>
    <t>https://delfino.cr/asamblea/proyecto/24484</t>
  </si>
  <si>
    <t>https://d1qqtien6gys07.cloudfront.net/wp-content/uploads/2024/08/24484.pdf</t>
  </si>
  <si>
    <t>Expediente 24419/2024, Asamblea Legislativa</t>
  </si>
  <si>
    <t>Proyecto de Ley, Ley de Protección de Neuroderechos.</t>
  </si>
  <si>
    <t>Andrea Álvarez Marín (Partido Liberación Nacional)</t>
  </si>
  <si>
    <t>Busca proteger los neuroderechos, definidos como derechos que salvaguardan la integridad de la actividad cerebral, los datos neuronales personales y la autonomía mental en contextos médicos, científicos y tecnológicos. Establece derechos específicos como la identidad personal, el libre albedrío, la privacidad mental, el acceso equitativo a neurotecnologías y la protección contra sesgos. El Ministerio de Salud será el ente rector encargado de aplicar la ley, garantizando principios éticos, consentimiento informado y no discriminación. Aunque no está enfocada exclusivamente en inteligencia artificial, regula indirectamente aspectos relevantes como el uso de neurotecnologías que pueden incluir sistemas de IA, especialmente en la obtención, procesamiento y uso de datos neuronales. (Proyecto de Ley Exp. 24419, 2024)</t>
  </si>
  <si>
    <t>https://delfino.cr/asamblea/proyecto/24419</t>
  </si>
  <si>
    <t>https://d1qqtien6gys07.cloudfront.net/wp-content/uploads/2024/06/24419.pdf</t>
  </si>
  <si>
    <t>Segunda Legislatura Periodo 2022 - 2026</t>
  </si>
  <si>
    <t>Expediente 23919/2023, Asamblea Legislativa</t>
  </si>
  <si>
    <t>Proyecto de Ley, Ley para la Promoción Responsable de la Inteligencia Artificial en Costa Rica.</t>
  </si>
  <si>
    <t>Ingreso en Orden del Día  (Plenario)</t>
  </si>
  <si>
    <t>Oscar Izquierdo Sandí (Partido Liberación Nacional)</t>
  </si>
  <si>
    <t>"El Objeto de la inteligencia artificial en Costa Rica. La presente ley tiene por objeto, la promoción del uso, investigación, diseño, desarrollo, despliegue, utilización, implementación y aplicación de la inteligencia artificial (IA) en Costa Rica, de conformidad con los principios de la ética, la responsabilidad, dignidad humana, igualdad, equidad y la transparencia, a fin impulsar el desarrollo de capacidades apoyadas en estas nuevas tecnologías en el país con a fin de tutelar los derechos de las personas, frente a la innovación tecnológica y contribuir al mejoramiento de las condiciones, sociales, laborales, económicas, ambientales, productivas y humanas del país." (Proyecto de Ley Exp. 23919, 2023, p.2)</t>
  </si>
  <si>
    <t>https://delfino.cr/asamblea/proyecto/23919</t>
  </si>
  <si>
    <t>https://d1qqtien6gys07.cloudfront.net/wp-content/uploads/2023/09/23919.pdf</t>
  </si>
  <si>
    <t>Ministerio de Salud Pública de Costa Rica</t>
  </si>
  <si>
    <t>Formulario 2641/2023, Ministerio de Salud</t>
  </si>
  <si>
    <t>Proyecto de Decreto, Reglamento Para El Control Del Diagnóstico Clínico En Salud Mediante Software Con Algoritmos Y Tecnologías De Inteligencia Artificial.</t>
  </si>
  <si>
    <t>Plazo Vencido revisión DMR</t>
  </si>
  <si>
    <t>Allan Mora Vargas (Viceministerio de Salud)</t>
  </si>
  <si>
    <t>"Artículo 1.- Objeto. Regular el diagnóstico clínico en salud mediante el uso de software con algoritmos y tecnologías de inteligencia artificial, así como establecer un marco regulatorio que garantice la seguridad, privacidad, eficacia terapéutica y confiabilidad de estas tecnologías utilizadas en el campo de la salud en Costa Rica." (Propuesta de Decreto Ejecutivo MS-DM-FG-2019-2023, 2023, Artículo 1)</t>
  </si>
  <si>
    <t>Se asume archivado pues ya pasó la fecha Plazo revisión DMR: 12/10/2023</t>
  </si>
  <si>
    <t>https://tramitescr.meic.go.cr/formulario/2641</t>
  </si>
  <si>
    <t>https://tramitescr.meic.go.cr/GetFile.aspx?action=getFile&amp;file=anexosFormulario\2641\18480\DMR-DAR-INF-124-2023.pdf</t>
  </si>
  <si>
    <t>https://tramitescr.meic.go.cr/GetFile.aspx?action=getFile&amp;file=anexosFormulario\2641\18321\MA-AJ-FG-2019-2023%20REGLAMENTO%20CONTROL%20Y%20REGULACION%20SOFTWARE%20ALGORITMOS%20Y%20TECNOLOGIA%20INTEL%20ARTIFICIAL%20(v%2021-9-23).docx</t>
  </si>
  <si>
    <t>Expediente 23771/2023, Asamblea Legislativa</t>
  </si>
  <si>
    <t>Proyecto de Ley, Ley de Regulación de Inteligencia Artificial en Costa Rica.</t>
  </si>
  <si>
    <t>Recepción en Secretaría del Directorio (Comisión)</t>
  </si>
  <si>
    <t>Vanessa De Paul Castro Mora (Partido Unidad Social Cristiana)
Rocío Alfaro Molina (Partido Frente Amplio)
José Joaquín Hernández Rojas (Partido Liberación Nacional)
Manuel Esteban Morales Díaz (Partido Progreso Social Democrático)
Olga Lidia Morera Arrieta (Partido Nueva República)</t>
  </si>
  <si>
    <t>Johana Obando Bonilla (Partido Liberal Progresista)
José Pablo Sibaja Jiménez (Partido Nueva República) 
Andrea Álvarez Marín (Partido Liberación Nacional)
Rocío Alfaro Molina (Partido Frente Amplio)
Vanessa De Paul Castro Mora (Partido Unidad Social Cristiana) 
Pilar Cisneros Gallo (Partido Progreso Social Democrático)
Kattia Rivera Soto (Partido Liberación Nacional)</t>
  </si>
  <si>
    <t>"ARTÍCULO 1- Objeto de la ley. Esta ley tiene por objeto regular el desarrollo, la implementación y el uso ético seguro y sostenible de la inteligencia artificial en Costa Rica, se centra en la protección y promoción de la dignidad, los derechos humanos y el bienestar de la persona humana, procurando que su uso genere beneficio evitando que cause algún daño a la ciudadanía." (Proyecto de Ley Exp. 23771, 2023, Artìculo 1)</t>
  </si>
  <si>
    <t>https://delfino.cr/asamblea/proyecto/23771</t>
  </si>
  <si>
    <t>https://d1qqtien6gys07.cloudfront.net/wp-content/uploads/2023/05/23771.pdf</t>
  </si>
  <si>
    <t>Cuba</t>
  </si>
  <si>
    <t>Ministerio de Ciencia, Tecnología y Medio Ambiente de Cuba</t>
  </si>
  <si>
    <t>Resolución 94/2022, Ministerio de Ciencia, Tecnología y Medio Ambiente</t>
  </si>
  <si>
    <t>Resolución, GOC-2022-693-O66 Resolución 94/2022. 
Establece nuevas precisiones sobre  los Programas Nacionales de Ciencia, Tecnología e Innovación aprobados para el período 2021-2025.</t>
  </si>
  <si>
    <t>Publicado en la Gaceta Oficial de la República de Cuba</t>
  </si>
  <si>
    <t>Elba Rosa Pérez Montoya (Ministerio de Ciencia, Tecnología y Medio Ambiente)</t>
  </si>
  <si>
    <t>Modifica la Resolución 185/2020 para incluir, entre otros, el Programa Nacional de Ciencia, Tecnología e Innovación en Automática, Robótica e Inteligencia Artificial como parte de la agenda nacional 2021–2025. Este programa es gestionado por la Universidad Tecnológica de La Habana (CUJAE), bajo el Ministerio de Educación Superior, y refleja el interés estatal en desarrollar capacidades en tecnologías emergentes como la IA. (Resolución 94 del Ministerio de Ciencia Tecnología y Medio Ambiente, 2022, Artículo 1)</t>
  </si>
  <si>
    <t>https://www.gacetaoficial.gob.cu/es/resolucion-94-de-2022-de-ministerio-de-ciencia-tecnologia-y-medio-ambiente</t>
  </si>
  <si>
    <t>https://www.gacetaoficial.gob.cu/sites/default/files/goc-2022-o66_0.pdf</t>
  </si>
  <si>
    <t>Ministerio de Industrias de Cuba</t>
  </si>
  <si>
    <t>Resolución 02/2022, Ministerio de Industrias</t>
  </si>
  <si>
    <t>Resolución, GOC-2022-120-O12 Resolución 02/2022. Constituye la Comisión Nacional de Automática.</t>
  </si>
  <si>
    <t>Eloy Álvarez Martínez (Ministerio de Industrías)</t>
  </si>
  <si>
    <t>Crea la Comisión Nacional de Automática como órgano responsable de coordinar y asesorar el desarrollo de la automatización en el país. Entre sus funciones destaca la evaluación del Programa Nacional de Ciencia, Tecnología e Innovación en Automática, Robótica e Inteligencia Artificial. La Comisión también impulsa la formación de capital humano, la cooperación internacional, la ciberseguridad en sistemas industriales y el diseño de marcos normativos para estas tecnologías. (Resolución 2 del Ministerio de Industrías, 2022, Artículo 3.a)</t>
  </si>
  <si>
    <t>https://www.gacetaoficial.gob.cu/es/resolucion-2-de-2022-de-ministerio-de-industrias</t>
  </si>
  <si>
    <t>https://www.gacetaoficial.gob.cu/sites/default/files/goc-2022-o12.pdf</t>
  </si>
  <si>
    <t>Consejo de Ministros de Cuba</t>
  </si>
  <si>
    <t>Decreto 45/2021, Consejo de Ministros</t>
  </si>
  <si>
    <t>Decreto, GOC-2021-749-O90 Decreto 45. Sobre El Desarrollo Integral De La Automatización En Cuba.</t>
  </si>
  <si>
    <t>Manuel Marrero Cruz (Presidencia Consejo de Ministros)
Eloy Álvarez Martínez (Ministerio de Industrías)</t>
  </si>
  <si>
    <t>Establece el marco regulatorio para la gestión de la transformación digital en Cuba. Define principios, actores, objetivos y mecanismos de coordinación para el desarrollo de la economía y la sociedad digitales. Reconoce a la inteligencia artificial como una tecnología clave para dicho proceso. En particular, promueve el uso ético, seguro y responsable de la IA, así como su integración en sectores estratégicos como la salud, la educación y la administración pública, todo ello alineado con los principios de soberanía tecnológica y ciberseguridad. (Decreto 45 del Consejo de Ministros, 2021)</t>
  </si>
  <si>
    <t>https://www.gacetaoficial.gob.cu/es/decreto-45-de-2021-de-consejo-de-ministros</t>
  </si>
  <si>
    <t>https://www.gacetaoficial.gob.cu/sites/default/files/goc-2021-o90_0.pdf</t>
  </si>
  <si>
    <t>Ecuador</t>
  </si>
  <si>
    <t>Superintendencia de Protección de Datos Personales de Ecuador</t>
  </si>
  <si>
    <t>Resolución 0009-R/2026, Superintendencia de Protección de Datos Personales</t>
  </si>
  <si>
    <t>Resolución, Resolución N° SPDP-SPD-2026-0009-R. Normativa General para la Garantía del Derecho de Protección de Datos Personales en el Uso de Sistemas de Inteligencia Artificial</t>
  </si>
  <si>
    <t>Publicada en el Registro Oficial</t>
  </si>
  <si>
    <t>Fabrizio Peralta-Diaz (Superintendencia de Protección de Datos Personales)</t>
  </si>
  <si>
    <t>"Art. 1.- Esta norma general tiene por objeto garantizar la aplicación de los principios, derechos y obligaciones previstos en la LOPDP, en el RGLOPDP y en la normativa secundaria expedida por la SPDP, que serán de obligatorio cumplimiento para los responsables y encargados del tratamiento siempre y cuando desarrollen, entrenen, implementen, desplieguen y/o provean sistemas de inteligencia artificial que traten datos personales de titulares ecuatorianos, con independencia de la ubicación del sistema o del proveedor. (...) Esta norma general no se aplicará en los sistemas de inteligencia artificial que no procesen datos personales de conformidad con el ámbito material y territorial previsto en la LOPDP". (Resolución SPDP-SPD-2026-0009-R, 2026, Artículo 1)</t>
  </si>
  <si>
    <t>https://spdp.gob.ec/resol_ia_02_2026/</t>
  </si>
  <si>
    <t>https://spdp.gob.ec/proyectos-normativos/</t>
  </si>
  <si>
    <t>https://www.linkedin.com/posts/dralilianamargaritamolina_reglamento-ia-ecuador-ugcPost-7374055150912565248-3kpM/?utm_source=share&amp;utm_medium=member_ios&amp;rcm=ACoAAANMOLcB7DaQ39U4RT2crqBowZ2DAxDSuF8</t>
  </si>
  <si>
    <t>Asamblea Nacional de la República del Ecuador</t>
  </si>
  <si>
    <t>Segunda Legislatura Periodo 2023 - 2027</t>
  </si>
  <si>
    <t>Trámite 458726/2024, Asamblea Nacional</t>
  </si>
  <si>
    <t>Proyecto de Ley, Proyecto de Ley Orgánica de Aprovechamiento Digital e Inteligencia Artificial para niñas, niños y adolescentes.</t>
  </si>
  <si>
    <t>No se Asigna Comisión por calificación Negada</t>
  </si>
  <si>
    <t>Pierrina Correa Delgado (Revolución Ciudadana)</t>
  </si>
  <si>
    <t>Busca garantizar el uso seguro de internet, redes sociales, medios telemáticos y plataformas digitales para niñas, niños y adolescentes. Además, regula el desarrollo, introducción, puesta en servicio y utilización de sistemas de inteligencia artificial en relación con la niñez y adolescencia. Esto con el fin de proteger sus derechos fundamentales, fomentar la innovación, la alfabetización digital y la creación de empleo digital ético, y garantizar su bienestar y desarrollo integral. (Proyecto de Ley Trámite 458726, 2024)</t>
  </si>
  <si>
    <t>https://www.asambleanacional.gob.ec/es/multimedios-legislativos/101492-proyecto-de-ley-organica-de</t>
  </si>
  <si>
    <t>https://www.asambleanacional.gob.ec/sites/default/files/private/asambleanacional/filesasambleanacionalnameuid-19130/2417.%20Proyecto%20de%20Ley%20Org%C3%A1nica%20de%20Aprovechamiento%20Digital%20e%20Inteligencia%20Artificial%20para%20ni%C3%B1as,%20ni%C3%B1os%20y%20adolescentes%20(As.%20Pierina%20Correa%20-%20458726)/458726-correa.pdf</t>
  </si>
  <si>
    <t>Trámite 453516/2024, Asamblea Nacional</t>
  </si>
  <si>
    <t>Proyecto de Ley, Proyecto de Ley para el Fomento y Desarrollo de la Inteligencia Artificial</t>
  </si>
  <si>
    <t>Revisión en Comisión para Primer Debate</t>
  </si>
  <si>
    <t>Karina Del Carmen Subía Dávalos (Suma)</t>
  </si>
  <si>
    <t>"Artículo 1.- Objeto. La presente ley tiene por objeto promover el desarrollo, la investigación y la adopción de la Inteligencia Artificial como herramienta estratégica para impulsar el crecimiento social, tecnológico y socioeconómico del Ecuador." (Proyecto de Ley Trámite 453516, 2024, Artículo 1)</t>
  </si>
  <si>
    <t>https://www.asambleanacional.gob.ec/es/multimedios-legislativos/98762-proyecto-de-ley-para-el-fomento-y</t>
  </si>
  <si>
    <t>https://www.asambleanacional.gob.ec/sites/default/files/private/asambleanacional/filesasambleanacionalnameuid-19130/2248.%20Proyecto%20de%20Ley%20para%20el%20Fomento%20y%20Desarrollo%20de%20la%20Inteligencia%20Artificial%20(As.%20Karina%20Subia%20-%20453516)/inf%20no%20vinc%20utl.pdf</t>
  </si>
  <si>
    <t>https://ppless.asambleanacional.gob.ec/alfresco/d/d/workspace/SpacesStore/74a9516b-38f6-4c7a-9319-34e63604d3ba/453516-subia.pdf</t>
  </si>
  <si>
    <t>https://proyectosdeley.asambleanacional.gob.ec/report</t>
  </si>
  <si>
    <t>Trámite 450889/2024, Asamblea Nacional</t>
  </si>
  <si>
    <t>Proyecto de Ley, Ley Orgánica de Regulación y Promoción de la Inteligencia Artificial en Ecuador.</t>
  </si>
  <si>
    <t>Silvia Patricia Nuñez Ramos (Revolución Ciudadana)</t>
  </si>
  <si>
    <t>"Artículo 1.- Objeto.- La presente Ley tiene por objeto garantizar que el desarrollo y el buen uso de la Inteligencia Artificial en la República del Ecuador respete plenamente los derechos humanos, la democracia y el estado de derecho, al tiempo que se fomenta la innovación, competitividad y bienestar social derivados de estas tecnologías." (Proyecto de Ley Trámite 450889, 2024, Artículo 1)</t>
  </si>
  <si>
    <t>https://www.asambleanacional.gob.ec/es/multimedios-legislativos/97303-proyecto-de-ley-organica-de-regulacion</t>
  </si>
  <si>
    <t>https://www.asambleanacional.gob.ec/sites/default/files/private/asambleanacional/filesasambleanacionalnameuid-19130/2192.%20Proyecto%20de%20Ley%20Org%C3%A1nica%20de%20Regulaci%C3%B3n%20y%20Promoci%C3%B3n%20de%20la%20Inteligencia%20Artificial%20en%20Ecuador%20-pnu%C3%B1ez/ley_orga%CC%81nica_de_regulacio%CC%81n_y_promocio%CC%81n_de_la_inteligencia_artificial_en_ecuador%20-%20alcance.pdf</t>
  </si>
  <si>
    <t>https://www.asambleanacional.gob.ec/sites/default/files/private/asambleanacional/filesasambleanacionalnameuid-19130/2192.%20Proyecto%20de%20Ley%20Org%C3%A1nica%20de%20Regulaci%C3%B3n%20y%20Promoci%C3%B3n%20de%20la%20Inteligencia%20Artificial%20en%20Ecuador%20-pnu%C3%B1ez/pp%20-%20proyecto%20de%20ley%20450889-nu%C3%B1ez.pdf</t>
  </si>
  <si>
    <t>Ministerio de Telecomunicaciones y de la Sociedad de la Información de Ecuador</t>
  </si>
  <si>
    <t>Acuerdo 0019/2023, Ministerio de Telecomunicaciones y Sociedad de la Información</t>
  </si>
  <si>
    <t>Acuerdo, Acuerdo Nro. MINTEL-MINTEL-2023-0019</t>
  </si>
  <si>
    <t>Publicado en el Registro Oficial Año 2 Nº 448</t>
  </si>
  <si>
    <t>Vianna Di María Maino Isaías (Ministerio de Telecomunicaciones y Sociedad de la Información)</t>
  </si>
  <si>
    <t>"Artículo 1.- Disponer que se ejecuten las acciones tendientes a la creación del Comité de Inteligencia Artificial, como un mecanismo de consulta, coordinación y articulación para la promoción y fomento de la implementación, el seguimiento y la evaluación de estrategias para el desarrollo de la Inteligencia Artificial en el Ecuador. Este Comité podrá conformarse con la participación de entidades del sector público, así como de actores del sector privado, la sociedad civil, la academia y la ciudadanía, que se relacionen o se encuentren inmersas en el sector de la transformación digital y gobierno digital." (Acuerdo 0019 del Ministerio de Telecomunicaciones y de la Sociedad de la Información, Artículo 1)</t>
  </si>
  <si>
    <t>https://esacc.corteconstitucional.gob.ec/storage/api/v1/10_DWL_FL/eyJjYXJwZXRhIjoicm8iLCJ1dWlkIjoiZDYxMmNhOWUtNmI1MS00YWM2LWEzNTctYjM0ZjYwOWQzYzMwLnBkZiJ9</t>
  </si>
  <si>
    <t>https://www.telecomunicaciones.gob.ec/wp-content/uploads/2023/12/mintel-mintel-2023-0019-1-1.pdf</t>
  </si>
  <si>
    <t>Ministerio de Transporte Y Obras Públicas de Ecuador</t>
  </si>
  <si>
    <t>Acuerdo 39/2023, Ministerio de Transporte Y Obras Públicas</t>
  </si>
  <si>
    <t>Acuerdo, Acuerdo Nro. MTOP-MTOP-23-39-ACU</t>
  </si>
  <si>
    <t>Publicado en el Segundo Suplemento Nº 437- Registro Oficial</t>
  </si>
  <si>
    <t>César Eduardo Rohon Hervas (Ministerio De Transporte Y Obras Públicas)</t>
  </si>
  <si>
    <t>Aprueba el "Manual Operativo Proyecto de Reconstrucción Resiliente de Emergencia - P181079" para la ejecución del Proyecto de Reconstrucción Resiliente de Emergencia, conforme al Convenio de Préstamo BM Nro. BIRF-9555-EC. El acuerdo contempla la implementación de un sistema de gestión de activos y la mejora del Geoportal, respaldados por una infraestructura tecnológica que incluye tecnologías emergentes como big data, inteligencia artificial, internet de las cosas y cloud computing. (Acuerdo MTOP-MTOP-23-39-ACU, 2023, Artículos 1 y Anexo)</t>
  </si>
  <si>
    <t>https://esacc.corteconstitucional.gob.ec/storage/api/v1/10_DWL_FL/eyJjYXJwZXRhIjoicm8iLCJ1dWlkIjoiOGJlZTYyZTYtMzQ2Ny00NGEwLWExY2MtYmJkNjkwOGUwN2RhLnBkZiJ9</t>
  </si>
  <si>
    <t>https://www.obraspublicas.gob.ec/wp-content/uploads/downloads/2023/11/PRRE_MTOP_ACUERDO-MINISTRIAL-NRO.-MTOP-MTOP-23-39-ACU.pdf</t>
  </si>
  <si>
    <t>Dirección Nacional de Registros Públicos de Ecuador</t>
  </si>
  <si>
    <t>Resolución 008/2023, Dirección Nacional de Registros Públicos</t>
  </si>
  <si>
    <t>Resolución, Resolución Nro. 008-NG-DINARP-2023. Emitir Los Lineamientos Para La Implementación De Los Sistemas Informáticos Para La Transformación Digital De Los Registros.</t>
  </si>
  <si>
    <t>Publicado en el Suplemento Nº 374 - Registro Oficial</t>
  </si>
  <si>
    <t>Daniel Augusto Arboleda Villacreses (Dirección Nacional de Registros Públicos)</t>
  </si>
  <si>
    <t>Tiene como objeto establecer los lineamientos para la implementación de sistemas informáticos destinados a la transformación digital de los registros de la propiedad y mercantiles.  La norma se enfoca en las condiciones técnicas y tecnológicas necesarias para la digitalización de archivos físicos, registros, certificados, inventarios y otros documentos generados en estos registros.  En particular, el artículo 6 detalla los requisitos del sistema informático para la digitalización e indexación del acervo registral, incluyendo medidas de seguridad y el uso de tecnologías como el Reconocimiento Óptico de Caracteres (OCR) o inteligencia artificial para reconocer diferentes tipos de escritura y acelerar el proceso de indexación de documentos. (Resolución 008 DINARP, 2023, Artículos 1 y 6)</t>
  </si>
  <si>
    <t>https://www.registrospublicos.gob.ec/wp-content/uploads/downloads/2023/08/Resolucion-Nro.-008-NG-DINARP-2023-signed.pdf</t>
  </si>
  <si>
    <t>https://esacc.corteconstitucional.gob.ec/storage/api/v1/10_DWL_FL/eyJjYXJwZXRhIjoicm8iLCJ1dWlkIjoiMDlmMzllMmEtYmM3MC00YjQzLWE2N2QtMDU0NmM5NDA3OWY5LnBkZiJ9</t>
  </si>
  <si>
    <t>https://www.registrospublicos.gob.ec/resoluciones-201920202021/</t>
  </si>
  <si>
    <t>Presidencia de la República de Ecuador</t>
  </si>
  <si>
    <t>Decreto Ejecutivo 813/2023, Presidencia de la República</t>
  </si>
  <si>
    <t>Decreto, Reglamento General A La Ley Orgánica Para La Transformación Digital Y Audiovisual.</t>
  </si>
  <si>
    <t>Publicado en el Segundo Suplemento Nº 350 - Registro Oficial</t>
  </si>
  <si>
    <t>Guillermo Lasso Mendoza (Presidencia de laRepública)</t>
  </si>
  <si>
    <t>Tiene como objeto establecer los procedimientos para la correcta y eficiente aplicación de las disposiciones contenidas en la Ley Orgánica para la Transformación Digital y Audiovisual.  En su artículo 3 numeral 8, define "tecnologías emergentes para el desarrollo sostenible" como aquellas tecnologías digitales que generan soluciones innovadoras, incluyendo la inteligencia artificial, robótica, analítica, tecnologías cognitivas, nanotecnología e Internet de las cosas (IoT). (Decreto Ejecutivo 813 de la Presidencia de la República de Ecuador, 2023, Artículos 1 y 3)</t>
  </si>
  <si>
    <t>https://esacc.corteconstitucional.gob.ec/storage/api/v1/10_DWL_FL/eyJjYXJwZXRhIjoicm8iLCJ1dWlkIjoiNjBmYTVhYzQtMTg4Yi00M2JmLTkyODItMjA4MDdiNDNhNDQ5LnBkZiJ9</t>
  </si>
  <si>
    <t>https://esacc.corteconstitucional.gob.ec/storage/api/v1/10_DWL_FL/e2NhcnBldGE6ICJub3RhaXAyMDIzIiwgdXVpZDoiODRkY2VmZDAtYzJlMy00NWU4LThkMzktNjhkM2I0ZWU5MDU5LnBkZiJ9;;;;;;;;;;;;;;;;;;;;;;</t>
  </si>
  <si>
    <t>Primera Legislatura Periodo 2023 - 2027</t>
  </si>
  <si>
    <t>Memorando 2023-0027-M/2023, Asamblea Nacional</t>
  </si>
  <si>
    <t>Proyecto de Ley, Proyecto de Ley Orgánica de Neuroprotección y Aplicación Ética de las Neurotecnologías.</t>
  </si>
  <si>
    <t>Revisión en Comisión para Segundo Debate</t>
  </si>
  <si>
    <t>Johanna Ortiz Villavicencio (Movimiento Centro Democrático)</t>
  </si>
  <si>
    <t>Busca establecer y garantizar la neuroprotección, así como promover el desarrollo ético de la investigación y el avance de las neurotecnologías.  Se enfoca en regular el uso de neurotecnologías y proteger los derechos fundamentales relacionados con la privacidad mental, la identidad, la autonomía y el acceso equitativo a estas tecnologías.  El proyecto surge ante los rápidos avances en neurociencia e inteligencia artificial, que plantean desafíos éticos y legales sobre la manipulación de la actividad cerebral y la información neuronal. (Proyecto de Ley Memorando 2023-0027-M, 2023)</t>
  </si>
  <si>
    <t>https://www.asambleanacional.gob.ec/es/multimedios-legislativos/88147-proyecto-de-ley-organica-de</t>
  </si>
  <si>
    <t>https://www.asambleanacional.gob.ec/sites/default/files/private/asambleanacional/filesasambleanacionalnameuid-29/Leyes%202013-2017/1914-jortiz/pp-neurop-0027-jortiz-proyecto-de-ley.pdf</t>
  </si>
  <si>
    <t>Ministerio Del Ambiente, Agua Y Transición Ecológica de Ecuador</t>
  </si>
  <si>
    <t>Acuerdo 098/2022, Ministerio Del Ambiente Agua Y Transición Ecológica</t>
  </si>
  <si>
    <t>Acuerdo, Acuerdo ministerial Nro. MAATE-2022-098. Expedir el Marco Institucional para el Reconocimiento del Punto Azul.</t>
  </si>
  <si>
    <t>Publicado en el Registro Oficial Año 1 Nº 177</t>
  </si>
  <si>
    <t>Gustavo Manrique Miranda (Ministerio Del Ambiente, Agua Y Transición Ecológica)</t>
  </si>
  <si>
    <t>Expide el Marco Institucional para el Reconocimiento del Punto Azul, con el objetivo de promover la conservación, preservación y restauración del recurso hídrico y sus ecosistemas asociados. El artículo 21 se enfoca en el Eje de Soluciones Tecnológicas, considerando proyectos que presenten nuevas tecnologías para la conservación y reducción de la presión humana en los ecosistemas hídricos, incluyendo la implementación de inteligencia artificial para mejorar la prestación del servicio de agua potable. (Acuerdo 098 Ministerio Del Ambiente Agua Y Transición Ecológica, 2022, Artículos 1 y 21)</t>
  </si>
  <si>
    <t>https://esacc.corteconstitucional.gob.ec/storage/api/v1/10_DWL_FL/eyJjYXJwZXRhIjoicm8iLCJ1dWlkIjoiOTRhZjkyMzktMDVmNy00YWMyLThjZjAtY2RjNTllM2QyOWE2LnBkZiJ9</t>
  </si>
  <si>
    <t>https://www.regulacionagua.gob.ec/wp-content/uploads/downloads/2022/10/ac_098_punto_azul_final-signed.pdf</t>
  </si>
  <si>
    <t>Servicio Nacional de Aduana del Ecuador</t>
  </si>
  <si>
    <t>Resolución 0081/2021, Servicio Nacional de Aduana del Ecuador</t>
  </si>
  <si>
    <t>Resolución, Resolución Nro. SENAE-SENAE-2021-0081-RE. Expedir las Normas Generales sobre la Obligación de los Depósitos Temporales Portuarios de disponer de equipos de inspección no intrusiva de mercancías que hayan sido perfiladas de riesgo.</t>
  </si>
  <si>
    <t>Andrea Paola Colombo Cordero (Dirección General Servicio de Aduana del Ecuador)</t>
  </si>
  <si>
    <t>Establece la obligación para los depósitos temporales en recintos portuarios de incorporar equipos de inspección no intrusivos para detectar mercancías ilícitas, lavado de activos, drogas y comercio ilegal de armas.  Estos equipos deben contar con una estación de monitoreo remota en el Centro de Monitoreo del Servicio Nacional de Aduana, permitiendo la visualización de imágenes en tiempo real y el uso de herramientas de análisis, incluyendo modelos de inteligencia artificial. (Resolución SENAE-SENAE-2021-0081-RE, 2021, Artículos 1 y 4)</t>
  </si>
  <si>
    <t>https://www.aduana.gob.ec/gaceta-resolucion/SENAE-SENAE-2021-0081-RE/</t>
  </si>
  <si>
    <t>https://www.aduana.gob.ec/gacnorm/data/2021/06/17/9/SENAE-SENAE-2021-0081-RE.pdf</t>
  </si>
  <si>
    <t>https://esacc.corteconstitucional.gob.ec/storage/api/v1/10_DWL_FL/eyJjYXJwZXRhIjoicm8iLCJ1dWlkIjoiNWRhZTlhM2UtNWY4Yy00ZWU4LTk3MTEtZWFlNmNkZTc3MjQ2LnBkZiJ9</t>
  </si>
  <si>
    <t>Tercera Legislatura Periodo 2017 - 2021</t>
  </si>
  <si>
    <t>Ley Trámite 379637/2021, Asamblea Nacional</t>
  </si>
  <si>
    <t>Ley, Ley Orgánica de Protección de Datos Personales.</t>
  </si>
  <si>
    <t>Publicado en el Registro Oficial Año II Nº 459, Quinto Suplemento</t>
  </si>
  <si>
    <t>Lenín Moreno (Presidencia de la República)</t>
  </si>
  <si>
    <t>La Ley Orgánica de Protección de Datos Personales de Ecuador establece el marco legal para garantizar el tratamiento adecuado y seguro de los datos personales, protegiendo los derechos de las personas. Regula principios como licitud, transparencia, minimización de datos y responsabilidad proactiva. Contiene disposiciones específicas sobre decisiones automatizadas y perfiles, incluyendo el derecho de los titulares a no ser objeto de decisiones basadas exclusivamente en tratamiento automatizado, y a conocer la lógica y criterios utilizados en esos procesos. Aunque la IA no es el tema central, la ley dedica varios artículos a regular decisiones automatizadas y elaboración de perfiles, cubriendo aspectos fundamentales que pueden asociarse directamente a sistemas de IA. (Ley N° Trámite 379637, 2021)</t>
  </si>
  <si>
    <t>https://www.asambleanacional.gob.ec/es/multimedios-legislativos/63464-ley-organica-de-proteccion-de-datos</t>
  </si>
  <si>
    <t>https://www.asambleanacional.gob.ec/sites/default/files/private/asambleanacional/filesasambleanacionalnameuid-29/Leyes%202013-2017/920-lmoreno/ro-459-5to-sup-26-05-2021.pdf</t>
  </si>
  <si>
    <t>https://www.finanzaspopulares.gob.ec/wp-content/uploads/2021/07/ley_organica_de_proteccion_de_datos_personales.pdf</t>
  </si>
  <si>
    <t>El Salvador</t>
  </si>
  <si>
    <t>Agencia Nacional de Inteligencia Artificial de El Salvador</t>
  </si>
  <si>
    <t>Resolución 0001/2025, Agencia Nacional de Inteligencia Artificial</t>
  </si>
  <si>
    <t>Resolución, Disposiciones relativas a la implementación de la inteligencia artificial y tecnologías</t>
  </si>
  <si>
    <t>Publicado en el Diario Oficial</t>
  </si>
  <si>
    <t>Mario José Flamento Rivas (Dirección Ejecutiva de la Agencia Nacional de Inteligencia Artificial)</t>
  </si>
  <si>
    <t xml:space="preserve">Establece el marco operativo, de supervisión y apoyo para implementar la Ley de Fomento a la IA. Define principios rectores, ámbitos de aplicación, obligaciones para desarrolladores y operadores, un sistema de registro (voluntario y obligatorio para sectores de alto impacto), y mecanismos de cumplimiento como certificaciones y un sandbox de innovación. (Resolución 0001 de la ANIA, 2025) </t>
  </si>
  <si>
    <t>https://www.linkedin.com/posts/karla-patricia-alas-90148537_disposiciones-para-la-implementaci%C3%B3n-responsable-ugcPost-7368938102540742656-Kc7q?utm_source=share&amp;utm_medium=member_ios&amp;rcm=ACoAAANMOLcB7DaQ39U4RT2crqBowZ2DAxDSuF8</t>
  </si>
  <si>
    <t xml:space="preserve"> Asamblea Legislativa de la República de El Salvador</t>
  </si>
  <si>
    <t>Primer Año, XIV Legislatura</t>
  </si>
  <si>
    <t>Decreto 363/2025, Asamblea Legislativa</t>
  </si>
  <si>
    <t>Decreto, Reformas a la Ley de Fomento a Inteligencia Artificial y Tecnologías</t>
  </si>
  <si>
    <t>Reforma la Ley de Fomento a la Inteligencia Artificial y Tecnologías de El Salvador para transformar la Agencia Nacional de Inteligencia Artificial (ANIA) en una institución descentralizada con autonomía administrativa, presupuestaria y técnica. Se detalla la composición de su patrimonio, su proceso presupuestario y se fortalece la figura del Director Ejecutivo como su máxima autoridad, ampliando además sus atribuciones para una gestión más ágil y eficaz. (Decreto 363, 2025)</t>
  </si>
  <si>
    <t>https://www.asamblea.gob.sv/sites/default/files/documents/decretos/FAA85F30-F97C-436B-8101-D3E93549D622.pdf</t>
  </si>
  <si>
    <t>Decreto 340/2025, Asamblea Legislativa</t>
  </si>
  <si>
    <t>Decreto, Ley De Tecnologías Robóticas.</t>
  </si>
  <si>
    <t>Pendiente de Publicación en el Diario Oficial</t>
  </si>
  <si>
    <t>8 días después de promulgado</t>
  </si>
  <si>
    <t>Próximamente</t>
  </si>
  <si>
    <t>María Luisa Hayem Brevé (Ministerio de Economía)
Nayib Armando Bukele Ortez (Presidencia de la República)</t>
  </si>
  <si>
    <t>"Art. 1. La presente ley tiene por objeto establecer el marco regulatorio e incentivos para fomentar la investigación, desarrollo y fabricación de tecnologías robóticas en El Salvador, así como establecer los lineamientos aplicables para su implementación en el comercio, la industria, la educación y otros rubros." (Decreto 340, 2025, Artículo 1)</t>
  </si>
  <si>
    <t>Desde el índice legislativo de la Asamblea Legislativa de El Salvador nos compartieron el texto oficial de la ley. "Dicha ley se aprobó el 3 de julio del corriente año, y su publicación en el Diario Oficial aún está pendiente" (Comunicación mediante correo electrónico con ellos). Agradecemos su apoyo.</t>
  </si>
  <si>
    <t>https://www.linkedin.com/posts/lauranathaliehernandez_ley-de-tecnolog%C3%ADas-rob%C3%B3ticas-el-salvador-activity-7343320780430041088-TEIx/?utm_source=share&amp;utm_medium=member_ios&amp;rcm=ACoAAANMOLcB7DaQ39U4RT2crqBowZ2DAxDSuF8</t>
  </si>
  <si>
    <t>https://www.asamblea.gob.sv/node/13608</t>
  </si>
  <si>
    <t>Decreto 234/2025, Asamblea Legislativa</t>
  </si>
  <si>
    <t>Decreto, Ley De Fomento A Inteligencia Artificial Y Tecnologías.</t>
  </si>
  <si>
    <t>"Art. 1.- La presente ley tiene por objeto contribuir al avance tecnológico y crecimiento económico del país mediante el impulso del desarrollo, investigación y aplicación de la inteligencia artificial o tecnologías similares, a través de la creación de un marco regulatorio integral que permita gestionar los riesgos asociados a los referidos tipos de tecnologías y la generación de las salvaguardas pertinentes para que los desarrolladores, investigadores y otras personas involucradas con la inteligencia artificial puedan realizar sus actividades de manera eficiente, siempre dentro de los límites establecidos en esta Ley." (Decreto 234, 2025, Artículo 1)</t>
  </si>
  <si>
    <t>https://www.asamblea.gob.sv/sites/default/files/documents/decretos/D322BA50-F452-4939-A0BE-FF277B8975FB.pdf</t>
  </si>
  <si>
    <t>https://www.asamblea.gob.sv/sites/default/files/documents/correspondencia/1A57F258-17B4-419E-95BC-B1BED1D74727.pdf</t>
  </si>
  <si>
    <t>https://www.asamblea.gob.sv/leyes-y-decretos/decretos-por-anios/2025/0</t>
  </si>
  <si>
    <t>Guatemala</t>
  </si>
  <si>
    <t>Congreso de la República de Guatemala</t>
  </si>
  <si>
    <t>X Legislatura</t>
  </si>
  <si>
    <t>Iniciativa 6465/2024, Congreso de la República</t>
  </si>
  <si>
    <t>Iniciativa de Ley, Ley General de Infraestructura Crítica Nacional.</t>
  </si>
  <si>
    <t>Presentación pleno</t>
  </si>
  <si>
    <t>Jorge Mario Villagrán Alvarez (Partido Azul)</t>
  </si>
  <si>
    <t>Establece un marco jurídico para proteger y expandir las infraestructuras críticas nacionales, a la par que se garantiza su funcionalidad y seguridad ante posibles amenazas. Entre otras cosas, modifica la Ley Marco del Sistema Nacional de Seguridad y crea el Sistema Nacional de Protección de Infraestructuras Críticas (SINPIC), con una estructura institucional liderada por la Secretaría de Protección de Infraestructuras Críticas (SEPIC). Esta Secretaría contará con varias direcciones especializadas, incluyendo una Dirección de Inteligencia Artificial, lo que refleja el reconocimiento del papel estratégico de la IA en la ciberseguridad, la protección de datos y la economía digital en el país. (Iniciativa de Ley 6465, 2024, Artículos 1 y 7)</t>
  </si>
  <si>
    <t>https://www.congreso.gob.gt/detalle_pdf/iniciativas/6180</t>
  </si>
  <si>
    <t>https://www.congreso.gob.gt/assets/uploads/info_legislativo/iniciativas/c3d3e-6465.pdf</t>
  </si>
  <si>
    <t>Iniciativa 6464/2024, Congreso de la República</t>
  </si>
  <si>
    <t>Iniciativa de Ley, Ley de Protección de Datos Personales y Garantía de Derechos Digitales.</t>
  </si>
  <si>
    <t xml:space="preserve">Propone la Ley de Protección de Datos Personales y Garantía de Derechos Digitales que establece un marco legal integral para regular el tratamiento de datos personales, tanto por entidades públicas como privadas. La ley garantiza derechos como el acceso, rectificación, supresión, portabilidad y el derecho al olvido. En relación con la inteligencia artificial, reconoce el derecho a la transparencia algorítmica y a no ser objeto de decisiones automatizadas sin intervención humana, incluyendo la posibilidad de impugnar estas decisiones, lo que busca promover un uso ético y no discriminatorio de estas tecnologías. (Iniciativa de Ley 6464, 2024) </t>
  </si>
  <si>
    <t>https://www.congreso.gob.gt/detalle_pdf/iniciativas/6196#gsc.tab=0</t>
  </si>
  <si>
    <t>https://www.congreso.gob.gt/assets/uploads/info_legislativo/iniciativas/ceb66-6464.pdf</t>
  </si>
  <si>
    <t>Iniciativa 6380/2024, Congreso de la República</t>
  </si>
  <si>
    <t>Iniciativa de Ley, Ley Marco Contra las Extorsiones.</t>
  </si>
  <si>
    <t>Dictamen de comisión</t>
  </si>
  <si>
    <t>José Alberto Chic Cardona (Voluntad, Oportunidad y Solidaridad)
Karina Alexandra Paz Rosales (Partido Independiente)
Orlando Joaquín Blanco Lapola (Voluntad, Oportunidad y Solidaridad)</t>
  </si>
  <si>
    <t>Establece medidas penales, procesales y administrativas para prevenir, investigar y sancionar el delito de extorsión. Crea el Centro Carcelario Especializado de Máxima Seguridad (CECAEM), dotado con sistemas informáticos multiplataforma, tecnologías de reconocimiento facial, escáneres corporales y lectores de matrículas. La ley priorizará su implementación como parte de una estrategia tecnológica de seguridad carcelaria y policial. (Iniciativa de Ley 6380, 2024, Artículos 1, 3, 7 y 12). Estas herramientas, también previstas para otros centros penitenciarios, normalmente implican el uso de tecnologías avanzadas vinculadas a la inteligencia artificial para vigilancia, rastreo y control.</t>
  </si>
  <si>
    <t>https://www.congreso.gob.gt/detalle_pdf/iniciativas/6102</t>
  </si>
  <si>
    <t>https://www.congreso.gob.gt/assets/uploads/info_legislativo/iniciativas/86c07-6380.pdf</t>
  </si>
  <si>
    <t>Honduras</t>
  </si>
  <si>
    <t>Congreso Nacional de Honduras</t>
  </si>
  <si>
    <t>Decreto Legislativo 52/2023, Congreso Nacional</t>
  </si>
  <si>
    <t>Decreto Legislativo, Ley Del Sistema Nacional De Bases De Datos De ADN.</t>
  </si>
  <si>
    <t>Publicado en el Diario Oficial La Gaceta</t>
  </si>
  <si>
    <t>Ligia del Carmen Ramos Zúniga (Partido Salvador Honduras)
Maribel Espinoza Turcios (Partido Liberal)</t>
  </si>
  <si>
    <t>Crea el Sistema Nacional de Bases de Datos de ADN, administrado por el Ministerio Público a través de la Dirección General de Medicina Forense. Su finalidad es almacenar, clasificar y cotejar perfiles genéticos con fines de identificación criminal, civil y humanitaria. Regula el consentimiento, uso, eliminación y protección de datos genéticos bajo principios de privacidad, no discriminación y bioética. Respecto a inteligencia artificial, el artículo 7 prohíbe expresamente el uso de perfiles de ADN como base de datos de entrenamiento para IA, lo que busca proteger así los derechos personales frente a su uso automatizado no autorizado. (Decreto 57, 2023)</t>
  </si>
  <si>
    <t>https://www.tsc.gob.hn/web/leyes/Decreto-57-2023.pdf</t>
  </si>
  <si>
    <t>https://mic.cna.hn/proyectos/</t>
  </si>
  <si>
    <t>https://mic.cna.hn/wp-content/uploads/2024/03/InformeIILegisaturaMIC_I-PUB.pdf</t>
  </si>
  <si>
    <t>Islas Vírgenes Estadounidenses</t>
  </si>
  <si>
    <t>Legislature of the USVI</t>
  </si>
  <si>
    <t>35th Legislature</t>
  </si>
  <si>
    <t>Act 8797/2024, Legislature of the USVI</t>
  </si>
  <si>
    <t>Act, An Act amending title 3 Virgin Islands Code, chapter 15 to establish a “Real Time Crime Center” Centralized Crime Data System, within the Virgin Islands Police Department</t>
  </si>
  <si>
    <t>Enmendado y Adoptado</t>
  </si>
  <si>
    <t>Diane T. Capehart (Democratic Party)
Marvin A. Blyden (Democratic Party)
Franklin D. Johnson (Independent)
Ray Fonseca (Democratic Party)
Javan E. James Sr. (Democratic Party)
Angel L. Bolques Jr. (Democratic Party)
Dwayne M. DeGraff (Independent)</t>
  </si>
  <si>
    <t>La Ley del Centro de Delincuencia en Tiempo Real de las Islas Vírgenes crea un sistema centralizado de datos criminales dentro del Departamento de Policía, con una financiación de 2,5 millones de dólares. El centro empleará tecnologías avanzadas como lectores automáticos de matrículas, reconocimiento facial y bases de datos penales para mejorar la respuesta en tiempo real (Act 8797, 2024). Aunque no menciona explícitamente la inteligencia artificial, muchas de estas herramientas se basan en IA para análisis y reconocimiento automatizado. La ley también impone sanciones por uso indebido de los fondos, asegurando su aplicación estricta.</t>
  </si>
  <si>
    <t>https://billtracking.legvi.org:8082/preview/Bill%2F35-0131</t>
  </si>
  <si>
    <t>https://billtracking.legvi.org:8082/preview/Act%2F8797</t>
  </si>
  <si>
    <t>https://billtracking.legvi.org/</t>
  </si>
  <si>
    <t>Bill 35-0252/2023, Legislature of the USVI</t>
  </si>
  <si>
    <t>Bill, 	An Act amending title 17 Virgin Islands Code by adding a chapter 44A, relating to the establishment of the Virgin Islands High School Graduation Plan Act, to assist students to graduate from high school and successfully transition to post-secondary education, to the workforce, or to the military</t>
  </si>
  <si>
    <t>Diane T. Capehart (Democratic Party)</t>
  </si>
  <si>
    <t>Se modifica la Ley del Plan de Graduación de la Escuela Secundaria de las Islas Vírgenes para establecer un camino estructurado desde sexto grado hasta la graduación, con énfasis en la preparación profesional y postsecundaria. Introduce planes individuales de graduación, orientación profesional, prácticas comunitarias y opciones de doble matrícula. Destaca la formación en herramientas de inteligencia artificial (Sección 859) como parte de la capacitación laboral, junto con ciencia de datos y construcción. También incluye apoyos específicos para estudiantes con discapacidades y asigna 1,5 millones de dólares para su implementación. [Parafraseado del Inglés] (Bill 35-0252, 2023, Section 859)</t>
  </si>
  <si>
    <t>https://billtracking.legvi.org:8082/preview/Bill%2F35-0252</t>
  </si>
  <si>
    <t>América del Norte</t>
  </si>
  <si>
    <t>México</t>
  </si>
  <si>
    <t>Congreso General de los Estados Unidos Mexicanos</t>
  </si>
  <si>
    <t>Cámara de Diputados del Congreso de la Unión</t>
  </si>
  <si>
    <t>LXVI Legislatura</t>
  </si>
  <si>
    <t>Iniciativa Sin Número/2026, Cámara de Diputados</t>
  </si>
  <si>
    <t>Iniciativa con Proyecto de Decreto, Que reforma y adiciona diversas disposiciones de la Ley Federal del Trabajo y de la Ley Federal del Derecho de Autor, en materia de derechos de las personas trabajadores artistas intérpretes o ejecutantes</t>
  </si>
  <si>
    <t>De Primera Lectura en Origen</t>
  </si>
  <si>
    <t>Claudia Sheinbaum Pardo (Presidencia de los Estados Unidos Mexicanos)</t>
  </si>
  <si>
    <t>La iniciativa reforma la Ley Federal del Trabajo y la Ley Federal del Derecho de Autor para proteger la imagen, voz e interpretaciones de las personas frente a usos mediante inteligencia artificial. El articulado exige consentimiento expreso para usar imagen o voz en modelos o sistemas de IA, limita los usos a los fines pactados, reconoce derechos de artistas frente a transformaciones o imitaciones por IA, y prohíbe generar imágenes o sonidos derivados de interpretaciones mediante IA sin autorización expresa. Además, reconoce a los programas de IA como obras protegidas por derecho de autor. (Sistema de Información Legislativa, 24 de febrero de 2026)</t>
  </si>
  <si>
    <t>https://sil.gobernacion.gob.mx/Librerias/pp_ReporteSeguimiento.php?SID=ac8232ecb443e153c7019a14da38a842&amp;Seguimiento=5051107&amp;Asunto=5020565</t>
  </si>
  <si>
    <t>https://sil.gobernacion.gob.mx/Archivos/Documentos/2026/02/asun_5020565_20260224_1771953196.pdf</t>
  </si>
  <si>
    <t>https://sil.gobernacion.gob.mx/Librerias/pp_ContenidoAsuntos.php?SID=ac8232ecb443e153c7019a14da38a842&amp;Clave=5020565</t>
  </si>
  <si>
    <t>Cámara de Senadores del Congreso de la Unión</t>
  </si>
  <si>
    <t>Iniciativa Sin Número/2025, Senado</t>
  </si>
  <si>
    <t>Iniciativa con Proyecto de Decreto, Con proyecto de decreto por el que reforma y adiciona diversas disposiciones a la Ley Federal de Protección a la Propiedad Industrial, en Materia de Transferencia de Tecnología y para Simplificar el Proceso de Protección de Patentes y Registros</t>
  </si>
  <si>
    <t>Pendiente en comisión(es) de origen</t>
  </si>
  <si>
    <t>Propone reformas a la Ley Federal de Protección a la Propiedad Industrial en México, con el objetivo de fortalecer la transferencia de tecnología, simplificar el proceso de protección de patentes y registros, y actualizar el marco normativo en materia de propiedad industrial. En el articulado se incluye expresamente la inteligencia artificial como una herramienta cuyo uso indebido para cometer infracciones (como falsificación de patentes, replicación de marcas o generación de contenido engañoso) será sancionado. Se propone añadir un segundo párrafo al artículo 386 para regular este tipo de conductas, reconociendo los riesgos que la IA representa en el ámbito de la propiedad industrial. (Sistema de Información Legislativa, 18 de septiembre de 2025)</t>
  </si>
  <si>
    <t>https://sil.gobernacion.gob.mx/Librerias/pp_ReporteSeguimiento.php?SID=52d5e64ae3d0dbedb00194974ca99096&amp;Seguimiento=4925874&amp;Asunto=4925486#C</t>
  </si>
  <si>
    <t>https://sil.gobernacion.gob.mx/Librerias/pp_ContenidoAsuntos.php?SID=52d5e64ae3d0dbedb00194974ca99096&amp;Clave=4928128</t>
  </si>
  <si>
    <t>https://sil.gobernacion.gob.mx/Archivos/Documentos/2025/09/asun_4925486_20250917_1758121566.pdf</t>
  </si>
  <si>
    <t>Reforma Constitucional Sin Número/2025, Cámara de Diputados</t>
  </si>
  <si>
    <t>Iniciativa De Reforma Constitucional, Por El Que Se Reforman Y Adicionan Diversas Disposiciones De La Constitución Política De Los Estados Unidos Mexicanos En Materia De Inteligencia Artificial Y Tecnologías Emergentes</t>
  </si>
  <si>
    <t>Eruviel Ávila Villegas (Partido Verde Ecologisya de México)</t>
  </si>
  <si>
    <t>La iniciativa propone una reforma constitucional en México para incluir el desarrollo, regulación y aplicación de la inteligencia artificial (IA) y tecnologías emergentes en el artículo 3º (educación) y el artículo 73 (facultades del Congreso). Busca incorporar la IA en planes de estudio, fomentar su desarrollo responsable, e impulsar la creación de leyes generales para su uso ético, seguro, transparente y respetuoso de los derechos humanos. También promueve la cooperación entre sectores público, privado y académico para consolidar un marco nacional en torno a la IA. (Sistema de Información Legislativa, 6 de agosto de 2025)</t>
  </si>
  <si>
    <t>https://sil.gobernacion.gob.mx/Librerias/pp_ReporteSeguimiento.php?SID=11e8fecd7c7112d6636880e2988a7599&amp;Seguimiento=4917728&amp;Asunto=4915920</t>
  </si>
  <si>
    <t>https://sil.gobernacion.gob.mx/Librerias/pp_ContenidoAsuntos.php?SID=11e8fecd7c7112d6636880e2988a7599&amp;Clave=4915920</t>
  </si>
  <si>
    <t>https://sil.gobernacion.gob.mx/Archivos/Documentos/2025/08/asun_4915920_20250806_1754492358.pdf</t>
  </si>
  <si>
    <t>Iniciativa Sin Número/2025, Cámara de Diputados</t>
  </si>
  <si>
    <t>Iniciativa con Proyecto de Decreto, Que reforma diversas disposiciones de la Ley General de Educación.</t>
  </si>
  <si>
    <t>Ruth Maricela Silva Andraca (Partido Verde Ecologista de México)</t>
  </si>
  <si>
    <t>Busca fomentar el uso responsable de la inteligencia artificial. Propone: 1) indicar que se fomentará en las personas una educación basada en el uso responsable de las herramientas tecnológicas, como la IA; 2) destacar que la orientación integral, en la formación de la mexicana y el mexicano dentro del Sistema Educativo Nacional, considerará el conocimiento tecnológico, con el empleo responsable de tecnologías de la información; 3) convenir que los contenidos de los planes y programas de estudio de la educación que imparta el Estado incluirá la enseñanza de la IA para la adquisición de conocimientos, habilidades, aptitudes, actitudes y competencias profesionales de los educandos, así como valores necesarios para su uso responsable; y, 4) establecer una Agenda Digital Educativa, de manera progresiva, que dirigirá los modelos, planes, programas, iniciativas, acciones y proyectos pedagógicos y educativos, que permitan el aprovechamiento de las tecnologías de la información, comunicación, conocimiento y aprendizaje digital, en la cual se incluirá la adquisición de conocimientos, habilidades, aptitudes, actitudes y competencias profesionales de los educandos, así como valores necesarios para el uso responsable de la inteligencia artificial para educandos y docentes. (Sistema de Información Legislativa, 23 de julio de 2025)</t>
  </si>
  <si>
    <t>https://sil.gobernacion.gob.mx/Librerias/pp_ReporteSeguimiento.php?SID=cf49f2ec6a9bc75a7c2d30d3fd4d1933&amp;Seguimiento=4915770&amp;Asunto=4913646#L</t>
  </si>
  <si>
    <t>https://sil.gobernacion.gob.mx/Librerias/pp_ContenidoAsuntos.php?SID=cf49f2ec6a9bc75a7c2d30d3fd4d1933&amp;Clave=4913646</t>
  </si>
  <si>
    <t>https://sil.gobernacion.gob.mx/Archivos/Documentos/2025/07/asun_4913646_20250723_1753285665.pdf</t>
  </si>
  <si>
    <t>Iniciativa con Proyecto de Decreto, Que reforma y adiciona diversas disposiciones de la Ley General de Salud.</t>
  </si>
  <si>
    <t>Mario Zamora Gastélum (Partido Revolucionario Institucional)</t>
  </si>
  <si>
    <t>La iniciativa propone reformar la Ley General de Salud para regular de forma integral el uso de inteligencia artificial (IA) en el sector salud. Establece que la IA será materia de salubridad general, promueve su desarrollo e integración en diagnóstico, tratamiento, prevención y gestión sanitaria, y exige su uso ético, seguro, transparente y con respeto a derechos humanos. Además, impulsa su incorporación en la investigación, formación académica, normatividad y en un inventario nacional de proyectos en salud que usen IA y análisis de datos. (Sistema de Información Legislativa, 23 de julio de 2025)</t>
  </si>
  <si>
    <t>https://sil.gobernacion.gob.mx/Librerias/pp_ReporteSeguimiento.php?SID=cf49f2ec6a9bc75a7c2d30d3fd4d1933&amp;Seguimiento=4915683&amp;Asunto=4913660</t>
  </si>
  <si>
    <t>https://sil.gobernacion.gob.mx/Librerias/pp_ContenidoAsuntos.php?SID=cf49f2ec6a9bc75a7c2d30d3fd4d1933&amp;Clave=4913660</t>
  </si>
  <si>
    <t>https://sil.gobernacion.gob.mx/Archivos/Documentos/2025/07/asun_4913660_20250723_1753286009.pdf</t>
  </si>
  <si>
    <t>Iniciativa de Reforma Constitucional, Que adiciona una fracción al artículo 73 de la Constitución Política de los Estados Unidos Mexicanos.</t>
  </si>
  <si>
    <t>Irais Virginia Reyes De la Torre (Movimiento Ciudadano)</t>
  </si>
  <si>
    <t>"La iniciativa tiene por objeto establecer que el Congreso tendrá la facultad para expedir leyes en materia de inteligencia artificial, que establezcan las bases de su desarrollo, uso y regulación, con el propósito de garantizar los derechos humanos, la seguridad jurídica, la equidad y el bienestar social." (Sistema de Información Legislativa, 16 de julio de 2025)</t>
  </si>
  <si>
    <t>https://sil.gobernacion.gob.mx/Librerias/pp_ReporteSeguimiento.php?SID=cf49f2ec6a9bc75a7c2d30d3fd4d1933&amp;Seguimiento=4915767&amp;Asunto=4913759</t>
  </si>
  <si>
    <t>https://sil.gobernacion.gob.mx/Librerias/pp_ContenidoAsuntos.php?SID=cf49f2ec6a9bc75a7c2d30d3fd4d1933&amp;Clave=4913759</t>
  </si>
  <si>
    <t>https://sil.gobernacion.gob.mx/Archivos/Documentos/2025/07/asun_4913759_20250723_1752681160.pdf</t>
  </si>
  <si>
    <t>Iniciativa con Proyecto de Decreto, Que adiciona el Capítulo III al Título Séptimo Bis denominado -Violación a la Intimidad Sexual mediante Inteligencia Artificial- al Código Penal Federal.</t>
  </si>
  <si>
    <t>Alberto Anaya Gutiérrez (Partido del Trabajo)</t>
  </si>
  <si>
    <t>La iniciativa propone reformar el Código Penal Federal para tipificar como delito autónomo la violación a la intimidad sexual mediante inteligencia artificial. Se sanciona la creación, modificación y difusión de imágenes, videos o audios sexuales generados con IA sin el consentimiento de la persona afectada. La propuesta subraya los riesgos de los deepfakes sexuales, especialmente para mujeres, niñas y adolescentes, y establece penas de 5 a 9 años de prisión, agravadas si la víctima es menor o no puede resistir el hecho. Busca frenar la violencia digital facilitada por tecnologías accesibles y no reguladas. (Sistema de Información Legislativa, 16 de julio de 2025)</t>
  </si>
  <si>
    <t>https://sil.gobernacion.gob.mx/Librerias/pp_ReporteSeguimiento.php?SID=cf49f2ec6a9bc75a7c2d30d3fd4d1933&amp;Seguimiento=4915754&amp;Asunto=4913738#L</t>
  </si>
  <si>
    <t>https://sil.gobernacion.gob.mx/Librerias/pp_ContenidoAsuntos.php?SID=cf49f2ec6a9bc75a7c2d30d3fd4d1933&amp;Clave=4913738</t>
  </si>
  <si>
    <t>https://sil.gobernacion.gob.mx/Archivos/Documentos/2025/07/asun_4913738_20250723_1752678816.pdf</t>
  </si>
  <si>
    <t>Iniciativa con Proyecto de Decreto, Que reforma y adiciona diversas disposiciones del Código Penal Federal.</t>
  </si>
  <si>
    <t>Rosa Guadalupe Ortega Tiburcio (Morena)</t>
  </si>
  <si>
    <t>"La iniciativa tiene por objeto tipificar como delito la creación y distribución de material íntimo no consensuado generado por inteligencia artificial, así como establecer las sanciones correspondientes. Entre lo propuesto destaca: 1) establecer que comete el delito de: i) violación a la intimidad sexual quien, mediante cualquier medio incluyendo el uso de tecnologías de la información, inteligencia artificial u otros métodos digitales cree, elabore o comercie imágenes, videos o audios de contenido íntimo sexual real o simulado; y, ii) pornografía de personas menores de dieciocho años de edad o de personas que no tienen capacidad para comprender el significado del hecho o de personas que no tienen capacidad para resistirlo, y quien por cualquier medio incluyendo sistemas informáticos, redes sociales, aplicaciones de mensajería u otros medios de transmisión de datos o por medio de generación de imágenes sintéticas o alteraciones mediante inteligencia artificial; y, 2) determinar las multas y sanciones por la comisión de dichas conductas." (Sistema de Información Legislativa, 16 de julio de 2025)</t>
  </si>
  <si>
    <t>https://sil.gobernacion.gob.mx/Librerias/pp_ReporteSeguimiento.php?SID=cf49f2ec6a9bc75a7c2d30d3fd4d1933&amp;Seguimiento=4914671&amp;Asunto=4912645</t>
  </si>
  <si>
    <t>https://sil.gobernacion.gob.mx/Librerias/pp_ContenidoAsuntos.php?SID=cf49f2ec6a9bc75a7c2d30d3fd4d1933&amp;Clave=4912645</t>
  </si>
  <si>
    <t>https://sil.gobernacion.gob.mx/Archivos/Documentos/2025/07/asun_4912645_20250716_1752681929.pdf</t>
  </si>
  <si>
    <t>Delhi Miroslava Shember Domínguez (Morena)</t>
  </si>
  <si>
    <t>"La iniciativa tiene por objeto establecer sanciones proporcionales a la lesividad de las conductas que implican la vulneración a la intimidad personal, en particular aquellas relacionadas con la difusión, obtención o uso indebido de imágenes, audio video de carácter intimo sexual sin consentimiento o fabricadas con las tecnologías de inteligencia artificial. Entre lo propuesto destaca: 1) Comete el delito de violación a la intimidad sexual, aquella persona que divulgue, comparta, distribuya, -manipule- o publique imágenes, videos o audios, -reales o simuladas a través del uso de la inteligencia artificial- de contenido íntimo sexual de una persona que tenga la mayoría de edad, sin su consentimiento, su aprobación o su autorización." (Sistema de Información Legislativa, 09 de julio de 2025)</t>
  </si>
  <si>
    <t>https://sil.gobernacion.gob.mx/Librerias/pp_ReporteSeguimiento.php?SID=cf49f2ec6a9bc75a7c2d30d3fd4d1933&amp;Seguimiento=4913341&amp;Asunto=4911980</t>
  </si>
  <si>
    <t>https://sil.gobernacion.gob.mx/Librerias/pp_ContenidoAsuntos.php?SID=cf49f2ec6a9bc75a7c2d30d3fd4d1933&amp;Clave=4911980</t>
  </si>
  <si>
    <t>https://sil.gobernacion.gob.mx/Archivos/Documentos/2025/07/asun_4911980_20250709_1752076976.pdf</t>
  </si>
  <si>
    <t>Iniciativa con Proyecto de Decreto, Que reforma y adiciona diversas disposiciones de la Ley para la Protección de Personas Defensoras de Derechos Humanos y Periodistas; y de la Ley General en Materia de Desaparición Forzada de Personas, Desaparición cometida por Particulares y del Sistema Nacional de Búsqueda de Personas.</t>
  </si>
  <si>
    <t>Amalia Dolores García Medina (Movimiento Ciudadano)</t>
  </si>
  <si>
    <t>"La iniciativa tiene por objeto establecer que las Fiscalías Especializadas pueden otorgar, con apoyo de la Comisión Ejecutiva y de las Comisiones de Víctimas, como medida de protección para enfrentar el riesgo, la entrega de Sistemas de monitoreo y alerta temprana basados en inteligencia artificial para detectar posibles amenazas en tiempo real; se dará capacitación en manejo de situaciones de riesgo; asistencia psicológica continua para manejar el estrés y las secuelas emocionales derivadas (...)" (Sistema de Información Legislativa, 25 de junio de 2025)</t>
  </si>
  <si>
    <t>https://sil.gobernacion.gob.mx/Librerias/pp_ReporteSeguimiento.php?SID=cf49f2ec6a9bc75a7c2d30d3fd4d1933&amp;Seguimiento=4911538&amp;Asunto=4907786</t>
  </si>
  <si>
    <t>https://sil.gobernacion.gob.mx/Librerias/pp_ContenidoAsuntos.php?SID=cf49f2ec6a9bc75a7c2d30d3fd4d1933&amp;Clave=4907786</t>
  </si>
  <si>
    <t>https://sil.gobernacion.gob.mx/Archivos/Documentos/2025/06/asun_4907786_20250625_1750868563.pdf</t>
  </si>
  <si>
    <t>Iniciativa con Proyecto de Decreto, Que adiciona dos últimos párrafos al artículo 199 Octies del Código Penal Federal.</t>
  </si>
  <si>
    <t>Olga Patricia Sosa Ruíz (Morena)</t>
  </si>
  <si>
    <t>"La iniciativa tiene por objeto imponer penas para quien utilice la inteligencia artificial para manipular imágenes, audios o videos de contenido sexual de una persona, con la finalidad de crear hechos falsos con apariencia real. Para ello propone: 1) indicar que la pena será de tres a seis años de prisión y una multa de quinientas a mil UMAs; 2) precisar que este contenido tendrá que realizarse con el propósito de exponer, distribuir, difundir, exhibir, reproducir, transmitir, comercializar, ofertar, intercambiar y/o compartir a través de materiales impresos, correo electrónico, mensajes telefónicos, redes sociales o cualquier otro medio tecnológico, sin su consentimiento expreso, voluntario, genuino y deseado; y, 3) entender por inteligencia artificial a las aplicaciones, programas o tecnología que analice fotografías audios o videos y ofrece ajustes automáticos para hacerles alteraciones o modificaciones." (Sistema de Información Legislativa, 20 de junio de 2025)</t>
  </si>
  <si>
    <t>https://sil.gobernacion.gob.mx/Librerias/pp_ReporteSeguimiento.php?SID=cf49f2ec6a9bc75a7c2d30d3fd4d1933&amp;Seguimiento=4909334&amp;Asunto=4905917</t>
  </si>
  <si>
    <t>https://sil.gobernacion.gob.mx/Librerias/pp_ContenidoAsuntos.php?SID=cf49f2ec6a9bc75a7c2d30d3fd4d1933&amp;Clave=4905917</t>
  </si>
  <si>
    <t>https://sil.gobernacion.gob.mx/Archivos/Documentos/2025/06/asun_4905917_20250620_1750430930.pdf</t>
  </si>
  <si>
    <t>Iniciativa con Proyecto de Decreto, Que reforma la fracción IV del artículo 30 y el artículo 70 de la Ley General de Educación y la fracción VIII del artículo 7 de la Ley General de Educación Superior.</t>
  </si>
  <si>
    <t>Carmen Patricia Armendáriz Guerra (Morena)</t>
  </si>
  <si>
    <t>"La iniciativa tiene por objeto incluir a la inteligencia artificial dentro de los conceptos educativos mexicanos. Para ello propone establecer que en la enseñanza de la inteligencia artificial y sus sistemas, se enfatizarán: i) sus beneficios económicos, sociales y culturales; ii) los principios básicos a los que se sujeta; iii) los derechos de las personas en la interacción con estos sistemas, así como los mecanismos para su protección en caso de transgresión; iv) los medios para reconocer, interpretar y comprender la información proveniente de estos sistemas; v) las obligaciones básicas a las que está sujeta; y, vi) sus diferentes niveles de riesgo." (Sistema de Información Legislativa, 21 de mayo de 2025)</t>
  </si>
  <si>
    <t>https://sil.gobernacion.gob.mx/Librerias/pp_ContenidoAsuntos.php?SID=1fec989d1165ff4baf94a68056db1d53&amp;Clave=4901003</t>
  </si>
  <si>
    <t>https://sil.gobernacion.gob.mx/Librerias/pp_ReporteSeguimiento.php?SID=1fec989d1165ff4baf94a68056db1d53&amp;Seguimiento=4902609&amp;Asunto=4901003#C</t>
  </si>
  <si>
    <t>https://sil.gobernacion.gob.mx/Archivos/Documentos/2025/05/asun_4901003_20250521_1747841444.pdf</t>
  </si>
  <si>
    <t>Iniciativa con Proyecto de Decreto, Que reforma y adiciona diversas disposiciones del Código Penal Federal y de la Ley Federal del Derecho de Autor.</t>
  </si>
  <si>
    <t>Víctor Manuel Pérez Díaz (Partido Acción Nacional)</t>
  </si>
  <si>
    <t>"La iniciativa tiene por objeto sancionar el uso indebido de las herramientas tecnológicas con base en inteligencia artificial generativa. Para ello propone: 1) plasmar que se entenderá por herramientas tecnológicas con base en inteligencia artificial generativa aquellas que, con amplios niveles de autonomía, y sin una intervención humana sustancial y decisiva, crean contenidos, tales como textos, imágenes, audios, vídeos o códigos de software, entre otros, a partir de los modelos de aprendizaje profundo en respuesta a comandos; y, 2) determinar que al que cometa cualquiera de las conductas relacionadas con el uso indebido de las herramientas tecnológicas con base en inteligencia artificial generativa, se le impondrán de seis meses a cuatro años de prisión y de cien a seiscientos días multa." (Sistema de Información Legislativa, 21 de mayo de 2025)</t>
  </si>
  <si>
    <t>https://sil.gobernacion.gob.mx/Librerias/pp_ReporteSeguimiento.php?SID=1fec989d1165ff4baf94a68056db1d53&amp;Seguimiento=4903996&amp;Asunto=4901910#C</t>
  </si>
  <si>
    <t>https://sil.gobernacion.gob.mx/Librerias/pp_ContenidoAsuntos.php?SID=1fec989d1165ff4baf94a68056db1d53&amp;Clave=4901910</t>
  </si>
  <si>
    <t>https://sil.gobernacion.gob.mx/Archivos/Documentos/2025/05/asun_4901910_20250527_1747841665.pdf</t>
  </si>
  <si>
    <t>Iniciativa con Proyecto de Decreto, Que reforma y adiciona diversas disposiciones de la Ley General de Educación y de la Ley General de los Derechos de Niñas, Niños y Adolescentes.</t>
  </si>
  <si>
    <t>Rafael Alejandro Moreno Cárdenas (Partido Revolucionario Institucional)</t>
  </si>
  <si>
    <t>"La iniciativa tiene por objeto establecer la obligatoriedad de la enseñanza de habilidades informáticas y del manejo de herramientas de inteligencia artificial en los planes y programas de estudio de la educación básica y media superior. Entre lo propuesto destaca: 1) impulsar la educación digital y tecnológica como criterio formativo esencial; 2) orientar con contenidos digitales avanzados; 2) reconfigurar la Agenda Digital Educativa; y, 3) reconocer los derechos digitales en la infancia y adolescencia." (Sistema de Información Legislativa, 14 de mayo de 2025)</t>
  </si>
  <si>
    <t>https://sil.gobernacion.gob.mx/Librerias/pp_ReporteSeguimiento.php?SID=1fec989d1165ff4baf94a68056db1d53&amp;Seguimiento=4901523&amp;Asunto=4899375</t>
  </si>
  <si>
    <t>https://sil.gobernacion.gob.mx/Librerias/pp_ContenidoAsuntos.php?SID=1fec989d1165ff4baf94a68056db1d53&amp;Clave=4899375</t>
  </si>
  <si>
    <t>https://sil.gobernacion.gob.mx/Archivos/Documentos/2025/05/asun_4899375_20250514_1747244446.pdf</t>
  </si>
  <si>
    <t>Iniciativa con Proyecto de Decreto, Que adiciona la fracción XIV al artículo 17 Bis de la Ley General de Salud.</t>
  </si>
  <si>
    <t xml:space="preserve"> Juan Guillermo Rendón Gómez (Morena)</t>
  </si>
  <si>
    <t>"La iniciativa tiene por objeto dotar de facultades a la Cofepris. Para ello propone facultarla para incorporar tecnologías innovadoras, entre ellas la inteligencia artificial o las que mejoren o superen a esta, en el ejercicio de funciones técnicas, para reducir los tiempos y mejoras en los servicios, siempre que su uso se realice bajo supervisión humana y en cumplimiento con los principios de legalidad, proporcionalidad y transparencia." (Sistema de Información Legislativa, 07 de mayo de 2025)</t>
  </si>
  <si>
    <t>https://sil.gobernacion.gob.mx/Librerias/pp_ContenidoAsuntos.php?SID=7821aeaed7e6cfa7c9f7d1353b5a478b&amp;Clave=4898319</t>
  </si>
  <si>
    <t>https://sil.gobernacion.gob.mx/Archivos/Documentos/2025/05/asun_4898319_20250507_1746635871.pdf</t>
  </si>
  <si>
    <t>https://sil.gobernacion.gob.mx/Librerias/pp_ReporteSeguimiento.php?SID=7821aeaed7e6cfa7c9f7d1353b5a478b&amp;Seguimiento=4897724&amp;Asunto=4898319</t>
  </si>
  <si>
    <t>Reforma Constitucional Sin Número/2025, Senado</t>
  </si>
  <si>
    <t>Iniciativa de Reforma Constitucional, Que reforma la fracción XVII al artículo 73 de la Constitución Política de los Estados Unidos Mexicanos.</t>
  </si>
  <si>
    <t>"La iniciativa tiene por objeto facultar al Congreso de la Unión para emitir las normas necesarias para regular la investigación, desarrollo y aplicaciones de la inteligencia artificial." (Sistema de Información Legislativa, 30 de abril de 2025)</t>
  </si>
  <si>
    <t>https://sil.gobernacion.gob.mx/Librerias/pp_ReporteSeguimiento.php?SID=7821aeaed7e6cfa7c9f7d1353b5a478b&amp;Seguimiento=4898148&amp;Asunto=4894514</t>
  </si>
  <si>
    <t>https://sil.gobernacion.gob.mx/Librerias/pp_ContenidoAsuntos.php?SID=7821aeaed7e6cfa7c9f7d1353b5a478b&amp;Clave=4894514</t>
  </si>
  <si>
    <t>https://sil.gobernacion.gob.mx/Archivos/Documentos/2025/04/asun_4894514_20250430_1745856634.pdf</t>
  </si>
  <si>
    <t>Iniciativa de Reforma Constitucional, Que reforma la fracción XXXII y adiciona una fracción XXXIII recorriéndose la siguiente para su orden del artículo 73 de la Constitución Política de los Estados Unidos Mexicanos, en materia de tecnologías emergentes, disruptivas e inteligencia artificial.</t>
  </si>
  <si>
    <t>Desechado</t>
  </si>
  <si>
    <t>Gilberto Herrera Ruiz (Morena)</t>
  </si>
  <si>
    <t>"La iniciativa tiene por objeto normar las tecnologías emergentes, disruptivas e inteligencia artificial. Para ello propone facultar al Congreso para expedir leyes generales en materia de tecnologías emergentes, disruptivas e inteligencia artificial, estableciendo las bases, principios y lineamientos para su uso ético, seguro, transparente, sostenible y respetuoso apegados a derechos humanos, así como para promover su desarrollo en beneficio de la Nación." (Sistema de Información Legislativa, 30 de abril de 2025)</t>
  </si>
  <si>
    <t>https://sil.gobernacion.gob.mx/Librerias/pp_ReporteSeguimiento.php?SID=1fec989d1165ff4baf94a68056db1d53&amp;Seguimiento=4900386&amp;Asunto=4896458</t>
  </si>
  <si>
    <t>https://sil.gobernacion.gob.mx/Librerias/pp_ContenidoAsuntos.php?SID=1fec989d1165ff4baf94a68056db1d53&amp;Clave=4896458</t>
  </si>
  <si>
    <t>https://sil.gobernacion.gob.mx/Archivos/Documentos/2025/04/asun_4896458_20250430_1746051640.pdf</t>
  </si>
  <si>
    <t>Iniciativa con Proyecto de Decreto, Que reforma el artículo 199 Octies al Código Penal Federal.</t>
  </si>
  <si>
    <t>Ana Lilia Rivera Rivera (Morena)</t>
  </si>
  <si>
    <t>"La iniciativa tiene por objeto ampliar los supuestos y agravantes con relación al delito de violación a la intimidad sexual. Para ello propone: 1) estipular que cometerá el delito de violación a la intimidad sexual a quien además, haga uso de software que sea identificado como inteligencia artificial, para crear, exponer, distribuir, difundir, exhibir, reproducir, transmitir, comercializar, ofertar, intercambiar y/o compartir imágenes, audios o videos de contenido sexual íntimo de una persona, sin su consentimiento, a través de materiales impresos, correo electrónico, mensajes telefónicos, redes sociales o cualquier otro medio tecnológico; y, 2) establecer que la pena se agravará hasta en un tercio cuando la víctima sea mujer menor de edad, embarazada, adulta mayor o con discapacidad, así como cuando el sujeto activo sea servidor público y haya cometido la conducta valiéndose de esta condición."  (Sistema de Información Legislativa, 11 de junio de 2025)</t>
  </si>
  <si>
    <t>https://sil.gobernacion.gob.mx/Librerias/pp_ReporteSeguimiento.php?SID=cf49f2ec6a9bc75a7c2d30d3fd4d1933&amp;Seguimiento=4906556&amp;Asunto=4904405</t>
  </si>
  <si>
    <t>https://sil.gobernacion.gob.mx/Librerias/pp_ContenidoAsuntos.php?SID=cf49f2ec6a9bc75a7c2d30d3fd4d1933&amp;Clave=4904405</t>
  </si>
  <si>
    <t>https://sil.gobernacion.gob.mx/Archivos/Documentos/2025/06/asun_4904405_20250611_1749654457.pdf</t>
  </si>
  <si>
    <t>Iniciativa con Proyecto de Decreto, Que reforma y adiciona diversas disposiciones del Código Penal Federal y de la Ley Federal de Derecho de Autor, en materia de inteligencia artificial generativa.</t>
  </si>
  <si>
    <t>Busca regular el uso de la inteligencia artificial generativa para evitar abusos. Define estas herramientas como sistemas autónomos que crean contenido sin intervención humana significativa. Se sanciona su uso indebido, como manipulación engañosa, uso de datos biométricos sin consentimiento, difusión de información confidencial y plagio. Propone penas de prisión y multas. Excluye del derecho de autor las obras generadas por IA que vulneren derechos existentes o carezcan de transparencia en su creación (Sistema de Información Legislativa, 30 de abril de 2025)</t>
  </si>
  <si>
    <t>https://sil.gobernacion.gob.mx/Librerias/pp_ReporteSeguimiento.php?SID=1fec989d1165ff4baf94a68056db1d53&amp;Seguimiento=4900402&amp;Asunto=4896486</t>
  </si>
  <si>
    <t>https://sil.gobernacion.gob.mx/Librerias/pp_ContenidoAsuntos.php?SID=1fec989d1165ff4baf94a68056db1d53&amp;Clave=4896486</t>
  </si>
  <si>
    <t>https://sil.gobernacion.gob.mx/Archivos/Documentos/2025/04/asun_4896486_20250430_1746052156.pdf</t>
  </si>
  <si>
    <t>Iniciativa de Reforma Constitucional, Que reforma el artículo 3o de la Constitución Política de los Estados Unidos Mexicanos.</t>
  </si>
  <si>
    <t>Juan Antonio Martín del Campo (Partido Acción Nacional)</t>
  </si>
  <si>
    <t>"La iniciativa tiene por objeto garantizar la educación tecnificada. Para ello propone establecer constitucionalmente que el Estado implementará las tecnologías de información y comunicación, inteligencia artificial, blockchain educativo, y conectividad de banda ancha de calidad en planteles escolares contando con la infraestructura tecnológica necesaria." (Sistema de Información Legislativa, 30 de abril de 2025)</t>
  </si>
  <si>
    <t>https://sil.gobernacion.gob.mx/Librerias/pp_ReporteSeguimiento.php?SID=7821aeaed7e6cfa7c9f7d1353b5a478b&amp;Seguimiento=4898847&amp;Asunto=4894851</t>
  </si>
  <si>
    <t>https://sil.gobernacion.gob.mx/Librerias/pp_ContenidoAsuntos.php?SID=7821aeaed7e6cfa7c9f7d1353b5a478b&amp;Clave=4894851</t>
  </si>
  <si>
    <t>https://sil.gobernacion.gob.mx/Archivos/Documentos/2025/04/asun_4894851_20250430_1745941185.pdf</t>
  </si>
  <si>
    <t>Iniciativa con Proyecto de Decreto, Que reforma y adiciona los artículos 4o. y 63 de la Ley General en materia de Humanidades, Ciencias, Tecnologías e Innovación.</t>
  </si>
  <si>
    <t>Luis Orlando Quiroga Treviño (Partido Verde Ecologista de México)</t>
  </si>
  <si>
    <t>Busca establecer una base normativa para fomentar y desarrollar la inteligencia artificial en el país. Propone definir la IA como sistemas autónomos capaces de adaptarse y ejecutar objetivos similares al razonamiento humano. El Consejo Nacional de Humanidades, Ciencias, Tecnologías e Innovación promoverá el desarrollo y uso de IA, asegurando principios de ética, inclusión, seguridad y derechos humanos. (Sistema de Información Legislativa, 28 de abril de 2025)</t>
  </si>
  <si>
    <t>https://sil.gobernacion.gob.mx/Librerias/pp_ReporteSeguimiento.php?SID=7821aeaed7e6cfa7c9f7d1353b5a478b&amp;Seguimiento=4897724&amp;Asunto=4890371</t>
  </si>
  <si>
    <t>https://sil.gobernacion.gob.mx/Librerias/pp_ContenidoAsuntos.php?SID=7821aeaed7e6cfa7c9f7d1353b5a478b&amp;Clave=4890371</t>
  </si>
  <si>
    <t>https://sil.gobernacion.gob.mx/Archivos/Documentos/2025/04/asun_4890371_20250428_1745888718.pdf</t>
  </si>
  <si>
    <t>Iniciativa con Proyecto de Decreto, Que reforma y adiciona diversas disposiciones de la Ley Federal de Cinematografía, de la Ley Federal del Derecho de Autor y de la Ley Federal del Trabajo, en materia de establecer medidas de protección para las y los actores de doblaje en México frente al uso de inteligencia artificial o tecnologías emergentes en procesos de doblaje.</t>
  </si>
  <si>
    <t>Santiago González Soto (Partido del Trabajo)</t>
  </si>
  <si>
    <t>Busca proteger a actores de doblaje en México frente al uso de inteligencia artificial. Prohíbe suplantar voces sin consentimiento, exige contratos claros y remuneración justa, y prioriza el uso de voces humanas mexicanas. El uso de IA requerirá autorización escrita, pago proporcional y aviso al público. (Sistema de Información Legislativa, 24 de abril de 2025)</t>
  </si>
  <si>
    <t>https://sil.gobernacion.gob.mx/Librerias/pp_ReporteSeguimiento.php?SID=1fec989d1165ff4baf94a68056db1d53&amp;Seguimiento=4900297&amp;Asunto=4896201</t>
  </si>
  <si>
    <t>https://sil.gobernacion.gob.mx/Librerias/pp_ContenidoAsuntos.php?SID=1fec989d1165ff4baf94a68056db1d53&amp;Clave=4896201</t>
  </si>
  <si>
    <t>https://sil.gobernacion.gob.mx/Archivos/Documentos/2025/04/asun_4896201_20250430_1745528888.pdf</t>
  </si>
  <si>
    <t>Iniciativa con Proyecto de Decreto, Que adiciona un tercer párrafo al artículo 199 octies del Código Penal Federal.</t>
  </si>
  <si>
    <t>Virgilio Mendoza Amezcua (Partido Verde Ecologista de México)</t>
  </si>
  <si>
    <t>"La iniciativa tiene por objeto determinar que se considerará delito cuando se modifique, altere o difunda fotografías, videos o audios con inteligencia artificial, así como también a quien venda u obtenga algún beneficio económico de dicho contenido sin el consentimiento o autorización de la persona" (Sistema de Información Legislativa, 23 de abril de 2025)</t>
  </si>
  <si>
    <t>https://sil.gobernacion.gob.mx/Librerias/pp_ReporteSeguimiento.php?SID=7821aeaed7e6cfa7c9f7d1353b5a478b&amp;Seguimiento=4898057&amp;Asunto=4882937</t>
  </si>
  <si>
    <t>https://sil.gobernacion.gob.mx/Librerias/pp_ContenidoAsuntos.php?SID=7821aeaed7e6cfa7c9f7d1353b5a478b&amp;Clave=4882937</t>
  </si>
  <si>
    <t>https://sil.gobernacion.gob.mx/Archivos/Documentos/2025/04/asun_4882937_20250423_1745350778.pdf</t>
  </si>
  <si>
    <t>Iniciativa con Proyecto de Decreto, Que reforma el artículo 5° y adiciona un artículo 20 Septies a la Ley General de Acceso de las Mujeres a una Vida Libre de Violencia, en materia de inteligencia artificial generativa.</t>
  </si>
  <si>
    <t>Annia Sarahí Gómez Cárdenas (Partido Acción Nacional)</t>
  </si>
  <si>
    <t>Busca regular la inteligencia artificial generativa. Propone definirla como la rama de la IA que crea datos o contenidos nuevos a partir de los existentes mediante el uso de algoritmos de aprendizaje automático. Además, considera como violencia digital y mediática el uso de IA generativa para crear, modificar o producir imágenes, audios o vídeos de contenido íntimo sexual sin consentimiento, causando algún tipo de violencia tipificada en la ley. Estas acciones serán sancionadas según las disposiciones penales aplicables. (Sistema de Información Legislativa, 23 de abril de 2025)</t>
  </si>
  <si>
    <t>https://sil.gobernacion.gob.mx/Librerias/pp_ReporteSeguimiento.php?SID=7821aeaed7e6cfa7c9f7d1353b5a478b&amp;Seguimiento=4897663&amp;Asunto=4892721</t>
  </si>
  <si>
    <t>https://sil.gobernacion.gob.mx/Librerias/pp_ContenidoAsuntos.php?SID=7821aeaed7e6cfa7c9f7d1353b5a478b&amp;Clave=4892721</t>
  </si>
  <si>
    <t>https://sil.gobernacion.gob.mx/Archivos/Documentos/2025/04/asun_4892721_20250429_1745435703.pdf</t>
  </si>
  <si>
    <t>Iniciativa de Reforma Constitucional, Que reforma el artículo 73 de la Constitución Política de los Estados Unidos Mexicanos, en materia de inteligencia artificial.</t>
  </si>
  <si>
    <t>Martha Amalia Moya Bastón (Partido Acción Nacional)</t>
  </si>
  <si>
    <t>"La iniciativa tiene por objeto establecer que el Congreso tendrá la facultad para dictar leyes sobre inteligencia artificial." (Sistema de Información Legislativa, 22 de abril de 2025)</t>
  </si>
  <si>
    <t>https://sil.gobernacion.gob.mx/Librerias/pp_ReporteSeguimiento.php?SID=7821aeaed7e6cfa7c9f7d1353b5a478b&amp;Seguimiento=4897660&amp;Asunto=4892696</t>
  </si>
  <si>
    <t>https://sil.gobernacion.gob.mx/Librerias/pp_ContenidoAsuntos.php?SID=7821aeaed7e6cfa7c9f7d1353b5a478b&amp;Clave=4892696</t>
  </si>
  <si>
    <t>https://sil.gobernacion.gob.mx/Archivos/Documentos/2025/04/asun_4892696_20250429_1745367458.pdf</t>
  </si>
  <si>
    <t>Iniciativa con Proyecto de Decreto, Ley Federal para el Desarrollo Ético, Soberano E Inclusivo de la Inteligencia Artificial en México.</t>
  </si>
  <si>
    <t>Gabriela Georgina Jiménez Godoy (Morena)</t>
  </si>
  <si>
    <t>La iniciativa busca regular el uso de la Inteligencia Artificial estableciendo un marco normativo que promueva un enfoque ético y respete los Derechos Humanos. Se propone asegurar que todas las personas se beneficien del desarrollo de la IA, definir conceptos técnicos en la ley y designar autoridades competentes para su supervisión. Además, se creará la Plataforma Nacional de Auditoría Algorítmica, encargada de evaluar sistemas de IA, y el Consejo Nacional de Inteligencia Artificial, un organismo autónomo con personalidad jurídica. También se implementará un sistema de semáforos de riesgos para gestionar la IA. (Sistema de Información Legislativa, 30 de abril de 2025)</t>
  </si>
  <si>
    <t>https://sil.gobernacion.gob.mx/Librerias/pp_ReporteSeguimiento.php?SID=7821aeaed7e6cfa7c9f7d1353b5a478b&amp;Seguimiento=4826445&amp;Asunto=4896460#T</t>
  </si>
  <si>
    <t>https://sil.gobernacion.gob.mx/Librerias/pp_ContenidoAsuntos.php?SID=c32f8488a8bc2442dbc8acdc4ee4319a&amp;Clave=4896460</t>
  </si>
  <si>
    <t>https://sil.gobernacion.gob.mx/Archivos/Documentos/2025/04/asun_4896460_20250430_1747757009.pdf</t>
  </si>
  <si>
    <t>Iniciativa con Proyecto de Decreto, Que adiciona un artículo 199 Undecies al Código Penal Federal.</t>
  </si>
  <si>
    <t>Juanita Guerra Mena (Partido Verde Ecologista de México)</t>
  </si>
  <si>
    <t>"La iniciativa tiene por objeto equiparar la modalidad denominada deepfake a abuso sexual. Para ello propone imponer de seis a diez años de prisión y hasta doscientos días de multa, a quien distribuya, transmita, entregue, muestre públicamente, o utilice otros medios para que otros vean imágenes sexuales sintéticas fuera de su contexto original, generadas mediante síntesis informativa, inteligencia artificial u otros medios." (Sistema de Información Legislativa, 10 de abril de 2025)</t>
  </si>
  <si>
    <t>https://sil.gobernacion.gob.mx/Librerias/pp_ReporteSeguimiento.php?SID=7821aeaed7e6cfa7c9f7d1353b5a478b&amp;Seguimiento=4879357&amp;Asunto=4876919</t>
  </si>
  <si>
    <t>https://sil.gobernacion.gob.mx/Librerias/pp_ContenidoAsuntos.php?SID=7821aeaed7e6cfa7c9f7d1353b5a478b&amp;Clave=4876919</t>
  </si>
  <si>
    <t>https://sil.gobernacion.gob.mx/Archivos/Documentos/2025/04/asun_4876919_20250410_1744297525.pdf</t>
  </si>
  <si>
    <t>Iniciativa con Proyecto de Decreto, Que reforma y adiciona diversas disposiciones de la Ley General para la Atención y Protección a Personas con la Condición del Espectro Autista.</t>
  </si>
  <si>
    <t>Noel Chávez Velázquez (Partido Revolucionario Institucional)</t>
  </si>
  <si>
    <t>La iniciativa busca garantizar la inclusión educativa de personas con autismo y apoyar a sus familias, capacitando a profesionales y adaptando programas. Destaca el uso de inteligencia artificial y nuevas tecnologías para mejorar su calidad de vida y desarrollo diario. (Sistema de Información Legislativa, 02 de abril de 2025)</t>
  </si>
  <si>
    <t>https://sil.gobernacion.gob.mx/Librerias/pp_ReporteSeguimiento.php?SID=1fec989d1165ff4baf94a68056db1d53&amp;Seguimiento=4900491&amp;Asunto=4895957</t>
  </si>
  <si>
    <t>https://sil.gobernacion.gob.mx/Librerias/pp_ContenidoAsuntos.php?SID=1fec989d1165ff4baf94a68056db1d53&amp;Clave=4895957</t>
  </si>
  <si>
    <t>https://sil.gobernacion.gob.mx/Archivos/Documentos/2025/04/asun_4895957_20250430_1743622415.pdf</t>
  </si>
  <si>
    <t>Iniciativa de Reforma Constitucional, Que reforma el artículo 73 de la Constitución Política de los Estados Unidos Mexicanos.</t>
  </si>
  <si>
    <t>Presentado en Origen</t>
  </si>
  <si>
    <t>Reyna Celeste Ascencio Ortega (Morena)</t>
  </si>
  <si>
    <t>"La iniciativa tiene por objeto contemplar que el Congreso de la Unión tendrá la facultad de dictar la ley general sobre inteligencia artificial que establezca principios, bases, límites y prohibiciones en el uso de tal tecnología." (Sistema de Información Legislativa, 02 de abril de 2025)</t>
  </si>
  <si>
    <t>https://sil.gobernacion.gob.mx/Librerias/pp_ReporteSeguimiento.php?SID=7821aeaed7e6cfa7c9f7d1353b5a478b&amp;Seguimiento=4871239&amp;Asunto=4869483</t>
  </si>
  <si>
    <t>https://sil.gobernacion.gob.mx/Librerias/pp_ContenidoAsuntos.php?SID=7821aeaed7e6cfa7c9f7d1353b5a478b&amp;Clave=4869483</t>
  </si>
  <si>
    <t>https://sil.gobernacion.gob.mx/Archivos/Documentos/2025/04/asun_4869483_20250402_1743615827.pdf</t>
  </si>
  <si>
    <t>Iniciativa con Proyecto de Decreto, Que reforma diversas disposiciones del Código Penal Federal, de la Ley General para Prevenir, Sancionar y Erradicar los Delitos en Materia de Trata de Personas y para la Protección y Asistencia a las Víctimas de estos Delitos, y de la Ley General de Acceso de las Mujeres a una vida Libre de Violencia.</t>
  </si>
  <si>
    <t>Agustín Dorantes Lámbarri (Partido Acción Nacional)</t>
  </si>
  <si>
    <t>Busca incluir en los tipos penales que sancionan conductas como pornografía y violación a la intimidad sexual, los medios derivados de las tecnologías de la información, incluyendo aplicaciones de inteligencia artificial. Propone sancionar la posesión, divulgación, edición y comercialización de contenido íntimo sexual sin consentimiento, utilizando IA. Las penas van de 5 a 30 años de prisión y multas de 1,000 a 60,000 UMAs. También define la violencia digital como acciones dolosas mediante tecnologías de la información que causen daño psicológico, emocional o en la imagen de una persona. Modifica artículos del Código Penal Federal y la Ley General de Acceso de las Mujeres a una Vida Libre de Violencia. (Sistema de Información Legislativa, 02 de abril de 2025)</t>
  </si>
  <si>
    <t>https://sil.gobernacion.gob.mx/Librerias/pp_ReporteSeguimiento.php?SID=7821aeaed7e6cfa7c9f7d1353b5a478b&amp;Seguimiento=4879328&amp;Asunto=4872465</t>
  </si>
  <si>
    <t>https://sil.gobernacion.gob.mx/Librerias/pp_ContenidoAsuntos.php?SID=7821aeaed7e6cfa7c9f7d1353b5a478b&amp;Clave=4872465</t>
  </si>
  <si>
    <t>https://sil.gobernacion.gob.mx/Archivos/Documentos/2025/04/asun_4872465_20250408_1744148198.pdf</t>
  </si>
  <si>
    <t>Iniciativa con Proyecto de Decreto, Que reforma y adiciona diversas disposiciones del Código Nacional de Procedimientos Penales.</t>
  </si>
  <si>
    <t>Gildardo Pérez Gabino (Movimiento Ciudadano)</t>
  </si>
  <si>
    <t>Busca permitir que el Ministerio Público reciba denuncias o querellas de manera presencial y a través de plataformas de inteligencia artificial o cualquier otro medio tecnológico. Propone mantener comunicación permanente con la víctima u ofendida del delito o su asesor jurídico cuando la denuncia se presente mediante IA, y que el Ministerio Público inicie la investigación sin dilación cuando la denuncia sea presentada directamente. (Sistema de Información Legislativa, 01 de abril de 2025)</t>
  </si>
  <si>
    <t>https://sil.gobernacion.gob.mx/Librerias/pp_ReporteSeguimiento.php?SID=7821aeaed7e6cfa7c9f7d1353b5a478b&amp;Seguimiento=4878374&amp;Asunto=4875595</t>
  </si>
  <si>
    <t>https://sil.gobernacion.gob.mx/Librerias/pp_ContenidoAsuntos.php?SID=7821aeaed7e6cfa7c9f7d1353b5a478b&amp;Clave=4875595</t>
  </si>
  <si>
    <t>https://sil.gobernacion.gob.mx/Archivos/Documentos/2025/04/asun_4875595_20250409_1743610271.pdf</t>
  </si>
  <si>
    <t>Iniciativa con Proyecto de Decreto, Que adiciona un artículo 252 Bis al Código Penal Federal.</t>
  </si>
  <si>
    <t>Busca tipificar el delito de suplantación de identidad y sancionar a quienes lo cometan utilizando inteligencia artificial. Propone que será delito atribuirse, apropiarse, transferir o utilizar la identidad de otro sin consentimiento, con el fin de causar daño o obtener lucro indebido. Las penas serán de dos a cinco años de prisión y de 200 a 1,000 UMA, además de la reparación del daño. Define el software de IA como sistemas capaces de realizar actividades que requieren inteligencia humana, como procesamiento de lenguaje natural, aprendizaje automático, redes neuronales y algoritmos avanzados. (Sistema de Información Legislativa, 02 de abril de 2025)</t>
  </si>
  <si>
    <t>https://sil.gobernacion.gob.mx/Librerias/pp_ReporteSeguimiento.php?SID=7821aeaed7e6cfa7c9f7d1353b5a478b&amp;Seguimiento=4871635&amp;Asunto=4869297</t>
  </si>
  <si>
    <t>https://sil.gobernacion.gob.mx/Librerias/pp_ContenidoAsuntos.php?SID=7821aeaed7e6cfa7c9f7d1353b5a478b&amp;Clave=4869297</t>
  </si>
  <si>
    <t>https://sil.gobernacion.gob.mx/Archivos/Documentos/2025/04/asun_4869297_20250401_1742921767.pdf</t>
  </si>
  <si>
    <t>Iniciativa con Proyecto de Decreto, 	Que reforma diversas disposiciones del Código Penal Federal y de la Ley General de Acceso de las Mujeres a una Vida Libre de Violencia, en materia de tipificación de violencia digital y mediática.</t>
  </si>
  <si>
    <t>Merilyn Gómez Pozos (Morena)</t>
  </si>
  <si>
    <t>La iniciativa busca tipificar la violencia digital y mediática. Propone sancionar la divulgación, almacenamiento o posesión de contenido íntimo sexual sin consentimiento. Define la violencia digital y mediática como aquella generada por Plataformas Digitales, Inteligencia Artificial y Tecnologías de la Información y Comunicación. La violencia mediática incluye actos que promuevan estereotipos sexistas, apología de la violencia contra mujeres y niñas, y discursos de odio sexista, causando daño psicológico, sexual, físico, económico, patrimonial o feminicida. Modifica artículos del Código Penal Federal y la Ley General de Acceso de las Mujeres a una Vida Libre de Violencia. (Sistema de Información Legislativa, 11 de marzo de 2025)</t>
  </si>
  <si>
    <t>https://sil.gobernacion.gob.mx/Librerias/pp_ReporteSeguimiento.php?SID=7821aeaed7e6cfa7c9f7d1353b5a478b&amp;Seguimiento=4855568&amp;Asunto=4852107</t>
  </si>
  <si>
    <t>https://sil.gobernacion.gob.mx/Librerias/pp_ContenidoAsuntos.php?SID=7821aeaed7e6cfa7c9f7d1353b5a478b&amp;Clave=4852107</t>
  </si>
  <si>
    <t>https://sil.gobernacion.gob.mx/Archivos/Documentos/2025/03/asun_4852107_20250311_1741730103.pdf</t>
  </si>
  <si>
    <t>Iniciativa con Proyecto de Decreto, Que adiciona el artículo 8 Bis a la Ley Federal contra la Delincuencia Organizada.</t>
  </si>
  <si>
    <t>Ricardo Sóstenes Mejía Berdeja (Partido del Trabajo)</t>
  </si>
  <si>
    <t>La iniciativa busca permitir y regular el uso de inteligencia artificial en la lucha contra la delincuencia organizada. Autoriza a instituciones de seguridad pública a emplearla en análisis predictivo, monitoreo en tiempo real, reconocimiento biométrico, evaluación de riesgos y automatización de investigaciones. Establece principios de legalidad, respeto a derechos humanos y supervisión por la SSPC. También exige protocolos de seguridad para proteger la información y evitar abusos o vulneraciones a la privacidad. (Sistema de Información Legislativa, 04 de marzo de 2025)</t>
  </si>
  <si>
    <t>https://sil.gobernacion.gob.mx/Librerias/pp_ReporteSeguimiento.php?SID=7821aeaed7e6cfa7c9f7d1353b5a478b&amp;Seguimiento=4850650&amp;Asunto=4847347</t>
  </si>
  <si>
    <t>https://sil.gobernacion.gob.mx/Librerias/pp_ContenidoAsuntos.php?SID=7821aeaed7e6cfa7c9f7d1353b5a478b&amp;Clave=4847347</t>
  </si>
  <si>
    <t>https://sil.gobernacion.gob.mx/Archivos/Documentos/2025/03/asun_4847347_20250304_1741187708.pdf</t>
  </si>
  <si>
    <t>Iniciativa de Reforma Constitucional, Que reforma la fracción XVII del artículo 73 de la Constitución Política de los Estados Unidos Mexicanos.</t>
  </si>
  <si>
    <t>Anabell Ávalos Zempoalteca (Partido Revolucionario Institucional)</t>
  </si>
  <si>
    <t>"La iniciativa tiene por objeto facultar al Congreso para legislar en materia de Inteligencia Artificial. Para ello propone establecer que se lleve a cabo bajo un parámetro ético y prudencial que establezca límites y restricciones al uso de la IA." (Sistema de Información Legislativa, 04 de marzo de 2025)</t>
  </si>
  <si>
    <t>https://sil.gobernacion.gob.mx/Librerias/pp_ReporteSeguimiento.php?SID=7821aeaed7e6cfa7c9f7d1353b5a478b&amp;Seguimiento=4855680&amp;Asunto=4846168</t>
  </si>
  <si>
    <t>https://sil.gobernacion.gob.mx/Librerias/pp_ContenidoAsuntos.php?SID=7821aeaed7e6cfa7c9f7d1353b5a478b&amp;Clave=4846168</t>
  </si>
  <si>
    <t>https://sil.gobernacion.gob.mx/Archivos/Documentos/2025/03/asun_4846168_20250304_1740592988.pdf</t>
  </si>
  <si>
    <t>Iniciativa con Proyecto de Decreto, Que reforma el artículo 30 de la Ley General de Educación.</t>
  </si>
  <si>
    <t>Francisco Adrián Castillo Morales (Morena)</t>
  </si>
  <si>
    <t>"La iniciativa tiene por objeto fomentar el análisis en inteligencia artificial, la ciencia, la tecnología y la innovación, así como su comprensión, conocimiento, desarrollo, mecanismo de aprendizaje, aplicación y uso responsables." (Sistema de Información Legislativa, 26 de febrero de 2025)</t>
  </si>
  <si>
    <t>https://sil.gobernacion.gob.mx/Librerias/pp_ReporteSeguimiento.php?SID=1fec989d1165ff4baf94a68056db1d53&amp;Seguimiento=4900428&amp;Asunto=4895763</t>
  </si>
  <si>
    <t>https://sil.gobernacion.gob.mx/Librerias/pp_ContenidoAsuntos.php?SID=1fec989d1165ff4baf94a68056db1d53&amp;Clave=4895763</t>
  </si>
  <si>
    <t>https://sil.gobernacion.gob.mx/Archivos/Documentos/2025/04/asun_4895763_20250430_1740589581.pdf</t>
  </si>
  <si>
    <t>Iniciativa con Proyecto de Decreto, Que adiciona el artículo 20 Quáter de la Ley General de Acceso de las Mujeres a una Vida Libre de Violencia.</t>
  </si>
  <si>
    <t>Luis Enrique Miranda Barrera (Partido Verde Ecologista de México)</t>
  </si>
  <si>
    <t>"La iniciativa tiene por objeto considerar como violencia digital toda acción dolosa generada a partir del uso de inteligencia artificial, por la que se produzcan de manera total o parcial imágenes, videos o audios de contenido sexual íntimo para simular actos sexuales o contenidos pornográficos de una persona sin su consentimiento, su aprobación o su autorización, o bien que divulgue, comparta, distribuya o publique imágenes, videos o audios de contenido íntimo sexual que simulen actos sexuales o contenidos pornográficos de manera que hayan sido generados de manera total o parcial a partir del uso de inteligencia artificial." (Sistema de Información Legislativa, 25 de febrero de 2025)</t>
  </si>
  <si>
    <t>https://sil.gobernacion.gob.mx/Librerias/pp_ReporteSeguimiento.php?SID=7821aeaed7e6cfa7c9f7d1353b5a478b&amp;Seguimiento=4845760&amp;Asunto=4842390</t>
  </si>
  <si>
    <t>https://sil.gobernacion.gob.mx/Librerias/pp_ContenidoAsuntos.php?SID=7821aeaed7e6cfa7c9f7d1353b5a478b&amp;Clave=4842390</t>
  </si>
  <si>
    <t>https://sil.gobernacion.gob.mx/Archivos/Documentos/2025/02/asun_4842390_20250225_1740678238.pdf</t>
  </si>
  <si>
    <t>Iniciativa de Reforma Constitucional, Que reforma la fracción XVII del artículo 73 de la Constitución Política de los Estados Unidos Mexicanos, en materia de Inteligencia Artificial.</t>
  </si>
  <si>
    <t>Ricardo Monreal Ávila (Morena)</t>
  </si>
  <si>
    <t>"La iniciativa tiene por objeto facultar al Congreso de la Unión para dictar leyes en materia de Inteligencia Artificial. Para ello propone establecer el andamiaje legal para diseñar una Ley General en materia de Uso de Inteligencia Artificial." (Sistema de Información Legislativa, 19 de febrero de 2025)</t>
  </si>
  <si>
    <t>https://sil.gobernacion.gob.mx/Librerias/pp_ReporteSeguimiento.php?SID=7821aeaed7e6cfa7c9f7d1353b5a478b&amp;Seguimiento=4840722&amp;Asunto=4839766</t>
  </si>
  <si>
    <t>https://sil.gobernacion.gob.mx/Librerias/pp_ContenidoAsuntos.php?SID=7821aeaed7e6cfa7c9f7d1353b5a478b&amp;Clave=4839766</t>
  </si>
  <si>
    <t>https://sil.gobernacion.gob.mx/Archivos/Documentos/2025/02/asun_4839766_20250219_1739991446.pdf</t>
  </si>
  <si>
    <t>Ley Sin Número/2025, Congreso de la Unión</t>
  </si>
  <si>
    <t>Ley, Ley Federal De Protección De Datos Personales En Posesión De Los Particulares.</t>
  </si>
  <si>
    <t>Publicada en el Diario Oficial de la Federación el 20 de marzo de 2025</t>
  </si>
  <si>
    <t>La Ley Federal de Protección de Datos Personales en Posesión de los Particulares (LFPDPPP) de México regula el tratamiento de datos personales en el sector privado, estableciendo principios de licitud, consentimiento, información, calidad, seguridad y responsabilidad. Reconoce derechos como acceso, rectificación, cancelación y oposición. En el Artículo 26, establece que la persona titular podrá oponerse al tratamiento de sus datos cuando éstos sean objeto de procesamiento automatizado sin intervención humana, que produzca efectos jurídicos no deseados o afecte de manera significativa sus derechos o libertades, lo que se relaciona directamente con sistemas de inteligencia artificial y perfiles automatizados (Secretaría de Gobernación, 20 de marzo de 2025, Artículos 1 y 26)</t>
  </si>
  <si>
    <t>https://www.ordenjuridico.gob.mx/Documentos/Federal/html/wo125102.html</t>
  </si>
  <si>
    <t>https://sil.gobernacion.gob.mx/Librerias/pp_ReporteSeguimiento.php?SID=0e3842dd22294d293bb18ead7ff7c595&amp;Seguimiento=4848186&amp;Asunto=4840758#C</t>
  </si>
  <si>
    <t>https://www.ordenjuridico.gob.mx/Documentos/Federal/pdf/wo125102.pdf</t>
  </si>
  <si>
    <t>https://sil.gobernacion.gob.mx/Archivos/Documentos/2025/02/asun_4840758_20250225_1740502499.pdf</t>
  </si>
  <si>
    <t>Ley, Ley General De Protección De Datos Personales En Posesión De Sujetos Obligados.</t>
  </si>
  <si>
    <t>La Ley General de Protección de Datos Personales en Posesión de Sujetos Obligados de México regula el uso de datos personales por entidades públicas y reconoce derechos como acceso, rectificación, cancelación y oposición. En el Artículo 41, establece que la persona titular puede oponerse al tratamiento de sus datos cuando éstos sean objeto de procesamiento automatizado sin intervención humana que genere efectos jurídicos no deseados o afecte de manera significativa sus derechos o libertades. Esto se vincula directamente con el uso de inteligencia artificial y sistemas de perfilado automatizado aplicados en la administración pública. (Secretaría de Gobernación, 20 de marzo de 2025, Artículos 1 y 41)</t>
  </si>
  <si>
    <t>https://sil.gobernacion.gob.mx/Librerias/pp_ReporteSeguimiento.php?SID=0e3842dd22294d293bb18ead7ff7c595&amp;Seguimiento=4848186&amp;Asunto=4840758</t>
  </si>
  <si>
    <t>https://www.ordenjuridico.gob.mx/Documentos/Federal/pdf/wo125096.pdf</t>
  </si>
  <si>
    <t>Iniciativa con Proyecto de Decreto, Que reforma y adiciona diversas disposiciones de la Ley General de Acceso de las Mujeres a una Vida Libre de Violencia.</t>
  </si>
  <si>
    <t>Julieta Kristal Vences Valencia (Morena)</t>
  </si>
  <si>
    <t>"La iniciativa tiene por objeto prohibir la generación y difusión de campañas difamatorias, la manipulación de información y la creación de cuentas falsas en redes sociales para suplantar identidades o engañar a la opinión pública. Para ello propone sancionar el alteración y propagación de imágenes o audios generados o modificados mediante inteligencia artificial, o emplear datos o declaraciones sacadas de contexto, por cualquier medio físico o virtual, con el propósito de desacreditarla, difamarla, denigrarla y poner en entredicho su capacidad o habilidades para la política, con base en estereotipos de género." (Sistema de Información Legislativa, 18 de febrero de 2025)</t>
  </si>
  <si>
    <t>https://sil.gobernacion.gob.mx/Librerias/pp_ReporteSeguimiento.php?SID=7821aeaed7e6cfa7c9f7d1353b5a478b&amp;Seguimiento=4839966&amp;Asunto=4837429</t>
  </si>
  <si>
    <t>https://sil.gobernacion.gob.mx/Librerias/pp_ContenidoAsuntos.php?SID=7821aeaed7e6cfa7c9f7d1353b5a478b&amp;Clave=4837429</t>
  </si>
  <si>
    <t>https://sil.gobernacion.gob.mx/Archivos/Documentos/2025/02/asun_4837429_20250218_1739923391.pdf</t>
  </si>
  <si>
    <t>María Martina Kantún Can (Morena)</t>
  </si>
  <si>
    <t>"La iniciativa tiene por objeto determinar que el Congreso tendrá la facultad para dictar leyes sobre inteligencia artificial." (Sistema de Información Legislativa, 13 de febrero de 2025)</t>
  </si>
  <si>
    <t>https://sil.gobernacion.gob.mx/Librerias/pp_ReporteSeguimiento.php?SID=7821aeaed7e6cfa7c9f7d1353b5a478b&amp;Seguimiento=4861245&amp;Asunto=4859609</t>
  </si>
  <si>
    <t>https://sil.gobernacion.gob.mx/Librerias/pp_ContenidoAsuntos.php?SID=7821aeaed7e6cfa7c9f7d1353b5a478b&amp;Clave=4859609</t>
  </si>
  <si>
    <t>https://sil.gobernacion.gob.mx/Archivos/Documentos/2025/03/asun_4859609_20250320_1739467992.pdf</t>
  </si>
  <si>
    <t>Imelda Margarita Sanmiguel Sánchez (Partido Acción Nacional)</t>
  </si>
  <si>
    <t>"La iniciativa tiene por objeto facultar expresamente al Congreso de la Unión para legislar en materia de inteligencia artificial." (Sistema de Información Legislativa, 18 de febrero de 2025)</t>
  </si>
  <si>
    <t>https://sil.gobernacion.gob.mx/Librerias/pp_ReporteSeguimiento.php?SID=7821aeaed7e6cfa7c9f7d1353b5a478b&amp;Seguimiento=4861125&amp;Asunto=4859513</t>
  </si>
  <si>
    <t>https://sil.gobernacion.gob.mx/Librerias/pp_ContenidoAsuntos.php?SID=7821aeaed7e6cfa7c9f7d1353b5a478b&amp;Clave=4859513</t>
  </si>
  <si>
    <t>https://sil.gobernacion.gob.mx/Archivos/Documentos/2025/03/asun_4859513_20250320_1739898936.pdf</t>
  </si>
  <si>
    <t>Iniciativa de Reforma Constitucional, Que reforma y adiciona diversas disposiciones de la Constitución Política de los Estados Unidos Mexicanos.</t>
  </si>
  <si>
    <t>Busca establecer la base constitucional para que el Congreso de la Unión legisle sobre ciberseguridad, inteligencia artificial, cibertecnologías, neurotecnologías y neuroderechos. Propone que el Estado fomente la ciberseguridad y el desarrollo de tecnologías de IA, asegurando que sean seguras y responsables, protegiendo los derechos humanos y evitando sesgos discriminatorios. Además, se protegerán los neuroderechos, resguardando la actividad cerebral y la información derivada de ella. También se establecerá una Agencia Nacional de Inteligencia Artificial y Ciberseguridad. (Sistema de Información Legislativa, 06 de febrero de 2025)</t>
  </si>
  <si>
    <t>https://sil.gobernacion.gob.mx/Librerias/pp_ReporteSeguimiento.php?SID=7821aeaed7e6cfa7c9f7d1353b5a478b&amp;Seguimiento=4832614&amp;Asunto=4832468</t>
  </si>
  <si>
    <t>https://sil.gobernacion.gob.mx/Librerias/pp_ContenidoAsuntos.php?SID=7821aeaed7e6cfa7c9f7d1353b5a478b&amp;Clave=4832468</t>
  </si>
  <si>
    <t>https://sil.gobernacion.gob.mx/Archivos/Documentos/2025/02/asun_4832468_20250206_1738863808.pdf</t>
  </si>
  <si>
    <t>Paloma Sánchez Ramos (Partido Revolucionario Institucional)</t>
  </si>
  <si>
    <t>Busca fomentar el uso de tecnologías de la información para la educación a distancia en situaciones de violencia, emergencias sanitarias o desastres naturales. Propone que las autoridades educativas proporcionen educación continua en línea para que no se interrumpa el ciclo escolar. La educación será de accesibilidad universal, garantizando que todos los estudiantes tengan acceso a la educación a distancia. Se actualizarán los planes de estudio para incluir estrategias de educación digital y se incorporarán equipos tecnológicos e internet a comunidades rurales. La Agenda Digital Educativa incluirá el uso ético y seguro de la tecnología y acceso a inteligencia artificial en lo educativo. Modifica artículos de la Ley General de Educación. (Sistema de Información Legislativa, 11 de febrero de 2025)</t>
  </si>
  <si>
    <t>https://sil.gobernacion.gob.mx/Librerias/pp_ReporteSeguimiento.php?SID=7821aeaed7e6cfa7c9f7d1353b5a478b&amp;Seguimiento=4834147&amp;Asunto=4833241</t>
  </si>
  <si>
    <t>https://sil.gobernacion.gob.mx/Librerias/pp_ContenidoAsuntos.php?SID=7821aeaed7e6cfa7c9f7d1353b5a478b&amp;Clave=4833241</t>
  </si>
  <si>
    <t>https://sil.gobernacion.gob.mx/Archivos/Documentos/2025/02/asun_4833241_20250211_1739304683.pdf</t>
  </si>
  <si>
    <t>Iniciativa con Proyecto de Decreto, Que reforma y adiciona el artículo 20 Quater de la Ley General de Acceso de las Mujeres a una Vida Libre sin Violencia.</t>
  </si>
  <si>
    <t>Saúl Monreal Ávila (Morena)</t>
  </si>
  <si>
    <t>"La iniciativa tiene por objeto considerar como violencia digital la creación, distribución, difusión, exhibición, transmisión, comercialización, oferta, intercambio o el compartir imágenes, audios o videos que hayan sido falsificados o manipulados mediante el uso de la inteligencia artificial o cualquier otra tecnología, con el fin de dañar la reputación, privacidad o integridad de una persona, sin consentimiento o autorización. Para ello propone entender como inteligencia artificial cualquier sistema o programa informático que utilice algoritmos o técnicas de aprendizaje automático para procesar y analizar datos, y que sea capaz de generar contenido digital, incluyendo imágenes, audios o videos, que sean indistinguibles de los reales." (Sistema de Información Legislativa, 30 de abril de 2025)</t>
  </si>
  <si>
    <t>https://sil.gobernacion.gob.mx/Librerias/pp_ReporteSeguimiento.php?SID=7821aeaed7e6cfa7c9f7d1353b5a478b&amp;Seguimiento=4898715&amp;Asunto=4894650</t>
  </si>
  <si>
    <t>https://sil.gobernacion.gob.mx/Librerias/pp_ContenidoAsuntos.php?SID=7821aeaed7e6cfa7c9f7d1353b5a478b&amp;Clave=4894650</t>
  </si>
  <si>
    <t>https://sil.gobernacion.gob.mx/Archivos/Documentos/2025/04/asun_4894650_20250430_1738777186.pdf</t>
  </si>
  <si>
    <t>Iniciativa con Proyecto de Decreto, Que adiciona el artículo 199 Octies del Código Penal Federal.</t>
  </si>
  <si>
    <t>Lilia Aguilar Gil (Partido del Trabajo)</t>
  </si>
  <si>
    <t>"La iniciativa tiene por objeto tipificar el delito de violencia a la intimidad sexual. Para ello propone establecer que cometerá dicho delito quien utilice técnicas, aplicaciones o programas de inteligencia artificial para la creación, manipulación y distribución de videos, audios, imágenes e impresiones con contenido intimo sexual de una persona sin su consentimiento, sin su aprobación, o sin su autorización." (Sistema de Información Legislativa, 5 de febrero de 2025)</t>
  </si>
  <si>
    <t>https://sil.gobernacion.gob.mx/Librerias/pp_ReporteSeguimiento.php?SID=7821aeaed7e6cfa7c9f7d1353b5a478b&amp;Seguimiento=4850409&amp;Asunto=4849442</t>
  </si>
  <si>
    <t>https://sil.gobernacion.gob.mx/Librerias/pp_ContenidoAsuntos.php?SID=7821aeaed7e6cfa7c9f7d1353b5a478b&amp;Clave=4849442</t>
  </si>
  <si>
    <t>https://sil.gobernacion.gob.mx/Archivos/Documentos/2025/03/asun_4849442_20250305_1738867210.pdf</t>
  </si>
  <si>
    <t>Iniciativa con Proyecto de Decreto, Que adiciona un párrafo al artículo 199 Septies del Código Penal Federal.</t>
  </si>
  <si>
    <t>Irma Juan Carlos (Morena)</t>
  </si>
  <si>
    <t>"La iniciativa tiene por objeto incluir como delito la manipulación de imágenes con fines sexuales, equiparando su penalidad con las sanciones establecidas para quienes soliciten o distribuyan contenido sexual explícito de menores o personas vulnerables. Para ello propone imponer de 4 a 8 años de prisión y multa de 400 a 1000 días multa a quien, utilizando imágenes de otras personas, las manipule digitalmente, mediante inteligencia artificial u otras herramientas informáticas, para alterarlas con el propósito de hacerlas parecer desnudas o involucradas en actividades sexuales explícitas, y las distribuya, comercialice o almacene con conocimiento del hecho." (Sistema de Información Legislativa, 15 de enero de 2025)</t>
  </si>
  <si>
    <t>https://sil.gobernacion.gob.mx/Librerias/pp_ReporteSeguimiento.php?SID=7821aeaed7e6cfa7c9f7d1353b5a478b&amp;Seguimiento=4828678&amp;Asunto=4827981</t>
  </si>
  <si>
    <t>https://sil.gobernacion.gob.mx/Librerias/pp_ContenidoAsuntos.php?SID=7821aeaed7e6cfa7c9f7d1353b5a478b&amp;Clave=4827981</t>
  </si>
  <si>
    <t>https://sil.gobernacion.gob.mx/Archivos/Documentos/2025/01/asun_4827981_20250115_1736972599.pdf</t>
  </si>
  <si>
    <t>Iniciativa Sin Número/2024, Cámara de Diputados</t>
  </si>
  <si>
    <t>Iniciativa con Proyecto de Decreto, Que reforma y adiciona el Capítulo III y los artículos 211 Ter y 211 Ter 1 al Código Penal Federal, para sancionar la creación de audios falsos para personalidades públicas generados por Inteligencia Artificial (IA).</t>
  </si>
  <si>
    <t>Armando Corona Arvizu (Morena)</t>
  </si>
  <si>
    <t>Busca sancionar la generación y difusión de audios falsos mediante inteligencia artificial (IA), especialmente cuando afectan a personalidades públicas. Define "audio falso" como grabaciones manipuladas con IA para parecer que provienen de una persona específica sin su consentimiento. Considera "persona pública" a individuos con reconocimiento significativo en la vida pública. Prohíbe la creación, manipulación, distribución y difusión de estos audios con el propósito de engañar, difamar o perjudicar. (Sistema de Información Legislativa, 10 de diciembre de 2024)</t>
  </si>
  <si>
    <t>https://sil.gobernacion.gob.mx/Librerias/pp_ReporteSeguimiento.php?SID=7821aeaed7e6cfa7c9f7d1353b5a478b&amp;Seguimiento=4826481&amp;Asunto=4822363</t>
  </si>
  <si>
    <t>https://sil.gobernacion.gob.mx/Librerias/pp_ContenidoAsuntos.php?SID=7821aeaed7e6cfa7c9f7d1353b5a478b&amp;Clave=4822363</t>
  </si>
  <si>
    <t>https://sil.gobernacion.gob.mx/Archivos/Documentos/2024/12/asun_4822363_20241211_1733859383.pdf</t>
  </si>
  <si>
    <t>Iniciativa con Proyecto de Decreto, Que reforma el artículo 20 Quáter de la Ley General de Acceso de las Mujeres a una Vida Libre de Violencia.</t>
  </si>
  <si>
    <t>Ana Isabel González González (Partido Revolucionario Institucional)</t>
  </si>
  <si>
    <t>El decreto reforma la Ley General de Educación para incorporar explícitamente el uso responsable de la inteligencia artificial como uno de los fines de la educación (Art. 13 y 85). Ordena fomentar el conocimiento tecnológico responsable (Art. 18), incluir la enseñanza de la IA en los planes y programas de estudio (Art. 30) y establecer una Agenda Digital Educativa que incorpore formación en IA para estudiantes y docentes (Art. 85). La IA aparece como contenido educativo, competencia digital obligatoria y herramienta cuyo uso ético debe promoverse dentro del sistema educativo. (González, 2024)</t>
  </si>
  <si>
    <t>https://sil.gobernacion.gob.mx/Librerias/pp_ReporteSeguimiento.php?SID=7821aeaed7e6cfa7c9f7d1353b5a478b&amp;Seguimiento=4811106&amp;Asunto=4810368</t>
  </si>
  <si>
    <t>https://sil.gobernacion.gob.mx/Librerias/pp_ContenidoAsuntos.php?SID=7821aeaed7e6cfa7c9f7d1353b5a478b&amp;Clave=4810368</t>
  </si>
  <si>
    <t>https://sil.gobernacion.gob.mx/Archivos/Documentos/2024/11/asun_4810368_20241127_1732740463.pdf</t>
  </si>
  <si>
    <t>"La iniciativa tiene por objeto establecer que se entenderá por tecnologías de la información y la comunicación a aquellos recursos, herramientas, programas y plataformas de la inteligencia artificial que se utilizan para crear procesar, administrar, compartir y difundir la información mediante diversos soportes tecnológicos." (Sistema de Información Legislativa, 26 de noviembre de 2024)</t>
  </si>
  <si>
    <t>https://sil.gobernacion.gob.mx/Librerias/pp_ReporteSeguimiento.php?SID=7821aeaed7e6cfa7c9f7d1353b5a478b&amp;Seguimiento=4811102&amp;Asunto=4810351</t>
  </si>
  <si>
    <t>https://sil.gobernacion.gob.mx/Librerias/pp_ContenidoAsuntos.php?SID=7821aeaed7e6cfa7c9f7d1353b5a478b&amp;Clave=4810351</t>
  </si>
  <si>
    <t>https://sil.gobernacion.gob.mx/Archivos/Documentos/2024/11/asun_4810351_20241127_1732657689.pdf</t>
  </si>
  <si>
    <t>Iniciativa Sin Número/2024, Senado</t>
  </si>
  <si>
    <t>Iniciativa con Proyecto de Decreto, Que reforma y adiciona diversos artículos de la Ley Federal de Telecomunicaciones y Radiodifusión.</t>
  </si>
  <si>
    <t>Jesús Lucía Trasviña Waldenrath (Morena)</t>
  </si>
  <si>
    <t>La iniciativa busca regular el uso responsable y ético de la inteligencia artificial en servicios de telecomunicaciones, con énfasis en transparencia, derechos humanos, y protección de datos personales. Propone definir y regular los Sistemas de IA, establecer normas específicas para IA de alto riesgo, supervisar su implementación mediante el IFT y el INAI, y garantizar principios éticos, respeto a la propiedad intelectual y prohibición de prácticas indebidas. Los lineamientos aplican a proveedores que introduzcan IA en México. Modifica los artículos 3, 7, 190 y 190 Ter de la Ley Federal de Telecomunicaciones y Radiodifusión. (Sistema de Información Legislativa, 12 de noviembre de 2024)</t>
  </si>
  <si>
    <t>http://sil.gobernacion.gob.mx/Librerias/pp_ContenidoAsuntos.php?SID=f879c4a2a17e714086647d18df9bfdb7&amp;Clave=4801122</t>
  </si>
  <si>
    <t>https://sil.gobernacion.gob.mx/Librerias/pp_ReporteSeguimiento.php?SID=7821aeaed7e6cfa7c9f7d1353b5a478b&amp;Seguimiento=4804108&amp;Asunto=4801122</t>
  </si>
  <si>
    <t>http://sil.gobernacion.gob.mx/Archivos/Documentos/2024/11/asun_4801122_20241112_1731439888.pdf</t>
  </si>
  <si>
    <t>Iniciativa con Proyecto de Decreto, Que reforma los artículos 153-C y 153-K de la Ley Federal del Trabajo.</t>
  </si>
  <si>
    <t>La iniciativa busca capacitar a los trabajadores en competencias relacionadas con la inteligencia artificial. Propone que el adiestramiento tenga como objetivo actualizar a los trabajadores en el uso y aplicación de la IA para incrementar la productividad en las empresas. Además, faculta al Comité Nacional de Concertación y Productividad para formular recomendaciones de planes y programas de capacitación que mejoren la productividad, competencia laboral y habilidades de los trabajadores, considerando el uso y conocimiento de competencias relacionadas con la IA. (Sistema de Información Legislativa, 06 de noviembre de 2024)</t>
  </si>
  <si>
    <t>https://sil.gobernacion.gob.mx/Librerias/pp_ReporteSeguimiento.php?SID=7821aeaed7e6cfa7c9f7d1353b5a478b&amp;Seguimiento=4807498&amp;Asunto=4799388</t>
  </si>
  <si>
    <t>https://sil.gobernacion.gob.mx/Librerias/pp_ContenidoAsuntos.php?SID=7821aeaed7e6cfa7c9f7d1353b5a478b&amp;Clave=4799388</t>
  </si>
  <si>
    <t>https://sil.gobernacion.gob.mx/Archivos/Documentos/2024/11/asun_4799388_20241106_1730916446.pdf</t>
  </si>
  <si>
    <t>Iniciativa con Proyecto de Decreto, Que expide la Ley Nacional que Regula el uso de la Inteligencia Artificial.</t>
  </si>
  <si>
    <t>Busca regular el uso de la Inteligencia Artificial. Entre sus propuestas se incluyen: 1) definir IA como capacidades cognitivas de sistemas informáticos que imitan la inteligencia humana; 2) establecer una política nacional para facilitar el acceso a la IA en tiempo real; 3) determinar procedimientos para su aplicación; 4) establecer principios rectores como igualdad de responsabilidades, privacidad desde el diseño, transparencia y usabilidad; 5) crear el Centro Nacional de Inteligencia Artificial para coordinar la implementación de la política; y 6) articular acciones a través del Sistema Nacional de IA, que incluye un consejo y sectores social, privado y académico. (Sistema de Información Legislativa, 13 de diciembre de 2024)</t>
  </si>
  <si>
    <t>https://sil.gobernacion.gob.mx/Librerias/pp_ContenidoAsuntos.php?SID=e1eb79d654b6ae3832a50ad264f21e45&amp;Clave=4825444</t>
  </si>
  <si>
    <t>https://sil.gobernacion.gob.mx/Librerias/pp_ReporteSeguimiento.php?SID=e1eb79d654b6ae3832a50ad264f21e45&amp;Seguimiento=4826878&amp;Asunto=4825444#T</t>
  </si>
  <si>
    <t>https://sil.gobernacion.gob.mx/Archivos/Documentos/2024/12/asun_4825444_20241213_1730224444.pdf</t>
  </si>
  <si>
    <t>Iniciativa con Proyecto de Decreto, Que reforma y adiciona diversas disposiciones de la Ley Federal del Derecho de Autor, en materia de inteligencia artificial.</t>
  </si>
  <si>
    <t>Retirada</t>
  </si>
  <si>
    <t>Margarita García García (Partido del Trabajo)</t>
  </si>
  <si>
    <t>Busca regular el uso de la inteligencia artificial en varios aspectos. Propone definir la IA como el campo de la informática que resuelve problemas cognitivos asociados con la inteligencia humana. Reconoce derechos de autor sobre la imagen y voz usadas en la creación de personajes y doblaje. Los titulares de derechos patrimoniales pueden autorizar o prohibir la manipulación de material generado por IA. Los artistas intérpretes tienen derechos sobre la manipulación de material musical generado por IA. Sanciona la creación de material basado en la imagen de una persona sin autorización. Modifica artículos de la Ley Federal del Derecho de Autor. (Sistema de Información Legislativa, 29 de octubre de 2024)</t>
  </si>
  <si>
    <t>https://sil.gobernacion.gob.mx/Librerias/pp_ReporteSeguimiento.php?SID=dad981ddbbd9cb67100ee6677c97511b&amp;Seguimiento=4816416&amp;Asunto=4814860</t>
  </si>
  <si>
    <t>https://sil.gobernacion.gob.mx/Librerias/pp_ContenidoAsuntos.php?SID=dad981ddbbd9cb67100ee6677c97511b&amp;Clave=4814860</t>
  </si>
  <si>
    <t>https://sil.gobernacion.gob.mx/Archivos/Documentos/2024/12/asun_4814860_20241203_1730232525.pdf</t>
  </si>
  <si>
    <t>Iniciativa con Proyecto de Decreto, Que reforma y deroga diversas disposiciones de la Ley Orgánica del Poder Judicial de la Federación para crear el Sistema Judicial de Información Pública Avanzada</t>
  </si>
  <si>
    <t>Roberto Armando Albores Gleason (Partido del Trabajo)</t>
  </si>
  <si>
    <t>La iniciativa busca crear el Tribunal de Disciplina Judicial y el Órgano de Administración Judicial. El Tribunal será independiente y estará integrado por cinco personas electas a nivel nacional. Desahogará procedimientos administrativos y emitirá sanciones. El Órgano de Administración Judicial determinará la estructura y funcionamiento del Poder Judicial y operará el Sistema Judicial de Información Pública Avanzado (SJIPA), que utilizará inteligencia artificial para analizar sentencias. (Sistema de Información Legislativa, 16 de octubre de 2024)</t>
  </si>
  <si>
    <t>https://sil.gobernacion.gob.mx/Librerias/pp_ReporteSeguimiento.php?SID=7821aeaed7e6cfa7c9f7d1353b5a478b&amp;Seguimiento=4826445&amp;Asunto=4822048</t>
  </si>
  <si>
    <t>https://sil.gobernacion.gob.mx/Librerias/pp_ContenidoAsuntos.php?SID=7821aeaed7e6cfa7c9f7d1353b5a478b&amp;Clave=4822048</t>
  </si>
  <si>
    <t>https://sil.gobernacion.gob.mx/Archivos/Documentos/2024/12/asun_4822048_20241211_1729102027.pdf</t>
  </si>
  <si>
    <t>Iniciativa con Proyecto de Decreto, Que adiciona diversas disposiciones a la Ley General de Salud, en materia de Inteligencia Artificial aplicada a la salud.</t>
  </si>
  <si>
    <t>Éctor Jaime Ramírez Barba (Partido Acción Nacional)</t>
  </si>
  <si>
    <t>La iniciativa busca regular el uso de la Inteligencia Artificial en el sector salud. Propone proteger los datos personales sensibles, exigir consentimiento informado para el uso de IA, y responsabilizar a desarrolladores por la seguridad de sus sistemas. Además, la Secretaría de Salud deberá fomentar el uso ético de la IA y capacitar al personal. Se modifican diversos artículos de la Ley General de Salud para incorporar estas disposiciones. (Sistema de Información Legislativa, 02 de octubre de 2024)</t>
  </si>
  <si>
    <t>https://sil.gobernacion.gob.mx/Librerias/pp_ReporteSeguimiento.php?SID=7821aeaed7e6cfa7c9f7d1353b5a478b&amp;Seguimiento=4818882&amp;Asunto=4817597</t>
  </si>
  <si>
    <t>https://sil.gobernacion.gob.mx/Librerias/pp_ContenidoAsuntos.php?SID=7821aeaed7e6cfa7c9f7d1353b5a478b&amp;Clave=4817597</t>
  </si>
  <si>
    <t>https://sil.gobernacion.gob.mx/Archivos/Documentos/2024/12/asun_4817597_20241205_1727896740.pdf</t>
  </si>
  <si>
    <t>Iniciativa con Proyecto de Decreto, Que adiciona una fracción XXIII Bis del artículo 4 y un artículo 101 Bis 3 de la Ley General de los Derechos de Niñas, Niños y Adolescentes.</t>
  </si>
  <si>
    <t>Gina Gerardina Campuzano González (Partido Acción Nacional)</t>
  </si>
  <si>
    <t>"La iniciativa tiene por objeto establecer el reconocimiento facial a través de la Inteligencia Artificial. Para ello propone: 1) definir -reconocimiento facial- como la tecnología que permite identificar o verificar la identidad de una persona a partir de una imagen digital o un vídeo de su rostro, comparándolo con una base de datos de rostros conocidos; 2) precisar que esta tecnología se utilizará para apoyar la búsqueda y localización de niñas, niños y adolescentes reportados como desaparecidos, asegurando su utilización bajo los principios de legalidad, consentimiento, seguridad y protección de la privacidad de los datos personales; 3) plasmar que las autoridades competentes podrán hacer uso de tecnologías de inteligencia artificial, incluyendo el reconocimiento facial, siempre y cuando se cumplan con los principios de legalidad, proporcionalidad, necesidad y respeto a los derechos humanos; y, 4) determinar que el uso de las citadas tecnologías será supervisado y auditado periódicamente por un comité especializado compuesto por expertos en derechos de la infancia, tecnología y protección de datos." (Sistema de Información Legislativa, 03 de octubre de 2024)</t>
  </si>
  <si>
    <t>http://sil.gobernacion.gob.mx/Librerias/pp_ContenidoAsuntos.php?SID=0f131dc4e83f3293d4493a53eec308ed&amp;Clave=4778559</t>
  </si>
  <si>
    <t>https://sil.gobernacion.gob.mx/Librerias/pp_ReporteSeguimiento.php?SID=1e554a32ca10e48614c3d13cd7676c70&amp;Seguimiento=4779926&amp;Asunto=4778559</t>
  </si>
  <si>
    <t>http://sil.gobernacion.gob.mx/Archivos/Documentos/2024/10/asun_4778559_20241002_1727657295.pdf</t>
  </si>
  <si>
    <t>Iniciativa con Proyecto de Decreto, Que reforma y adiciona diversas disposiciones de la Ley de Desarrollo Rural Sustentable.</t>
  </si>
  <si>
    <t>Busca reformar y adicionar diversas disposiciones de la Ley de Desarrollo Rural Sustentable en México. La propuesta destaca la importancia de la intervención del gobierno para corregir las imperfecciones del mercado y apoyar a los productores agrícolas frente a la volatilidad y los riesgos climáticos. Se plantea la capitalización del sector mediante obras de infraestructura, apoyos directos a los productores y la promoción de la inversión en tecnologías avanzadas como la biotecnología, la ingeniería genética y la inteligencia artificial. Además, se busca garantizar la seguridad alimentaria y la soberanía agroalimentaria mediante la implementación de programas de aseguramiento y la adopción de prácticas sustentables. La iniciativa también propone la creación de un sistema financiero múltiple que permita a los productores acceder a recursos financieros adaptados a sus necesidades. (Sistema de Información Legislativa, 15 de octubre de 2024)</t>
  </si>
  <si>
    <t>http://sil.gobernacion.gob.mx/Librerias/pp_ContenidoAsuntos.php?SID=f879c4a2a17e714086647d18df9bfdb7&amp;Clave=4784852</t>
  </si>
  <si>
    <t>https://sil.gobernacion.gob.mx/Librerias/pp_ReporteSeguimiento.php?SID=7821aeaed7e6cfa7c9f7d1353b5a478b&amp;Seguimiento=4785492&amp;Asunto=4784852#C</t>
  </si>
  <si>
    <t>http://sil.gobernacion.gob.mx/Archivos/Documentos/2024/10/asun_4784852_20241014_1725383812.pdf</t>
  </si>
  <si>
    <t>LXV Legislatura</t>
  </si>
  <si>
    <t>Iniciativa con Proyecto de Decreto, Que adicionan diversas disposiciones a la Ley General de Salud.</t>
  </si>
  <si>
    <t xml:space="preserve"> Éctor Jaime Ramírez Barba (Partido Acción Nacional)</t>
  </si>
  <si>
    <t>La iniciativa regula el uso de la inteligencia artificial en salud, promoviendo su integración para ampliar la cobertura y mejorar la calidad de la atención. Plantea obligaciones para desarrolladores, proveedores y profesionales, incluyendo registro, protección de datos sensibles, auditorías y uso ético. Exige el consentimiento informado de los pacientes y anonimización de datos utilizados en sistemas de IA. La Secretaría de Salud supervisará su implementación, regulando su investigación, capacitación y uso, garantizando seguridad, precisión y confiabilidad. Modifica artículos de la Ley General de Salud para asegurar un uso responsable y protegido de estas tecnologías. (Sistema de Información Legislativa, 21 de agosto de 2024)</t>
  </si>
  <si>
    <t>http://sil.gobernacion.gob.mx/Librerias/pp_ContenidoAsuntos.php?SID=d8034621e6f496910ed414bc7611195a&amp;Clave=4769696</t>
  </si>
  <si>
    <t>https://sitl.diputados.gob.mx/LXV_leg/cuadros_comparativos/2CP3/0148-2CP3-24.pdf</t>
  </si>
  <si>
    <t>http://sil.gobernacion.gob.mx/Archivos/Documentos/2024/08/asun_4769696_20240827_1724256420.pdf</t>
  </si>
  <si>
    <t>https://sil.gobernacion.gob.mx/Librerias/pp_ReporteSeguimiento.php?SID=03effddde29784cc3538450b73cfb46c&amp;Seguimiento=4770090&amp;Asunto=4769696</t>
  </si>
  <si>
    <t>Iniciativa con Proyecto de Decreto, Que adiciona diversas disposiciones de la Ley General en Materia de Humanidades, Ciencias, Tecnologías e Innovación.</t>
  </si>
  <si>
    <t>Mario Alberto Rodríguez Carrillo (Partido Movimiento Ciudadano)</t>
  </si>
  <si>
    <t>La iniciativa busca promover el uso de la inteligencia artificial (IA) para contribuir al desarrollo del país y mejorar el bienestar, respetando los derechos humanos. Modifica los artículos 4, 11, 68 y 69 de la Ley General en materia de Humanidades, Ciencias, Tecnologías e Innovación. Propone: 1) Definir la IA como sistemas que analizan su entorno y actúan con autonomía para alcanzar objetivos; 2) Establecer bases para formular políticas públicas, incluyendo la creación de redes de investigación, el desarrollo de un marco ético y la promoción del uso de IA para resolver problemas nacionales; 3) Incluir a la CNDH en la junta de gobierno del Conahcyt; y 4) Otorgar a la junta la atribución de establecer lineamientos éticos en ciencia y tecnología. Modifica artículos de la Ley General en Materia de Humanidades, Ciencias, Tecnologías e Innovación. (Sistema de Información Legislativa, 24 de julio de 2024)</t>
  </si>
  <si>
    <t>http://sil.gobernacion.gob.mx/Librerias/pp_ContenidoAsuntos.php?SID=f38a7f4aa519efaa5beb2a929cd0c36d&amp;Clave=4766053</t>
  </si>
  <si>
    <t>http://sil.gobernacion.gob.mx/Librerias/pp_ReporteSeguimiento.php?SID=03effddde29784cc3538450b73cfb46c&amp;Seguimiento=4767047&amp;Asunto=4766053</t>
  </si>
  <si>
    <t>http://sil.gobernacion.gob.mx/Archivos/Documentos/2024/07/asun_4766053_20240724_1721837389.pdf</t>
  </si>
  <si>
    <t>Iniciativa con Proyecto de Decreto, Que expide la Ley General de Neuroderechos y Neurotecnologías y reforma y adiciona diversas disposiciones en materia de neuroderechos y neurotecnologías.</t>
  </si>
  <si>
    <t>Alejandra Lagunes Soto Ruíz (Partido Verde Ecologista de México)</t>
  </si>
  <si>
    <t>Propone la creación de la Ley General de Neuroderechos y Neurotecnologías en México. Esta ley busca normar los neuroderechos y el uso de neurotecnologías (como la inteligencia artificial para la observación y modificación de la actividad cerebral) para proteger la dignidad humana y los derechos relacionados con la actividad cerebral y mental. Se requiere consentimiento informado para intervenciones, prohíbe la discriminación basada en características neuronales y regula la privacidad, ciberseguridad y riesgos asociados a neurotecnologías. Crea la Comisión de Neuroética y Neuroderecho, en coordinación con Cofepris, para certificar su uso, e impulsa investigación y acceso inclusivo. (Sistema de Información Legislativa, 17 de julio de 2024)</t>
  </si>
  <si>
    <t>http://sil.gobernacion.gob.mx/Librerias/pp_ContenidoAsuntos.php?SID=d8034621e6f496910ed414bc7611195a&amp;Clave=4765214</t>
  </si>
  <si>
    <t>https://sil.gobernacion.gob.mx/Librerias/pp_ReporteSeguimiento.php?SID=fd7bc7e8f44121ea4310ec77acd2cb5a&amp;Seguimiento=4765842&amp;Asunto=4765214</t>
  </si>
  <si>
    <t>http://sil.gobernacion.gob.mx/Archivos/Documentos/2024/07/asun_4765214_20240717_1721235743.pdf</t>
  </si>
  <si>
    <t>Iniciativa con Proyecto de Decreto, Que reforma los artículos 5, 11, 17, 24; adiciona un último párrafo al artículo 4; adiciona un último párrafo al artículo 13; adiciona una fracción XI al artículo 14; y adiciona un artículo 114 Bis de la Ley Federal del Derecho de Autor.</t>
  </si>
  <si>
    <t>Geovanna del Carmen Bañuelos de la Torre (Partido del Trabajo)
Cora Cecilia Pinedo Alonso (Partido del Trabajo) 
Martha Cecilia Márquez Alvarado (Partido del Trabajo)
Joel Padilla Peña (Partido del Trabajo)</t>
  </si>
  <si>
    <t>La iniciativa tiene por objeto considerar el uso de Inteligencia Artificial en la creación de obras y la protección de los derechos de los artistas y creadores así como fomentar un entorno creativo para los autores. Para ello propone: 1) considerar como objeto de protección aquellas obras originales generadas con ayuda de herramientas, programas y mecanismos de inteligencia artificial, cuya persona autora sea identificable; 2) mencionar que el autor deberá haber provisto la información, textos, imágenes u otra clase de insumos originales para la producción de la obra, así como dirigir y controlar la creación de la misma; y, 3) plasmar que en virtud del derecho patrimonial, corresponderá al autor el derecho de explotar de manera exclusiva sus obras, incluyendo aquellas generadas con ayuda de herramientas, programas y mecanismos de inteligencia artificial. (Sistema de Información Legislativa, 25 de abril de 2024)</t>
  </si>
  <si>
    <t>http://sil.gobernacion.gob.mx/Librerias/pp_ContenidoAsuntos.php?SID=d8034621e6f496910ed414bc7611195a&amp;Clave=4750813</t>
  </si>
  <si>
    <t>https://sil.gobernacion.gob.mx/Librerias/pp_ReporteSeguimiento.php?SID=949dc93e2e37e6f20a15870a7f7305b9&amp;Seguimiento=4754069&amp;Asunto=4750813</t>
  </si>
  <si>
    <t>http://sil.gobernacion.gob.mx/Archivos/Documentos/2024/04/asun_4750813_20240424_1713281215.pdf</t>
  </si>
  <si>
    <t>Iniciativa con Proyecto de Decreto, Que reforma y adiciona el artículo 23 de la Ley Federal de Cinematografía.</t>
  </si>
  <si>
    <t>Claudia Lizeth Palos García (Morena)</t>
  </si>
  <si>
    <t>"La iniciativa tiene por objeto establecer la no utilización de inteligencia artificial para generar contenido de voces que tengan origen las voces de las personas artistas de doblaje y locución. Para ello propone conservar la identidad lingüística nacional, y los derechos de los artistas de doblaje y locutores de películas extranjeras con personal y actores mexicanos o extranjeros residentes en el país, salvo las disposiciones contenidas en convenios o tratados internacionales." (Sistema de Información Legislativa, 16 de abril de 2024)</t>
  </si>
  <si>
    <t>http://sil.gobernacion.gob.mx/Librerias/pp_ContenidoAsuntos.php?SID=36d8bfebc1e8135a5767abe3674c34be&amp;Clave=4754751</t>
  </si>
  <si>
    <t>http://sil.gobernacion.gob.mx/Archivos/Documentos/2024/04/asun_4754751_20240430_1713307095.pdf</t>
  </si>
  <si>
    <t>https://sil.gobernacion.gob.mx/Librerias/pp_ReporteSeguimiento.php?SID=7f3cfffeaf3c5a9b25004b6c18647cab&amp;Seguimiento=4756304&amp;Asunto=4754751</t>
  </si>
  <si>
    <t>Iniciativa con Proyecto de Decreto, Que expide la Ley Federal que regula la Inteligencia Artificial.</t>
  </si>
  <si>
    <t>"La iniciativa tiene por objeto crear el marco jurídico en materia de sistemas de inteligencia artificial (SIA). Entre lo propuesto destaca: 1) establecer las bases para la regulación del desarrollo, comercialización y uso de los SIA bajo un enfoque de riesgos con un enfoque ético; 2) garantizar el respeto a los derechos humanos evitando la discriminación; 3) normar que los desarrolladores y proveedores de los SIA garanticen que dichos sistemas puedan ser vigilados por la autoridad competente con participación humana en esa vigilancia; 4) definir reglas de transparencia para evitar ultra falsificaciones conocidas como -deep fake-; 5) estipular que sean garantizados los derechos de autor y propiedad intelectual; 6) dotar de atribuciones al Instituto Federal de Telecomunicaciones (IFT) como la autoridad competente para que pueda resolver cualquier desacuerdo en la materia; 7) prever la creación de una Comisión Nacional de Inteligencia Artificial, como órgano consultivo del IFT; y, 8) fijar al IFT un plazo de seis meses para emitir la regulación secundaria que considere necesaria, previa designación de los cinco integrantes de la Comisión Nacional de Inteligencia Artificial, a quienes se asigna la facultad de proponer al pleno del Instituto el o los anteproyectos de dicha regulación." (Sistema de Información Legislativa, 02 de abril de 2024)</t>
  </si>
  <si>
    <t>http://sil.gobernacion.gob.mx/Librerias/pp_ContenidoAsuntos.php?SID=d8034621e6f496910ed414bc7611195a&amp;Clave=4729480</t>
  </si>
  <si>
    <t>https://sil.gobernacion.gob.mx/Librerias/pp_ReporteSeguimiento.php?SID=949dc93e2e37e6f20a15870a7f7305b9&amp;Seguimiento=4740725&amp;Asunto=4729480</t>
  </si>
  <si>
    <t>http://sil.gobernacion.gob.mx/Archivos/Documentos/2024/04/asun_4729480_20240402_1712079223.pdf</t>
  </si>
  <si>
    <t>Iniciativa con Proyecto de Decreto, Que reforma y adiciona diversas disposiciones de la Ley General en materia de Humanidades, Ciencias, Tecnologías e Innovación, relativa a la inteligencia artificial.</t>
  </si>
  <si>
    <t>María de los Angeles Gutiérrez Valdez (Partido Acción Nacional)</t>
  </si>
  <si>
    <t>"La iniciativa tiene por objeto establecer que la Inteligencia Artificial sea regulada por el Estado mexicano. Entre lo propuesto destaca: 1) definir a los sistemas de la Inteligencia Artificial como tecnologías de procesamiento de la información que integran modelos y algoritmos que producen una capacidad para aprender y realizar tareas cognitivas, dando lugar a resultados como la predicción y la adopción de decisiones en entornos materiales y virtuales; 2) precisar que los sistemas de Inteligencia Artificial atenderán al respeto, protección y promoción de los derechos humanos, las libertades fundamentales y la dignidad humana; 3) la Federación deberá garantizar que sea posible atribuir la responsabilidad ética y jurídica, en cualquier etapa del ciclo de vida de los sistemas de la Inteligencia Artificial, a personas físicas o morales; y, 4) prohibir que los sistemas de la Inteligencia Artificial sean utilizados con fines de calificación social o vigilancia masiva. Para tal fin modifica los artículos 4, 5, 11 Bis a 11 Bis 15, 56, 58 y 63 de la Ley General en materia de Humanidades, Ciencias, Tecnologías e Innovación." (Sistema de Información Legislativa, 02 de abril de 2024)</t>
  </si>
  <si>
    <t>http://sil.gobernacion.gob.mx/Librerias/pp_ContenidoAsuntos.php?SID=d8034621e6f496910ed414bc7611195a&amp;Clave=4754685</t>
  </si>
  <si>
    <t>http://sil.gobernacion.gob.mx/Archivos/Documentos/2024/04/asun_4754685_20240430_1712164505.pdf</t>
  </si>
  <si>
    <t>https://sil.gobernacion.gob.mx/Librerias/pp_ReporteSeguimiento.php?SID=7f3cfffeaf3c5a9b25004b6c18647cab&amp;Seguimiento=4756284&amp;Asunto=4754685</t>
  </si>
  <si>
    <t>Iniciativa con Proyecto de Decreto, Que reforma el artículo 1916 del Código Civil Federal y adiciona un artículo 368 Sexties al Código Penal Federal.</t>
  </si>
  <si>
    <t>"La iniciativa tiene por objeto sancionar a quienes hagan uso de la inteligencia artificial a través de imagen, voz o de identidad sin tener el consentimiento debido. Para ello propone: 1) determinar que estará sujeto a la reparación del daño moral quien a través del uso de inteligencia artificial genere una afectación en la persona provocando con esto ya sea daño patrimonial o deterioro de su imagen, voz, reputación, provocando con esto discriminación, desprecio, o cualquier otro daño que afecte la estabilidad emocional o psicológica de la víctima; y, 2) contemplar que al que a través de documentación, medios electrónicos, inteligencia artificial, o cualquier otro medio usurpe con fines ilícitos, la identidad de otra persona, u otorgue su conocimiento para llevar acabo la usurpación de su identidad, se le impondrá una pena de 10 a 15 años de prisión y una multa de 3 veces del total del daño patrimonial causado." (Sistema de Información Legislativa, 13 de marzo de 2024)</t>
  </si>
  <si>
    <t>http://sil.gobernacion.gob.mx/Librerias/pp_ContenidoAsuntos.php?SID=d8034621e6f496910ed414bc7611195a&amp;Clave=4749780</t>
  </si>
  <si>
    <t>http://sil.gobernacion.gob.mx/Archivos/Documentos/2024/04/asun_4749780_20240424_1710356594.pdf</t>
  </si>
  <si>
    <t>https://sil.gobernacion.gob.mx/Librerias/pp_ReporteSeguimiento.php?SID=dad981ddbbd9cb67100ee6677c97511b&amp;Seguimiento=4752750&amp;Asunto=4749780</t>
  </si>
  <si>
    <t>Iniciativa con Proyecto de Decreto, Que reforma y adiciona diversas disposiciones de la Ley Federal del Derecho de Autor.</t>
  </si>
  <si>
    <t>La iniciativa regula el uso de inteligencia artificial en la creación de obras protegidas por derechos de autor. Define IA como sistemas capaces de resolver problemas cognitivos asociados con la inteligencia humana. Reconoce derechos sobre la imagen y voz en creación de personajes o doblaje y permite a titulares y artistas intérpretes prohibir o autorizar material derivado mediante IA. Considera infracciones comerciales el uso no autorizado de IA para crear material basado en imágenes, copias de obras o manipulación de obras protegidas. Modifica artículos de la Ley Federal del Derecho de Autor para garantizar estos derechos. (Sistema de Información Legislativa, 12 de marzo de 2024)</t>
  </si>
  <si>
    <t>http://sil.gobernacion.gob.mx/Librerias/pp_ContenidoAsuntos.php?SID=d8034621e6f496910ed414bc7611195a&amp;Clave=4749774</t>
  </si>
  <si>
    <t>http://sil.gobernacion.gob.mx/Archivos/Documentos/2024/04/asun_4749774_20240424_1710288705.pdf</t>
  </si>
  <si>
    <t>https://sil.gobernacion.gob.mx/Librerias/pp_ReporteSeguimiento.php?SID=b2559a4c3af180a0404af11d76b9d31c&amp;Seguimiento=4752748&amp;Asunto=4749774</t>
  </si>
  <si>
    <t>Reforma Constitucional Sin Número/2024, Cámara de Diputados</t>
  </si>
  <si>
    <t>Iniciativa de Reforma Constitucional, Que adiciona el artículo 73 de la Constitución Política de los Estados Unidos Mexicanos, en materia de inteligencia artificial.</t>
  </si>
  <si>
    <t>Jesús Alberto Velázquez Flores (Partido de la Revolución Democrática)</t>
  </si>
  <si>
    <t>"La iniciativa tiene por objeto determinar que el Congreso tiene la facultad para expedir leyes en materia de inteligencia artificial, que establezcan las bases sobre las cuales la federación, las entidades federativas, los municipios y, en su caso, las demarcaciones territoriales de la Ciudad de México, en su ámbito de sus respectivas competencias." (Sistema de Información Legislativa Gobernación de México, 05 de marzo de 2024)</t>
  </si>
  <si>
    <t>http://sil.gobernacion.gob.mx/Librerias/pp_ContenidoAsuntos.php?SID=f38a7f4aa519efaa5beb2a929cd0c36d&amp;Clave=4729867</t>
  </si>
  <si>
    <t>https://sitl.diputados.gob.mx/LXV_leg/cuadros_comparativos/2PO3/0480-2PO3-24.pdf</t>
  </si>
  <si>
    <t>http://sil.gobernacion.gob.mx/Archivos/Documentos/2024/04/asun_4729867_20240402_1709672842.pdf</t>
  </si>
  <si>
    <t>https://sil.gobernacion.gob.mx/Librerias/pp_ReporteSeguimiento.php?SID=dce2c9a5902f1a888b25553e7a3bc24c&amp;Seguimiento=4734533&amp;Asunto=4729867</t>
  </si>
  <si>
    <t>Iniciativa con Proyecto de Decreto, Que adiciona una nueva fracción VIII Bis al artículo 11 de la Ley General en Materia de Humanidades, Ciencias, Tecnologías e Innovación.</t>
  </si>
  <si>
    <t>Geovanna del Carmen Bañuelos de la Torre (Partido del Trabajo)
Cora Cecilia Pinedo Alonso (Partido del Trabajo) 
Joel Padilla Peña (Partido del Trabajo)</t>
  </si>
  <si>
    <t>"La iniciativa tiene por objeto determinar que las políticas públicas se formularán, ejecutarán y evaluarán a través del estudio, investigación y desarrollo de conocimiento en materia de inteligencia artificial, así como con la formación de científicos mexicanos que avancen en esta área de conocimiento, privilegiando su uso ético, para beneficio de los intereses nacionales y del pueblo de México." (Sistema de Información Legislativa, 06 de marzo de 2024)</t>
  </si>
  <si>
    <t>http://sil.gobernacion.gob.mx/Librerias/pp_ContenidoAsuntos.php?SID=d8034621e6f496910ed414bc7611195a&amp;Clave=4715588</t>
  </si>
  <si>
    <t>https://sil.gobernacion.gob.mx/Librerias/pp_ReporteSeguimiento.php?SID=949dc93e2e37e6f20a15870a7f7305b9&amp;Seguimiento=4721647&amp;Asunto=4715588</t>
  </si>
  <si>
    <t>http://sil.gobernacion.gob.mx/Archivos/Documentos/2024/03/asun_4715588_20240306_1709660287.pdf</t>
  </si>
  <si>
    <t>Iniciativa con Proyecto de Decreto, Que reforma y adiciona los artículos 20 Ter y 20 Quáter de la Ley General de Acceso de las Mujeres a una Vida Libre de Violencia.</t>
  </si>
  <si>
    <t>"La iniciativa tiene por objeto ampliar las conductas que serán consideradas como violencia política contra las mujeres. Para ello propone: 1) indicar que la violencia política contra las mujeres podrá expresarse, entre otras, a través de las siguientes conductas: a) la creación y difusión de campañas de difamación o la generación de cuentas o perfiles falsos de redes sociales; y, b) manipular y difundir imágenes o sonidos creados o modificados a través del uso de inteligencia artificial, o que utilicen datos o declaraciones contextualizadas; y, 2) determinar que se considerará como parte de la violencia digital al sicariato digital, el cual consiste en todas aquellas acciones realizadas por si o a través de interpósita persona, consistentes en la creación de cuentas o perfiles de redes sociales falsos, la creación y difusión de campañas de difamación, la sustracción y alteración de datos personales o la suplantación de identidad de una mujer, cuya finalidad sea calumniar, amedrentar o aterrorizar a las mujeres, y que se realicen por medio de las tecnologías de la información, plataformas digitales, redes sociales o el uso de inteligencia artificial." (Sistema de Información Legislativa, 05 de marzo de 2024)</t>
  </si>
  <si>
    <t>http://sil.gobernacion.gob.mx/Librerias/pp_ContenidoAsuntos.php?SID=36d8bfebc1e8135a5767abe3674c34be&amp;Clave=4754595</t>
  </si>
  <si>
    <t>http://sil.gobernacion.gob.mx/Archivos/Documentos/2024/04/asun_4754595_20240430_1709683842.pdf</t>
  </si>
  <si>
    <t>https://sil.gobernacion.gob.mx/Librerias/pp_ReporteSeguimiento.php?SID=7f3cfffeaf3c5a9b25004b6c18647cab&amp;Seguimiento=4756337&amp;Asunto=4754595</t>
  </si>
  <si>
    <t>Iniciativa con Proyecto de Decreto, Que adiciona una fracción IV Bis al artículo 30 y adiciona un artículo 86 de la Ley General de Educación.</t>
  </si>
  <si>
    <t>"La iniciativa tiene por objeto determinar que los planes y programas educativos contendrán el aprendizaje sobre el uso responsable, comprensión y aplicación sobre la inteligencia artificial. Para ello propone referir que las autoridades educativas promoverán la formación y capacitación de las maestras y maestros para desarrollar las habilidades necesarias en el uso y comprensión de la inteligencia artificial." (Sistema de Información Legislativa, 28 de febrero de 2024)</t>
  </si>
  <si>
    <t>http://sil.gobernacion.gob.mx/Librerias/pp_ContenidoAsuntos.php?SID=d8034621e6f496910ed414bc7611195a&amp;Clave=4711247</t>
  </si>
  <si>
    <t>https://sil.gobernacion.gob.mx/Librerias/pp_ReporteSeguimiento.php?SID=c0f80562ff3756a0755e82bd263fabea&amp;Seguimiento=4717399&amp;Asunto=4711247</t>
  </si>
  <si>
    <t>http://sil.gobernacion.gob.mx/Archivos/Documentos/2024/02/asun_4711247_20240228_1707843403.pdf</t>
  </si>
  <si>
    <t>Iniciativa con Proyecto de Decreto, Que reforma los artículos 13, 57 y 101 Bis 2 de la Ley General de los Derechos de Niñas, Niños y Adolescentes, en materia de salud mental en la aplicación de los avances tecnológicos de la inteligencia artificial.</t>
  </si>
  <si>
    <t>Karina Marlen Barrón Perales (Partido Revolucionario Institucional)</t>
  </si>
  <si>
    <t>El decreto reforma la Ley General de los Derechos de Niñas, Niños y Adolescentes para reforzar el derecho de acceso a las Tecnologías de la Información y Comunicación (TIC), condicionado a límites estatales para proteger la salud mental (Art. 13). Establece la obligación de promover el uso responsable y seguro de las TIC en educación (Art. 57). Reconoce el derecho al acceso y uso seguro del Internet para ejercer diversos derechos (Art. 101 Bis 2) (Barrón, 2024). Aunque no menciona inteligencia artificial, la regulación impacta directamente en sistemas basados en IA usados en plataformas digitales, clasificación de contenidos, moderación y algoritmos de recomendación.</t>
  </si>
  <si>
    <t>http://sil.gobernacion.gob.mx/Librerias/pp_ContenidoAsuntos.php?SID=d8034621e6f496910ed414bc7611195a&amp;Clave=4711431</t>
  </si>
  <si>
    <t>http://sil.gobernacion.gob.mx/Archivos/Documentos/2024/02/asun_4711431_20240228_1709152783.pdf</t>
  </si>
  <si>
    <t>https://sil.gobernacion.gob.mx/Librerias/pp_ReporteSeguimiento.php?SID=03effddde29784cc3538450b73cfb46c&amp;Seguimiento=4712700&amp;Asunto=4711431</t>
  </si>
  <si>
    <t>Iniciativa con Proyecto de Decreto, Que reforma y adiciona los artículos 21 y 24 de la Ley Federal del Derecho de Autor.</t>
  </si>
  <si>
    <t>Steve Esteban Del Razo Montiel (Morena)</t>
  </si>
  <si>
    <t>"La iniciativa tiene por objeto proteger los derechos de autor. Para ello propone: 1) determinar que los titulares de los derechos morales podrán en todo tiempo oponerse a que sus obras sean sujeto de modificaciones, tergiversaciones o uso dentro de los algoritmos de la Inteligencia Artificial; y, 2) mencionar que corresponderá al autor el derecho explotar de manera exclusiva sus obras, o e autorizar a otros su explotación, en cualquier forma, incluidos los algoritmos de Inteligencia Artificial." (Sistema de Información Legislativa, 27 de febrero de 2024)</t>
  </si>
  <si>
    <t>http://sil.gobernacion.gob.mx/Librerias/pp_ContenidoAsuntos.php?SID=36d8bfebc1e8135a5767abe3674c34be&amp;Clave=4749691</t>
  </si>
  <si>
    <t>http://sil.gobernacion.gob.mx/Archivos/Documentos/2024/04/asun_4749691_20240424_1709066562.pdf</t>
  </si>
  <si>
    <t>https://sil.gobernacion.gob.mx/Librerias/pp_ReporteSeguimiento.php?SID=7f3cfffeaf3c5a9b25004b6c18647cab&amp;Seguimiento=4752741&amp;Asunto=4749691</t>
  </si>
  <si>
    <t>Iniciativa con Proyecto de Decreto, Que reforma y adiciona los artículos 153 C y 153 K de la Ley Federal del Trabajo.</t>
  </si>
  <si>
    <t>Luis Enrique Martínez Ventura (Partido del Trabajo)</t>
  </si>
  <si>
    <t>"La iniciativa tiene por objeto promover la capacitación en inteligencia artificial para los trabajadores. Para ello propone: 1) establecer que el adiestramiento tendrá como objetivo proporcionar a los trabajadores información y capacitación sobre el uso y aplicación de nuevas tecnologías digitales, como la inteligencia artificial, que sean implementadas para mejorar la productividad en las empresas, con el fin de actualizar y perfeccionar sus conocimientos y habilidades en relación con estas herramientas; y, 2) contemplar que el Comité Nacional de Productividad tendrá la facultad de formular recomendaciones de planes y programas de capacitación y adiestramiento que permitan elevar la productividad y la competencia laboral de los trabajadores, mismas que deberán considerar el manejo de nuevas tecnologías digitales, como la inteligencia artificial." (Sistema de Información Legislativa, 21 de febrero de 2024)</t>
  </si>
  <si>
    <t>http://sil.gobernacion.gob.mx/Librerias/pp_ContenidoAsuntos.php?SID=36d8bfebc1e8135a5767abe3674c34be&amp;Clave=4749685</t>
  </si>
  <si>
    <t>http://sil.gobernacion.gob.mx/Archivos/Documentos/2024/04/asun_4749685_20240424_1708541176.pdf</t>
  </si>
  <si>
    <t>https://sil.gobernacion.gob.mx/Librerias/pp_ReporteSeguimiento.php?SID=7f3cfffeaf3c5a9b25004b6c18647cab&amp;Seguimiento=4752739&amp;Asunto=4749685</t>
  </si>
  <si>
    <t>Iniciativa con Proyecto de Decreto, Que reforma los artículos 6° y 20 Quáter de la Ley General de Acceso de las Mujeres a una Vida Libre de Violencia.</t>
  </si>
  <si>
    <t>Karla Ayala Villalobos (Partido Revolucionario Institucional)</t>
  </si>
  <si>
    <t>El decreto modifica los artículos 6 y 20 Quáter de la Ley de Acceso de las Mujeres a una Vida Libre de Violencia para actualizar la definición de violencia digital. El articulado incorpora expresamente la inteligencia artificial como uno de los recursos tecnológicos que pueden utilizarse para procesar, crear, administrar o compartir información, imágenes o contenido íntimo sin consentimiento. La reforma amplía el concepto de tecnologías de la información y comunicación e incluye actos dolosos que dañen la intimidad mediante herramientas digitales, incluyendo IA. (Ayala, 2024)</t>
  </si>
  <si>
    <t>http://sil.gobernacion.gob.mx/Librerias/pp_ContenidoAsuntos.php?SID=d8034621e6f496910ed414bc7611195a&amp;Clave=4713960</t>
  </si>
  <si>
    <t>http://sil.gobernacion.gob.mx/Archivos/Documentos/2024/03/asun_4713960_20240305_1708542003.pdf</t>
  </si>
  <si>
    <t>https://sil.gobernacion.gob.mx/Librerias/pp_ReporteSeguimiento.php?SID=7f3cfffeaf3c5a9b25004b6c18647cab&amp;Seguimiento=4715087&amp;Asunto=4713960</t>
  </si>
  <si>
    <t>Iniciativa con Proyecto de Decreto, Que reforma y adiciona los artículos 211 Ter y 211 Ter 1 del Código Penal Federal.</t>
  </si>
  <si>
    <t>"La iniciativa tiene por objeto sancionar la creación de audios falsos de personalidades públicas generados por inteligencia artificial. Para ello propone: 1) definir el audio falso como cualquier grabación de sonido generada o manipulada mediante inteligencia artificial con la intención de hacer parecer que proviene de una persona específica, sin su consentimiento; 2) señalar que son personalidades públicas aquellos individuos que gozan de reconocimiento público significativo debido a su participación en la vida pública, incluyendo, pero no limitándose a celebridades, políticos, deportistas y figuras del entretenimiento; y, 3) prohibir la creación, manipulación, distribución y difusión de audios falsos de personalidades públicas, utilizando inteligencia artificial u otras tecnologías con el propósito de engañar, difamar o perjudicar." (Sistema de Información Legislativa, 20 de febrero de 2024)</t>
  </si>
  <si>
    <t>http://sil.gobernacion.gob.mx/Librerias/pp_ContenidoAsuntos.php?SID=36d8bfebc1e8135a5767abe3674c34be&amp;Clave=4713927</t>
  </si>
  <si>
    <t>http://sil.gobernacion.gob.mx/Archivos/Documentos/2024/03/asun_4713927_20240305_1708472148.pdf</t>
  </si>
  <si>
    <t>https://sil.gobernacion.gob.mx/Librerias/pp_ReporteSeguimiento.php?SID=7f3cfffeaf3c5a9b25004b6c18647cab&amp;Seguimiento=4715078&amp;Asunto=4713927</t>
  </si>
  <si>
    <t>Iniciativa de Proyecto de Decreto, Que reforma y adiciona diversas disposiciones de la Ley General de Acceso de las Mujeres a una Vida Libre de Violencia y del Código Penal Federal, en matería de Violencia Digital Sexual.</t>
  </si>
  <si>
    <t>Ruth Alejandra López Hernández (Movimiento Ciudadano)</t>
  </si>
  <si>
    <t>La iniciativa propone tipificar la violencia digital sexual a través de falsificación digital, definiéndola como el uso de inteligencia artificial para crear o alterar contenido audiovisual falso que aparenta ser verídico. Considera violencia digital el uso de estos medios para generar contenido íntimo sexual sin consentimiento. Penaliza estas acciones con 3 a 6 años de prisión y multas de 500 a 1,000 UMAs. Modifica la Ley General de Acceso de las Mujeres a una Vida Libre de Violencia y el Código Penal Federal para reforzar la protección contra este tipo de violencia. (Sistema de Información Legislativa, 14 de febrero de 2024)</t>
  </si>
  <si>
    <t>http://sil.gobernacion.gob.mx/Librerias/pp_ContenidoAsuntos.php?SID=d8034621e6f496910ed414bc7611195a&amp;Clave=4702788</t>
  </si>
  <si>
    <t>https://sil.gobernacion.gob.mx/Librerias/pp_ReporteSeguimiento.php?SID=c0f80562ff3756a0755e82bd263fabea&amp;Seguimiento=4703578&amp;Asunto=4702788</t>
  </si>
  <si>
    <t>http://sil.gobernacion.gob.mx/Archivos/Documentos/2024/02/asun_4702788_20240214_1707842625.pdf</t>
  </si>
  <si>
    <t>Iniciativa con Proyecto de Decreto, Que reforma y adiciona diversas disposiciones de la Ley General en materia de Humanidades, Ciencias, Tecnologías e Innovación.</t>
  </si>
  <si>
    <t>Ana Karina Rojo Pimentel (Partido del Trabajo)</t>
  </si>
  <si>
    <t>La iniciativa propone crear la Estrategia Nacional para el Uso Adecuado y Ético de la Inteligencia Artificial, como instrumento rector de política pública en la materia. Plantea la participación de gobierno, academia, sector privado y sociedad civil en su formulación, con principios de transparencia, equidad, derechos humanos y responsabilidad. Define la inteligencia artificial como tecnologías capaces de realizar tareas humanas y destaca la inclusión de principios éticos para su diseño y uso. La estrategia será evaluada periódicamente y alineada con el Plan Nacional de Desarrollo. Modifica artículos de la Ley General en materia de Humanidades, Ciencias, Tecnologías e Innovación. (Sistema de Información Legislativa, 14 de febrero de 2024)</t>
  </si>
  <si>
    <t>http://sil.gobernacion.gob.mx/Librerias/pp_ContenidoAsuntos.php?SID=d8034621e6f496910ed414bc7611195a&amp;Clave=4702669</t>
  </si>
  <si>
    <t>http://sil.gobernacion.gob.mx/Archivos/Documentos/2024/02/asun_4702669_20240214_1707948621.pdf</t>
  </si>
  <si>
    <t>https://sil.gobernacion.gob.mx/Librerias/pp_ReporteSeguimiento.php?SID=7f3cfffeaf3c5a9b25004b6c18647cab&amp;Seguimiento=4703805&amp;Asunto=4702669</t>
  </si>
  <si>
    <t>Iniciativa con Proyecto de Decreto, Que adiciona diversas disposiciones de la Ley General en materia de Humanidades, Ciencias, Tecnologías e Innovación, en materia de lineamientos de políticas públicas para el fomento y promoción del uso de inteligencia artificial.</t>
  </si>
  <si>
    <t>Miguel Torruco Garza (Morena)</t>
  </si>
  <si>
    <t>La iniciativa busca establecer lineamientos para el fomento y promoción del uso de la inteligencia artificial (IA). Propone: 1) Definir la IA como un campo de la informática enfocado en crear sistemas que realicen tareas que requieren inteligencia humana; 2) Otorgar a la Federación la responsabilidad de celebrar convenios y coordinar la creación de NOMs para regular el uso ético de IA; 3) Facultar a las entidades federativas para coordinar mecanismos de cooperación entre el sector público y privado para desarrollar proyectos éticos de IA; y 4) Asignar a la Federación, estados y municipios la promoción y actualización del Sistema Nacional de Información y la cooperación en programas de IA. Modifica artículos de la Ley General en materia de Humanidades, Ciencias, Tecnologías e Innovación. (Sistema de Información Legislativa, 14 de febrero de 2024)</t>
  </si>
  <si>
    <t>http://sil.gobernacion.gob.mx/Librerias/pp_ContenidoAsuntos.php?SID=f38a7f4aa519efaa5beb2a929cd0c36d&amp;Clave=4726765</t>
  </si>
  <si>
    <t>http://sil.gobernacion.gob.mx/Librerias/pp_ReporteSeguimiento.php?SID=03effddde29784cc3538450b73cfb46c&amp;Seguimiento=4696881&amp;Asunto=4695054</t>
  </si>
  <si>
    <t>http://sil.gobernacion.gob.mx/Librerias/pp_ReporteSeguimiento.php?SID=03effddde29784cc3538450b73cfb46c&amp;Seguimiento=4728622&amp;Asunto=4726765</t>
  </si>
  <si>
    <t>http://sil.gobernacion.gob.mx/Archivos/Documentos/2024/03/asun_4726765_20240322_1707948413.pdf</t>
  </si>
  <si>
    <t>Iniciativa de Proyecto de Decreto, Que adiciona el título vigésimo séptimo al libro segundo y el artículo 430 al Código Penal Federal.</t>
  </si>
  <si>
    <t>Miguel Ángel Pérez Navarrete (Morena)</t>
  </si>
  <si>
    <t>Propone adicionar el título vigésimo séptimo al libro segundo y el artículo 430 al Código Penal Federal en materia de usurpación de identidad. La inteligencia artificial se menciona como una herramienta utilizada para la clonación de voz y la creación de deepfakes, facilitando la suplantación de identidad. Aunque la IA no es el enfoque principal, se busca establecer sanciones específicas para el delito de usurpación de identidad, incluyendo el uso de IA para cometer fraudes. (Sistema de Información Legislativa, 13 de febrero de 2024)</t>
  </si>
  <si>
    <t>http://sil.gobernacion.gob.mx/Librerias/pp_ContenidoAsuntos.php?SID=c74dc2baf5df76716e0f8ae686f6ff9c&amp;Clave=4701214</t>
  </si>
  <si>
    <t>http://sil.gobernacion.gob.mx/Archivos/Documentos/2024/02/asun_4701214_20240213_1722450453.pdf</t>
  </si>
  <si>
    <t>https://sil.gobernacion.gob.mx/Librerias/pp_ReporteSeguimiento.php?SID=03effddde29784cc3538450b73cfb46c&amp;Seguimiento=4702049&amp;Asunto=4701214</t>
  </si>
  <si>
    <t>Iniciativa con Proyecto de Decreto, Que reforma y adiciona diversas disposiciones de la Ley General de Acceso de las Mujeres a una Vida Libre de Violencia; y del Código Penal Federal.</t>
  </si>
  <si>
    <t>Alejandro Armenta Mier (Morena)</t>
  </si>
  <si>
    <t>"La iniciativa tiene por objeto garantizar la seguridad de las mujeres en el uso libre y seguro de internet. Para ello propone: 1) definir la inteligencia artificial como los sistemas computacionales que se utilizan para simular procesos de aprendizaje, razonamiento y autocorrección mediante la programación de algoritmos; 2) precisar que cometerá el delito de violación a la intimidad sexual, aquella persona que divulgue, comparta, distribuya o publique imágenes, vídeos o audios de contenido íntimo sexual de una persona que tenga la mayoría de edad, sin su consentimiento, su aprobación o su autorización, con el uso de tecnologías de la información y comunicación, así como de inteligencia artificial; y, 3) mencionar que la violencia digital será toda acción dolosa realizada mediante el uso de tecnologías de la información y la comunicación, así como de inteligencia artificial. Para tal fin modifica los artículos 20 Quáter y 20 Quáter de la Ley General de Acceso de las Mujeres a una Vida Libre de Violencia; y, el artículo 199 Octies, primer y segundo párrafos del Código Penal Federal." (Sistema de Información Legislativa, 14 de febrero de 2024)</t>
  </si>
  <si>
    <t>http://sil.gobernacion.gob.mx/Librerias/pp_ContenidoAsuntos.php?SID=d8034621e6f496910ed414bc7611195a&amp;Clave=4702803</t>
  </si>
  <si>
    <t>https://sil.gobernacion.gob.mx/Librerias/pp_ReporteSeguimiento.php?SID=949dc93e2e37e6f20a15870a7f7305b9&amp;Seguimiento=4703661&amp;Asunto=4702803</t>
  </si>
  <si>
    <t>http://sil.gobernacion.gob.mx/Archivos/Documentos/2024/02/asun_4702803_20240214_1707842672.pdf</t>
  </si>
  <si>
    <t>Iniciativa con Proyecto de Decreto, Que adiciona diversas disposiciones de la Ley General en Materia de Humanidades, Ciencias, Tecnologías e Innovación, en materia de ética y derechos humanos.</t>
  </si>
  <si>
    <t>La iniciativa busca promover el uso de la inteligencia artificial (IA). Propone: 1) Definir la IA como sistemas capaces de analizar su entorno y actuar de forma autónoma para alcanzar objetivos; 2) Establecer bases para formular políticas públicas que promuevan un marco ético y de derechos humanos en ciencia, tecnología e innovación, así como el uso de IA para resolver problemas nacionales y mejorar el bienestar de la población; 3) Incluir un representante de la CNDH en la Junta de Gobierno del Consejo Nacional de Humanidades, Ciencias y Tecnologías; y 4) Establecer lineamientos nacionales de ética en ciencia y tecnología. Modifica artículos de la Ley General en materia de Humanidades, Ciencias, Tecnologías e Innovación. (Sistema de Información Legislativa, 17 de enero de 2024)</t>
  </si>
  <si>
    <t>http://sil.gobernacion.gob.mx/Librerias/pp_ContenidoAsuntos.php?SID=c74dc2baf5df76716e0f8ae686f6ff9c&amp;Clave=4695054</t>
  </si>
  <si>
    <t>http://sil.gobernacion.gob.mx/Archivos/Documentos/2024/01/asun_4695054_20240129_1705528179.pdf</t>
  </si>
  <si>
    <t>Iniciativa Sin Número/2023, Cámara de Diputados</t>
  </si>
  <si>
    <t>Iniciativa con Proyecto de Decreto, Que reforma los artículos 20 Quáter de la Ley General de Acceso de las Mujeres a una Vida Libre de Violencia y 199 Nonies del Código Penal Federal.</t>
  </si>
  <si>
    <t>Mariana Mancillas Cabrera (Partido Acción Nacional)</t>
  </si>
  <si>
    <t>"La iniciativa tiene por objeto precisar que quien incurra en falsedades digitales creadas mediante inteligencia digital cometerá el delito de violencia digital y violación a la intimidad sexual." (Sistema de Información Legislativa, 12 de diciembre de 2023)</t>
  </si>
  <si>
    <t>http://sil.gobernacion.gob.mx/Librerias/pp_ContenidoAsuntos.php?SID=505ef7af121a7ec0295b94a4d52bb793&amp;Clave=4686077</t>
  </si>
  <si>
    <t>https://sil.gobernacion.gob.mx/Librerias/pp_ReporteSeguimiento.php?SID=e62e7af4b23eb54b3d2f685737729acd&amp;Seguimiento=4691655&amp;Asunto=4686077</t>
  </si>
  <si>
    <t>http://sil.gobernacion.gob.mx/Archivos/Documentos/2023/12/asun_4686077_20231213_1702595663.pdf</t>
  </si>
  <si>
    <t>Iniciativa con Proyecto de Decreto, Que reforma diversas disposiciones de la Ley General de Educación y de la Ley General de Educación Superior, en materia de inteligencia artificial.</t>
  </si>
  <si>
    <t>Favio Castellanos Polanco (Morena)</t>
  </si>
  <si>
    <t>"La iniciativa tiene por objeto promover la inteligencia artificial en la educación. Para ello propone: 1) indicar que la educación superior fomentará la formación en habilidades digitales y el uso responsable de las tecnologías de la información y comunicación, inteligencia artificial, ciberseguridad; 2) determinar que los contenidos de los planes y programas de estudio inculcarán el uso de la inteligencia artificial; y, 3) referir que las autoridades educativas fomentarán la formación y capacitación de maestras y maestros para desarrollar las habilidades necesarias en el uso de inteligencia artificial. (...) Para tal fin modifica los articulos 30, 85 y 86 de la Ley General de Educación; y, 7 de la Ley de Educación Superior." (Sistema de Información Legislativa, 05 de diciembre de 2023)</t>
  </si>
  <si>
    <t>http://sil.gobernacion.gob.mx/Librerias/pp_ContenidoAsuntos.php?SID=d8034621e6f496910ed414bc7611195a&amp;Clave=4685900</t>
  </si>
  <si>
    <t>https://sil.gobernacion.gob.mx/Librerias/pp_ReporteSeguimiento.php?SID=03effddde29784cc3538450b73cfb46c&amp;Seguimiento=4691573&amp;Asunto=4685900</t>
  </si>
  <si>
    <t>http://sil.gobernacion.gob.mx/Archivos/Documentos/2023/12/asun_4685900_20231213_1701880912.pdf</t>
  </si>
  <si>
    <t>Iniciativa de Proyecto de Decreto, Que reforma y adiciona diversas disposiciones de la Ley Federal del Derecho de Autor, en materia de regulación de la inteligencia artificial.</t>
  </si>
  <si>
    <t>La iniciativa regula la relación entre inteligencia artificial (IA) y derechos de autor, estableciendo que las obras creadas por IA no serán protegidas como derechos de autor. Permite derechos patrimoniales en reproducciones fonomecánicas creadas con IA, pero prohíbe la inscripción de obras generadas por esta tecnología en el Registro Público del Derecho de Autor. Además, considera infracción utilizar IA para reproducir obras protegidas con fines de divulgación o comercialización. Modifica artículos de la Ley Federal del Derecho de Autor para garantizar el cumplimiento de estas disposiciones. (Sistema de Información Legislativa, 05 de diciembre de 2023)</t>
  </si>
  <si>
    <t>http://sil.gobernacion.gob.mx/Librerias/pp_ContenidoAsuntos.php?SID=d8034621e6f496910ed414bc7611195a&amp;Clave=4685885</t>
  </si>
  <si>
    <t>https://sil.gobernacion.gob.mx/Librerias/pp_ReporteSeguimiento.php?SID=7f3cfffeaf3c5a9b25004b6c18647cab&amp;Seguimiento=4691568&amp;Asunto=4685885</t>
  </si>
  <si>
    <t>http://sil.gobernacion.gob.mx/Archivos/Documentos/2023/12/asun_4685885_20231213_1701880878.pdf</t>
  </si>
  <si>
    <t>Iniciativa Sin Número/2023, Senado</t>
  </si>
  <si>
    <t>Iniciativa con Proyecto de Decreto, Que expide la Ley que Regula el Uso de la Inteligencia Artificial.</t>
  </si>
  <si>
    <t>Gustavo Enrique Madero Muñoz (Sin Partido)</t>
  </si>
  <si>
    <t>La iniciativa busca regular la introducción y uso de sistemas de inteligencia artificial. Se definen estos sistemas como informáticos que generan contenidos o decisiones. Se prohíbe su uso en casos como: técnicas subliminales que causen daño, explotación de vulnerabilidades de personas, discriminación por grupo, identificación biométrica en espacios públicos (salvo excepciones) y alteración de datos para engañar. El Instituto Nacional del Derecho de Autor será la autoridad encargada de infracciones, que incluyen la recolección de datos sin consentimiento y el desarrollo de sistemas que no prioricen la seguridad. Las sanciones van de apercibimientos a multas de 100 a 2000 UMA. (Sistema de Información Legislativa, 28 de noviembre de 2023)</t>
  </si>
  <si>
    <t>http://sil.gobernacion.gob.mx/Librerias/pp_ContenidoAsuntos.php?SID=c74dc2baf5df76716e0f8ae686f6ff9c&amp;Clave=4665732</t>
  </si>
  <si>
    <t>https://sil.gobernacion.gob.mx/Librerias/pp_ReporteSeguimiento.php?SID=ceaa159fd53bd58cf63a9c133c11eeee&amp;Seguimiento=4679062&amp;Asunto=4665732</t>
  </si>
  <si>
    <t>http://sil.gobernacion.gob.mx/Archivos/Documentos/2023/11/asun_4665732_20231128_1701193869.pdf</t>
  </si>
  <si>
    <t>César Arnulfo Cravioto Romero (Morena)</t>
  </si>
  <si>
    <t>"La iniciativa tiene por objeto sancionar a quien utilice o manipule la obra, imagen o voz de una persona sin su consentimiento a través de inteligencia artificial. Para ello propone: 1) imponer prisión de cuatro a doce años, al que cometa el delito señalado; 2) sancionar al que utilice la obra, imagen o voz de una persona con una finalidad diferente para la que otorgó su consentimiento; y, 3) precisar que la reparación del daño será del 100 por ciento de las ganancias que pudiera generar u obtener, una persona física o moral con dichos procedimientos informáticos.
Para tal fin modifica los artículos 428 Bis y 429 del Código Penal Federal." (Sistema de Información Legislativa, 23 de noviembre de 2023)</t>
  </si>
  <si>
    <t>http://sil.gobernacion.gob.mx/Librerias/pp_ContenidoAsuntos.php?SID=36d8bfebc1e8135a5767abe3674c34be&amp;Clave=4662347</t>
  </si>
  <si>
    <t>https://sil.gobernacion.gob.mx/Librerias/pp_ReporteSeguimiento.php?SID=c3f484611b99b9c92ec5546f7e8355ee&amp;Seguimiento=4671492&amp;Asunto=4662347</t>
  </si>
  <si>
    <t>http://sil.gobernacion.gob.mx/Archivos/Documentos/2023/11/asun_4662347_20231123_1701919275.pdf</t>
  </si>
  <si>
    <t>Iniciativa con Proyecto de Decreto, Que adiciona diversas disposiciones de la Ley General de Instituciones y Procedimientos Electorales, para incorporar el concepto de Inteligencia Artificial como el conjunto de capacidades cognoscitivas e intelectuales expresadas por sistemas informáticos o combinaciones.</t>
  </si>
  <si>
    <t>Raymundo Atanacio Luna (Morena)</t>
  </si>
  <si>
    <t>La iniciativa busca regular el uso de la inteligencia artificial (IA) en campañas electorales. Propone: 1) Definir la IA como sistemas informáticos que imitan la inteligencia humana para realizar tareas; 2) Establecer que el mal uso de IA en campañas o precampañas, como la difusión de información falsa, desinformación o suplantación de identidad, constituirá una infracción. Las infracciones aplicarán a partidos políticos, agrupaciones políticas, precandidatos, candidatos y ciudadanos. La iniciativa modifica varios artículos de la Ley General de Instituciones y Procedimientos Electorales para sancionar el uso indebido de IA en los procesos electorales.(Sistema de Información Legislativa, 22 de noviembre de 2023)</t>
  </si>
  <si>
    <t>http://sil.gobernacion.gob.mx/Librerias/pp_ContenidoAsuntos.php?SID=c74dc2baf5df76716e0f8ae686f6ff9c&amp;Clave=4685725</t>
  </si>
  <si>
    <t>http://sil.gobernacion.gob.mx/Librerias/pp_ReporteSeguimiento.php?SID=03effddde29784cc3538450b73cfb46c&amp;Seguimiento=4691489&amp;Asunto=4685725#C</t>
  </si>
  <si>
    <t>http://sil.gobernacion.gob.mx/Archivos/Documentos/2023/12/asun_4685725_20231213_1700694662.pdf</t>
  </si>
  <si>
    <t>Iniciativa con Proyecto de Decreto, Que adiciona los artículos 11 y 13 de la Ley de la Fiscalía General de la República.</t>
  </si>
  <si>
    <t>Gerardo Peña Flores (Partido Acción Nacional)</t>
  </si>
  <si>
    <t>"La iniciativa tiene por objeto crear la Fiscalía Especializada en materia de Delitos Cibernéticos y aquellos cometidos con inteligencia artificial. Para ello propone establecer que compete, a la Fiscalía Especializada en Delitos Cibernéticos y aquellos cometidos con inteligencia artificial, la investigación y persecución de los delitos del orden federal cometidos a través de la red informática utilizando una computadora o dispositivo en red para provocar un funcionamiento incorrecto, pérdida de valor o efecto adverso en los activos, derechos e integridad de las personas e instituciones, al igual que los accesos indebidos a sistemas informáticos." (Sistema de Información Legislativa, 22 de noviembre de 2023)</t>
  </si>
  <si>
    <t>http://sil.gobernacion.gob.mx/Librerias/pp_ContenidoAsuntos.php?SID=d8034621e6f496910ed414bc7611195a&amp;Clave=4660870</t>
  </si>
  <si>
    <t>https://sil.gobernacion.gob.mx/Librerias/pp_ReporteSeguimiento.php?SID=03effddde29784cc3538450b73cfb46c&amp;Seguimiento=4665294&amp;Asunto=4660870</t>
  </si>
  <si>
    <t>http://sil.gobernacion.gob.mx/Archivos/Documentos/2023/11/asun_4660870_20231122_1700695355.pdf</t>
  </si>
  <si>
    <t>Iniciativa con Proyecto de Decreto, Que reforma y adiciona diversas disposiciones del Código Penal Federal, en materia de mal uso de la tecnología señalada como inteligencia artificial.</t>
  </si>
  <si>
    <t>La iniciativa propone tipificar el uso delictivo de la inteligencia artificial (IA) y establece penas de 2 a 8 años de prisión y multas de 100 a 800 días. Define la IA como software basado en técnicas como aprendizaje automático, lógica y conocimiento, y métodos estadísticos. Penaliza acciones como manipulación audiovisual para falsificación, daño a la reputación, fraude, falsificación de documentos oficiales y distribución de contenido íntimo sin consentimiento. Incrementa las penas si las víctimas son menores o personas vulnerables. Modifica artículos del Código Penal Federal para abordar estos delitos. (Sistema de Información Legislativa, 14 de noviembre de 2023)</t>
  </si>
  <si>
    <t>http://sil.gobernacion.gob.mx/Librerias/pp_ContenidoAsuntos.php?SID=36d8bfebc1e8135a5767abe3674c34be&amp;Clave=4685626</t>
  </si>
  <si>
    <t>https://sil.gobernacion.gob.mx/Librerias/pp_ReporteSeguimiento.php?SID=7f3cfffeaf3c5a9b25004b6c18647cab&amp;Seguimiento=4691455&amp;Asunto=4685626</t>
  </si>
  <si>
    <t>http://sil.gobernacion.gob.mx/Archivos/Documentos/2023/12/asun_4685626_20231213_1700002664.pdf</t>
  </si>
  <si>
    <t>Iniciativa de Proyecto de Decreto, Que reforma diversos artículos de la Ley Federal de Telecomunicaciones y Radiodifusiónn Materia de Regulación de los Sistemas de Inteligencia Artificial.</t>
  </si>
  <si>
    <t>La iniciativa busca regular el uso de sistemas de inteligencia artificial (IA). Propone: 1) Definir la IA como software y hardware que percibe su entorno y procesa datos para alcanzar objetivos complejos; 2) El IFT establecerá normas armonizadas para el uso de IA, prohibiendo ciertas prácticas y regulando los sistemas de alto riesgo y la transparencia; 3) Aplicar estas normas a proveedores y usuarios de IA en México y a aquellos en el extranjero que utilicen información en territorio nacional; 4) Coordinar al IFT e INAI en la supervisión y protección de datos personales en IA; 5) Garantizar el respeto a los derechos humanos, la transparencia y la ética; 6) Asegurar el respeto a la propiedad intelectual en el desarrollo de IA; 7) Exigir una huella digital criptográfica en el contenido generado por IA; 8) Prohibir ciertas prácticas de IA. Modifica la Ley Federal de Telecomunicaciones y Radiodifusión. (Sistema de Información Legislativa, 08 de noviembre de 2023)</t>
  </si>
  <si>
    <t>http://sil.gobernacion.gob.mx/Librerias/pp_ContenidoAsuntos.php?SID=c74dc2baf5df76716e0f8ae686f6ff9c&amp;Clave=4649961</t>
  </si>
  <si>
    <t>https://sil.gobernacion.gob.mx/Librerias/pp_ReporteSeguimiento.php?SID=963b2d6f343b589a688b827b9f6ce552&amp;Seguimiento=4658575&amp;Asunto=4649961</t>
  </si>
  <si>
    <t>http://sil.gobernacion.gob.mx/Archivos/Documentos/2023/11/asun_4649961_20231108_1699460029.pdf</t>
  </si>
  <si>
    <t>Iniciativa con Proyecto de Decreto, Que modifica el Titulo Noveno, adiciona un Capítulo III y adiciona diversos artículos del Código Penal Federal.</t>
  </si>
  <si>
    <t>Arturo Bours Griffith (Morena)</t>
  </si>
  <si>
    <t>La iniciativa propone tipificar delitos relacionados con el uso indebido de inteligencia artificial (IA), estableciendo penas de 1 a 6 años de prisión y multas de 200 a 700 días. Sanciona la manipulación digital de imágenes, videos y audios para suplantación, la creación de contenido relacionado con menores o personas vulnerables, la falsificación de documentos oficiales, la difusión de contenido sexual íntimo sin consentimiento, y el fraude mediante IA. Busca proteger la privacidad, la dignidad y el patrimonio de las personas. Modifica el Código Penal Federal añadiendo el artículo 211 bis 8. (Sistema de Información Legislativa, 17 de octubre de 2023)</t>
  </si>
  <si>
    <t>http://sil.gobernacion.gob.mx/Librerias/pp_ContenidoAsuntos.php?SID=d8034621e6f496910ed414bc7611195a&amp;Clave=4633030</t>
  </si>
  <si>
    <t>https://sil.gobernacion.gob.mx/Librerias/pp_ReporteSeguimiento.php?SID=7d63be420b2e839b6c38cfc946c822be&amp;Seguimiento=4640960&amp;Asunto=4633030</t>
  </si>
  <si>
    <t>http://sil.gobernacion.gob.mx/Archivos/Documentos/2023/10/asun_4633030_20231018_1697556161.pdf</t>
  </si>
  <si>
    <t>Iniciativa con Proyecto de Decreto, Que adiciona y reforma diversas disposiciones de la Ley General de Acceso de las Mujeres a una Vida Libre de Violencia y del Código Penal Federal.</t>
  </si>
  <si>
    <t>Joanna Alejandra Felipe Torres (Partido Acción Nacional)</t>
  </si>
  <si>
    <t>La iniciativa busca tipificar el delito de violencia digital contra la mujer mediante el uso de inteligencia artificial generativa. Propone: 1)definir como violencia digital la obtención de contenido íntimo sin consentimiento, causando daño psicológico o emocional; 2)describir la inteligencia artificial generativa como tecnología usada para modificar imágenes, audios o videos; 3)imponer penas de tres a seis años de prisión y multas por violación a la intimidad sexual usando IA generativa; y 4)excluir estas sanciones si el contenido se utiliza en defensa legal o como prueba. Modifica Ley de Acceso a una Vida Libre de Violencia y el Código Penal Federal. (Sistema de Información Legislativa, 10 de octubre de 2023)</t>
  </si>
  <si>
    <t>http://sil.gobernacion.gob.mx/Librerias/pp_ContenidoAsuntos.php?SID=c74dc2baf5df76716e0f8ae686f6ff9c&amp;Clave=4642016</t>
  </si>
  <si>
    <t>https://sil.gobernacion.gob.mx/Librerias/pp_ReporteSeguimiento.php?SID=03effddde29784cc3538450b73cfb46c&amp;Seguimiento=4644618&amp;Asunto=4642016</t>
  </si>
  <si>
    <t>http://sil.gobernacion.gob.mx/Archivos/Documentos/2023/10/asun_4642016_20231030_1696978847.pdf</t>
  </si>
  <si>
    <t>Iniciativa con Proyecto de Decreto, Que reforma los artículos 202, 199 Septies y 199 Octies del Código Penal Federal.</t>
  </si>
  <si>
    <t>Teresita de Jesús Vargas Meraz (Morena)</t>
  </si>
  <si>
    <t>La iniciativa busca sancionar a quien utilice inteligencia artificial para crear contenido sexual sin el consentimiento de la persona afectada. Propone: 1) Definir como delito de pornografía inducir o facilitar actos sexuales o de exhibicionismo corporal, reales o simulados, mediante inteligencia artificial, con fines lascivos o sexuales; 2) Imponer penas de siete a 12 años de prisión y multas de 800 a 2,000 días a quien fije, videograbe, o describa actos sexuales creados por inteligencia artificial, además del decomiso de los objetos relacionados; 3) Aplicar la misma pena a quien utilice imágenes, videos o audios modificados para crear contenido sexual usando inteligencia artificial. (Sistema de Información Legislativa, 10 de octubre de 2023)</t>
  </si>
  <si>
    <t>http://sil.gobernacion.gob.mx/Librerias/pp_ContenidoAsuntos.php?SID=c74dc2baf5df76716e0f8ae686f6ff9c&amp;Clave=4685362</t>
  </si>
  <si>
    <t>https://sil.gobernacion.gob.mx/Librerias/pp_ReporteSeguimiento.php?SID=7f3cfffeaf3c5a9b25004b6c18647cab&amp;Seguimiento=4691353&amp;Asunto=4685362</t>
  </si>
  <si>
    <t>http://sil.gobernacion.gob.mx/Archivos/Documentos/2023/12/asun_4685362_20231213_1696978438.pdf</t>
  </si>
  <si>
    <t>Iniciativa con Proyecto de Decreto, Que reforma y adiciona el artículo 211 Bis del Código Penal Federal.</t>
  </si>
  <si>
    <t>Francisco Javier Huacus Esquivel (Partido Revolución Democrática)</t>
  </si>
  <si>
    <t>"La iniciativa tiene por objeto sancionar a quien revele, divulgue o utilice indebidamente o en perjuicio de otro, información o imágenes obtenidas en una intervención de comunicación privada o generadas por sistemas o programas de inteligencia artificial. Para ello propone duplicar las sanciones cuando las imágenes generadas por sistemas o programas de inteligencia artificial sean de personas menores de dieciocho años de edad." (Sistema de Información Legislativa, 10 de octubre de 2023)</t>
  </si>
  <si>
    <t>http://sil.gobernacion.gob.mx/Librerias/pp_ContenidoAsuntos.php?SID=36d8bfebc1e8135a5767abe3674c34be&amp;Clave=4622568</t>
  </si>
  <si>
    <t>https://sil.gobernacion.gob.mx/Librerias/pp_ReporteSeguimiento.php?SID=7f3cfffeaf3c5a9b25004b6c18647cab&amp;Seguimiento=4626432&amp;Asunto=4622568</t>
  </si>
  <si>
    <t>http://sil.gobernacion.gob.mx/Archivos/Documentos/2023/10/asun_4622568_20231010_1696979332.pdf</t>
  </si>
  <si>
    <t>Iniciativa con Proyecto de Decreto, Que reforma los artículos 30 y 70 de la Ley General de Educación y 7° de la Ley General de Educación Superior.</t>
  </si>
  <si>
    <t>La iniciativa busca incluir la enseñanza de la inteligencia artificial en el sistema educativo. Propone: 1) Enfatizar en la educación sobre IA: sus beneficios económicos, sociales y culturales; principios básicos; derechos de las personas y mecanismos de protección; interpretación de información; obligaciones y niveles de riesgo; 2) Proveer educación tecnológica inclusiva para personas adultas; y 3) Fomentar el pensamiento crítico sobre el uso responsable de IA, promoviendo la dignidad humana, igualdad de derechos, libertad de expresión, protección ambiental, derechos laborales y el uso ético de la información. Modifica artículos de la Ley General de Educación y la Ley General de Educación Superior. (Sistema de Información Legislativa, 04 de octubre de 2023)</t>
  </si>
  <si>
    <t>http://sil.gobernacion.gob.mx/Librerias/pp_ContenidoAsuntos.php?SID=c74dc2baf5df76716e0f8ae686f6ff9c&amp;Clave=4619073</t>
  </si>
  <si>
    <t>https://sil.gobernacion.gob.mx/Librerias/pp_ReporteSeguimiento.php?SID=7f3cfffeaf3c5a9b25004b6c18647cab&amp;Seguimiento=4620112&amp;Asunto=4619073</t>
  </si>
  <si>
    <t>http://sil.gobernacion.gob.mx/Archivos/Documentos/2023/10/asun_4619073_20231004_1696441157.pdf</t>
  </si>
  <si>
    <t>Iniciativa con Proyecto de Decreto, Que reforma los artículos 199 Septies y 202 del Código Penal Federal.</t>
  </si>
  <si>
    <t>Ana Laura Valenzuela Sánchez (Partido Acción Nacional)</t>
  </si>
  <si>
    <t>La iniciativa propone sancionar el uso de inteligencia artificial generativa para crear pornografía simulada con menores de edad o personas incapaces de resistir o comprender. Establece penas de 4 a 8 años de prisión y multas de 400 a 1,000 días por generar este contenido, y de 7 a 12 años de prisión y multas de 800 a 2,000 días por simular actos sexuales o lascivos. Incluye decomiso de los instrumentos del delito y excepciones para fines de investigación o defensa. Refuerza la protección de menores y personas vulnerables frente a estas prácticas. (Sistema de Información Legislativa, 03 de octubre de 2023)</t>
  </si>
  <si>
    <t>http://sil.gobernacion.gob.mx/Librerias/pp_ContenidoAsuntos.php?SID=d8034621e6f496910ed414bc7611195a&amp;Clave=4660115</t>
  </si>
  <si>
    <t>https://sil.gobernacion.gob.mx/Librerias/pp_ReporteSeguimiento.php?SID=7f3cfffeaf3c5a9b25004b6c18647cab&amp;Seguimiento=4665048&amp;Asunto=4660115</t>
  </si>
  <si>
    <t>http://sil.gobernacion.gob.mx/Archivos/Documentos/2023/11/asun_4660115_20231122_1696367331.pdf</t>
  </si>
  <si>
    <t>Iniciativa con Proyecto de Decreto, Que adiciona una fracción VII al artículo 199 Decies y una fracción XXII al artículo 387 del Código Penal Federal.</t>
  </si>
  <si>
    <t>María Guadalupe Covarrubias Cervantes (Morena)</t>
  </si>
  <si>
    <t>"La iniciativa tiene por objeto sancionar a quien haga uso de avances tecnológicos [v.gr. Inteligencia Artificial] para simular una identidad. Para ello propone: 1) incrementar la pena hasta en una mitad por el delito de violación a la intimidad, cuando se cometa por cualquier persona que haya hecho uso de una identidad inexistente producto de los nuevos avances tecnológicos; y, 2) imponer penas al que por uso de avances tecnológicos simule la identidad o imagen de personas existentes o inexistentes para obtener cualquier beneficio indebido." (Sistema de Información Legislativa, 08 de noviembre de 2023)</t>
  </si>
  <si>
    <t>https://sil.gobernacion.gob.mx/Librerias/pp_ContenidoAsuntos.php?SID=794e85dacdaa88b69b4ac735a41ecf6d&amp;Clave=4649761</t>
  </si>
  <si>
    <t>https://sil.gobernacion.gob.mx/Librerias/pp_ReporteSeguimiento.php?SID=794e85dacdaa88b69b4ac735a41ecf6d&amp;Seguimiento=4658567&amp;Asunto=4649761</t>
  </si>
  <si>
    <t>https://sil.gobernacion.gob.mx/Archivos/Documentos/2023/11/asun_4649761_20231108_1695825736.pdf</t>
  </si>
  <si>
    <t>Iniciativa con Proyecto de Decreto, Que reforma la fracción IV del artículo 30 de la Ley General de Educación.</t>
  </si>
  <si>
    <t>Nancy Guadalupe Sánchez Arredondo (Morena)</t>
  </si>
  <si>
    <t>"La iniciativa tiene por objeto determinar que los contenidos de los planes y programas de estudio de la educación que imparta el Estado contendrán el fomento de la inteligencia artificial." (Sistema de Información Legislativa, 26 de septiembre de 2024)</t>
  </si>
  <si>
    <t>http://sil.gobernacion.gob.mx/Librerias/pp_ContenidoAsuntos.php?SID=d8034621e6f496910ed414bc7611195a&amp;Clave=4632900</t>
  </si>
  <si>
    <t>https://sil.gobernacion.gob.mx/Librerias/pp_ReporteSeguimiento.php?SID=3a40eca013c65468498586a784864ca6&amp;Seguimiento=4640984&amp;Asunto=4632900</t>
  </si>
  <si>
    <t>http://sil.gobernacion.gob.mx/Archivos/Documentos/2023/10/asun_4632900_20231018_1695743783.pdf</t>
  </si>
  <si>
    <t>Reforma Constitucional Sin Número/2023, Senado</t>
  </si>
  <si>
    <t>Iniciativa de Reforma Constitucional, Que reforma la fracción XVII al artículo 73 de la Constitución Política de los Estados Unidos Mexicanos, en materia de Inteligencia Artificial, Ciberseguridad y Neuroderechos.</t>
  </si>
  <si>
    <t>Alejandra Lagunes Soto Ruíz (Partido Verde Ecologista de México) 
Bertha Xóchitl Gálvez Ruiz (Partido Acción Nacional)
Jorge Carlos Ramírez Marín (Partido Revolucionario Institucional)
Gustavo Enrique Madero Muñoz (Sin Partido) 
Miguel Ángel Mancera Espinosa (Partido de la Revolución Democrática)</t>
  </si>
  <si>
    <t>"La iniciativa tiene por objeto facultar al Congreso para dictar leyes sobre inteligencia artificial, ciberseguridad y neuro derechos." (Sistema de Información Legislativa, 20 de septiembre de 2023)</t>
  </si>
  <si>
    <t>http://sil.gobernacion.gob.mx/Librerias/pp_ContenidoAsuntos.php?SID=087b0cc65fb04780ce715f97ce2d13dd&amp;Clave=4608293</t>
  </si>
  <si>
    <t>https://sil.gobernacion.gob.mx/Librerias/pp_ReporteSeguimiento.php?SID=7cf9c412b3d3d49cc2f85d410235ddc9&amp;Seguimiento=4620116&amp;Asunto=4608293</t>
  </si>
  <si>
    <t>http://sil.gobernacion.gob.mx/Archivos/Documentos/2023/09/asun_4608293_20230926_1695224405.pdf</t>
  </si>
  <si>
    <t>Reforma Constitucional Sin Número/2023, Cámara de Diputados</t>
  </si>
  <si>
    <t>Iniciativa de Reforma Constitucional, Que reforma el artículo 73 de la Constitución Política de los Estados Unidos Mexicanos, en materia de extorsión y delitos cometidos a través de tecnologías de la información.</t>
  </si>
  <si>
    <t>Juanita Guerra Mena (Morena)</t>
  </si>
  <si>
    <t>"La iniciativa tiene por objeto facultar al Congreso para expedir leyes generales que establezcan como mínimo, los tipos penales y sus sanciones en materias de extorsión y otros delitos vinculados que establezca la ley, delitos cometidos a través de tecnologías de la información y la comunicación, y seguridad digital [v.gr. Inteligencia Artificial]." (Sistema de Información Legislativa Gobernación de México, 2023)</t>
  </si>
  <si>
    <t>http://sil.gobernacion.gob.mx/Librerias/pp_ContenidoAsuntos.php?SID=bc1ae1849e50283089ebbe3b25b08126&amp;Clave=4603910</t>
  </si>
  <si>
    <t>http://sil.gobernacion.gob.mx/Archivos/Documentos/2023/09/asun_4603910_20230919_1695156838.pdf</t>
  </si>
  <si>
    <t>https://sil.gobernacion.gob.mx/Librerias/pp_ReporteSeguimiento.php?SID=e62e7af4b23eb54b3d2f685737729acd&amp;Seguimiento=4607313&amp;Asunto=4603910</t>
  </si>
  <si>
    <t>Iniciativa con Proyecto de Decreto, Que adiciona el Capítulo III al Título Séptimo Bis denominado -Violación a la Intimidad Sexual mediante Inteligencia Artificial- del Código Penal Federal.</t>
  </si>
  <si>
    <t>La iniciativa busca tipificar y sancionar la violación a la intimidad sexual mediante inteligencia artificial. Propone: 1) Sancionar a quien videograbe, audiograbe o fotografíe a una persona sin su consentimiento y modifique el contenido para crear material pornográfico con inteligencia artificial para su divulgación; 2) Penalizar igualmente la sustracción de contenido de dispositivos electrónicos o redes sociales, seguido de su modificación con fines pornográficos; 3) Imponer penas de 5 a 9 años de prisión y multas de 700 a 1,200 días; y 4) Duplicar la pena si la víctima es menor de 18 años o incapaz de resistir. Modifica artículos del Código Penal Federal. (Sistema de Información Legislativa, 18 de octubre de 2023)</t>
  </si>
  <si>
    <t>http://sil.gobernacion.gob.mx/Librerias/pp_ContenidoAsuntos.php?SID=8f53f17fec6718674514499292808710&amp;Clave=4633041</t>
  </si>
  <si>
    <t>https://sil.gobernacion.gob.mx/Librerias/pp_ReporteSeguimiento.php?SID=91472cb66a5fe5af46a437d4c0825020&amp;Seguimiento=4640969&amp;Asunto=4633041</t>
  </si>
  <si>
    <t>http://sil.gobernacion.gob.mx/Archivos/Documentos/2023/10/asun_4633041_20231018_1697637989.pdf</t>
  </si>
  <si>
    <t>Iniciativa con Proyecto de Decreto, Que reforma y adiciona los artículos 5°, 6° y 7° de la Ley que Crea la Agencia de Noticias del Estado Mexicano,</t>
  </si>
  <si>
    <t>Sayonara Vargas Rodríguez (Partido Revolucionario institucional) 
Rodrigo Fuentes Ávila (Partido Revolucionario institucional)</t>
  </si>
  <si>
    <t>La iniciativa busca que la Agencia de Noticias del Estado Mexicano informe cuando el contenido publicado ha sido generado por inteligencia artificial (IA). Propone: 1) Definir la responsabilidad social por uso de IA como la obligación de indicar explícitamente si la información fue generada o influenciada por IA; 2) Establecer que toda información generada por la Agencia debe realizarse con independencia editorial respecto a los Poderes de la Unión o entidades federativas, cumpliendo con la responsabilidad social por uso de IA; y 3) Limitar la difusión de información por periodistas de la Agencia a la responsabilidad por el uso de IA. (Sistema de Información Legislativa, 12 de septiembre de 2023)</t>
  </si>
  <si>
    <t>http://sil.gobernacion.gob.mx/Librerias/pp_ContenidoAsuntos.php?SID=a539e885cf858443b9aac422d32e9f8f&amp;Clave=4641448</t>
  </si>
  <si>
    <t>https://sil.gobernacion.gob.mx/Librerias/pp_ReporteSeguimiento.php?SID=7f3cfffeaf3c5a9b25004b6c18647cab&amp;Seguimiento=4644610&amp;Asunto=4641448</t>
  </si>
  <si>
    <t>http://sil.gobernacion.gob.mx/Archivos/Documentos/2023/10/asun_4641448_20231030_1694561564.pdf</t>
  </si>
  <si>
    <t>Iniciativa con Proyecto de Decreto, Que expide la Ley que crea la Agencia Mexicana para el Desarrollo de la Inteligencia Artificial.</t>
  </si>
  <si>
    <t>Jaime Bueno Zertuche (Partido Revolucionario Institucional)</t>
  </si>
  <si>
    <t>La iniciativa propone crear la Agencia Mexicana para el Desarrollo de la Inteligencia Artificial como un organismo público descentralizado, con autonomía técnica y de gestión. Entre lo propuesto se incluye: 1) Definir la personalidad jurídica y atribuciones de la Agencia; 2) Establecer su estructura de administración y gobierno; 3) Nombrar al director general por el Ejecutivo federal por un periodo de cuatro años, con posibilidad de reelección; 4) Regular la junta de gobierno y las responsabilidades del director; 5) Designar un Comisario Público por la SFP para supervisión; 6) Crear la Estrategia Nacional de Inteligencia Artificial, alineada con el Plan Nacional de Desarrollo y abierta a la consulta pública; 7) Administrar el patrimonio conforme a la ley. (Sistema de Información Legislativa, 11 de octubre de 2023)</t>
  </si>
  <si>
    <t>http://sil.gobernacion.gob.mx/Librerias/pp_ContenidoAsuntos.php?SID=4a6efb9e503ba43f1bf566aea662ad3e&amp;Clave=4673074</t>
  </si>
  <si>
    <t>http://sil.gobernacion.gob.mx/Archivos/Documentos/2023/12/asun_4673074_20231205_1697051780.pdf</t>
  </si>
  <si>
    <t>https://sil.gobernacion.gob.mx/Librerias/pp_ReporteSeguimiento.php?SID=03effddde29784cc3538450b73cfb46c&amp;Seguimiento=4674325&amp;Asunto=4673074</t>
  </si>
  <si>
    <t>Iniciativa de Reforma Constitucional, Que reforma la fracción XVII al artículo 73 de la Constitución Política de los Estados Unidos Mexicanos, para facultar al Congreso de la Unión para emitir las normas necesarias para regular la investigación, desarrollo y aplicaciones de la inteligencia artificial.</t>
  </si>
  <si>
    <t>"La iniciativa tiene por objeto facultar al Congreso de la Unión para emitir leyes sobre inteligencia artificial." (Sistema de Información Legislativa, 05 de septiembre de 2023)</t>
  </si>
  <si>
    <t>http://sil.gobernacion.gob.mx/Librerias/pp_ContenidoAsuntos.php?SID=bfe9aee2a8b28f27dab7063ecd186a2c&amp;Clave=4595174</t>
  </si>
  <si>
    <t>https://sil.gobernacion.gob.mx/Librerias/pp_ReporteSeguimiento.php?SID=6293ca5f0c6630fd78aab6d65f8d0200&amp;Seguimiento=4602303&amp;Asunto=4595174</t>
  </si>
  <si>
    <t>http://sil.gobernacion.gob.mx/Archivos/Documentos/2023/09/asun_4595174_20230906_1693930883.pdf</t>
  </si>
  <si>
    <t>Iniciativa con Proyecto de Decreto, Que adiciona los artículos 287 Bis, 287 Ter, 287 Quater y 287 Quintus al Código Penal Federal.</t>
  </si>
  <si>
    <t>La iniciativa propone tipificar el delito de usurpación de identidad, definiéndolo como el uso indebido de datos personales y biométricos sin autorización. Establece penas de 1 a 5 años de prisión y multas, con aumentos en casos que involucren menores de edad, incapacidad de la víctima, o el uso de tecnologías como inteligencia artificial. Las sanciones se duplican si el delito se relaciona con secuestro, trata de personas o atentados contra el libre desarrollo de la personalidad. La propuesta busca reforzar la protección frente a estas prácticas mediante modificaciones legales específicas. (Sistema de Información Legislativa, 14 de diciembre de 2023)</t>
  </si>
  <si>
    <t>http://sil.gobernacion.gob.mx/Librerias/pp_ContenidoAsuntos.php?SID=d8034621e6f496910ed414bc7611195a&amp;Clave=4690641</t>
  </si>
  <si>
    <t>https://sil.gobernacion.gob.mx/Librerias/pp_ReporteSeguimiento.php?SID=cdf42b27bf1a605606d7731bfdecb39d&amp;Seguimiento=4690650&amp;Asunto=4690641</t>
  </si>
  <si>
    <t>http://sil.gobernacion.gob.mx/Archivos/Documentos/2023/12/asun_4690641_20231214_1703092173.pdf</t>
  </si>
  <si>
    <t>Iniciativa con Proyecto de Decreto, Que reforma los artículos 199 Octies, 200 y 202 del Código Penal Federal.</t>
  </si>
  <si>
    <t>Gloria Elizabeth Núñez Sánchez (Movimiento Ciudadano)</t>
  </si>
  <si>
    <t>"La iniciativa tiene por objeto sancionar a quien desarrolle contenido sexual o lascivo creado con inteligencia artificial a partir de los datos biométricos de cualquier persona." (Sistema de Información Legislativa, 08 de noviembre de 2023)</t>
  </si>
  <si>
    <t>http://sil.gobernacion.gob.mx/Librerias/pp_ContenidoAsuntos.php?SID=d8034621e6f496910ed414bc7611195a&amp;Clave=4649681</t>
  </si>
  <si>
    <t>https://sil.gobernacion.gob.mx/Librerias/pp_ReporteSeguimiento.php?SID=d09d9121ad3bad296f5698b504ee20b4&amp;Seguimiento=4658558&amp;Asunto=4649681</t>
  </si>
  <si>
    <t>http://sil.gobernacion.gob.mx/Archivos/Documentos/2023/11/asun_4649681_20231108_1695224645.pdf</t>
  </si>
  <si>
    <t>Iniciativa con Proyecto de Decreto, Que reforma y adiciona el Capítulo VII Bis al Título Octavo; y el artículo 200 del Código Penal Federal, en matería de regulación de las nuevas tecnologías con fines de creación de contenido con fines lascivos con víctimas reales o generadas.</t>
  </si>
  <si>
    <t>Olga María del Carmen Sánchez Cordero Dávila (Morena)</t>
  </si>
  <si>
    <t>Propone reformar el Código Penal Federal para regular el uso de nuevas tecnologías en la creación de contenido lascivo. La propuesta incluye sanciones de seis a ocho años de prisión y multas para quienes alteren digitalmente imágenes o videos con fines lascivos. Si bien no se menciona explicitamente inteligencia artificial en el articulado, esta se menciona en la justificación como herramienta para generar deepfakes y contenido pornográfico falso. (Sistema de Información Legislativa Gobernación de México, 13 de septiembre 2023)</t>
  </si>
  <si>
    <t>http://sil.gobernacion.gob.mx/Librerias/pp_ContenidoAsuntos.php?SID=42f98f230c2a2f6e25f08ff3c3a45da5&amp;Clave=4599882</t>
  </si>
  <si>
    <t>https://sil.gobernacion.gob.mx/Librerias/pp_ReporteSeguimiento.php?SID=8ff249b2b59def0e7cbcb7d2afe098b7&amp;Seguimiento=4601583&amp;Asunto=4599882</t>
  </si>
  <si>
    <t>http://sil.gobernacion.gob.mx/Archivos/Documentos/2023/09/asun_4599882_20230913_1694616628.pdf</t>
  </si>
  <si>
    <t>Iniciativa con Proyecto de Decreto, Que reforma los artículos 199 Nonies del Código Penal Federal y 20 Quáter de la Ley General de Acceso de las Mujeres a una Vida Libre de Violencia.</t>
  </si>
  <si>
    <t>Paulina Rubio Fernández (Partido Acción Nacional)</t>
  </si>
  <si>
    <t>"La iniciativa tiene por objeto sancionar la manipulación de imágenes, videos o audios de contenido íntimo sexual creadas mediante inteligencia artificial. Para ello propone: 1) indicar que se sancionará con pena de tres a seis años de prisión y una multa de 500 a mil UMA cuando las imágenes, videos o audios de contenido íntimo sexual que se manipulen sean creadas mediante inteligencia artificial; y, 2) determinar que se considerará violencia digital a toda acción creada mediante inteligencia artificial sobre contenido íntimo sexual." (Sistema de Información Legislativa, 05 de septiembre de 2023)</t>
  </si>
  <si>
    <t>http://sil.gobernacion.gob.mx/Librerias/pp_ContenidoAsuntos.php?SID=d8034621e6f496910ed414bc7611195a&amp;Clave=4593432</t>
  </si>
  <si>
    <t>https://sil.gobernacion.gob.mx/Librerias/pp_ReporteSeguimiento.php?SID=03effddde29784cc3538450b73cfb46c&amp;Seguimiento=4596291&amp;Asunto=4593432</t>
  </si>
  <si>
    <t>http://sil.gobernacion.gob.mx/Archivos/Documentos/2023/09/asun_4593432_20230905_1693956326.pdf</t>
  </si>
  <si>
    <t>Iniciativa Sin Número/2023, Comisión Permanente del Congreso de la Unión</t>
  </si>
  <si>
    <t>Iniciativa con Proyecto de Decreto, Que adiciona una fracción V, recorriéndose las subsecuentes, del artículo 16 de la Ley General para la Atención y Protección a Personas con la Condición del Espectro Autista.</t>
  </si>
  <si>
    <t>Dionicia Vázquez García (Partido del Trabajo)</t>
  </si>
  <si>
    <t>"La iniciativa tiene por objeto impulsar la aplicación de nuevas tecnologías, inteligencia artificial, robótica y realidad virtual para mejorar la calidad de vida de las personas con trastorno del espectro autista, promoviendo su inclusión, adaptabilidad y desarrollo en diversos ámbitos de la sociedad." (Sistema de Información Legislativa, 28 de agosto de 2023)</t>
  </si>
  <si>
    <t>http://sil.gobernacion.gob.mx/Librerias/pp_ContenidoAsuntos.php?SID=d8034621e6f496910ed414bc7611195a&amp;Clave=4589413</t>
  </si>
  <si>
    <t>http://sil.gobernacion.gob.mx/Archivos/Documentos/2023/08/asun_4589413_20230808_1691508579.pdf</t>
  </si>
  <si>
    <t>https://sil.gobernacion.gob.mx/Librerias/pp_ReporteSeguimiento.php?SID=03effddde29784cc3538450b73cfb46c&amp;Seguimiento=4591100&amp;Asunto=4589413</t>
  </si>
  <si>
    <t>Iniciativa con Proyecto de Decreto, Que reforma los artículos 20 Quáter párrafo primero, 20 Quáter párrafo tercero, 20 Sexies párrafo primero y 20 Sexies párrafo cuarto de la Ley General de Acceso de las Mujeres a una Vida Libre de Violencia y el artículo 199 Nonies del Código Penal Federal.</t>
  </si>
  <si>
    <t>Melissa Estefanía Vargas Camacho (Partido Revolucionario Institucional)</t>
  </si>
  <si>
    <t>La iniciativa tiene por objeto incluir el uso de IA en el delito de violencia digital. Propone: 1)definir violencia digital como toda acción dolosa realizada mediante el uso de tecnologías de información, inteligencia artificial y comunicación por la que se exponga, distribuya, difunda, exhiba, transmita, comercialice, oferte, intercambie o comparta contenido íntimo sexual de una persona sin consentimiento; 2)incluir como TIC aquellos recursos que utilicen IA; 3) establecer que se podrán solicitar medidas de protección a las víctimas de violencia digital mediante escrito a las empresas de aplicaciones de IA; y, 4)sancionar el uso de imágenes, videos o audios de contenido íntimo sexual que se divulguen, distribuyan o publiquen y hayan sido manipuladas a través de IA. (Sistema de Información Legislativa, 25 de julio de 2023)</t>
  </si>
  <si>
    <t>http://sil.gobernacion.gob.mx/Librerias/pp_ContenidoAsuntos.php?SID=21daaef6a6d81b4ec873a8c3236cd93e&amp;Clave=4586645</t>
  </si>
  <si>
    <t>http://sil.gobernacion.gob.mx/Archivos/Documentos/2023/07/asun_4586645_20230725_1690299062.pdf</t>
  </si>
  <si>
    <t>https://sil.gobernacion.gob.mx/Librerias/pp_ReporteSeguimiento.php?SID=7f3cfffeaf3c5a9b25004b6c18647cab&amp;Seguimiento=4588653&amp;Asunto=4586645</t>
  </si>
  <si>
    <t>Iniciativa con Proyecto de Decreto, Que reforma y adiciona diversas disposiciones a la Ley General de Salud.</t>
  </si>
  <si>
    <t>La iniciativa regula la inteligencia artificial (IA) en salud, definiéndola como sistemas basados en algoritmos digitales destinados a apoyar, no reemplazar, a los profesionales de salud. Exige supervisión humana, anonimización de datos, registro sanitario y protección de datos sensibles durante todas las etapas. La Secretaría de Salud será responsable de normar, capacitar, evaluar riesgos y fomentar sistemas confiables, seguros y éticos. Los desarrolladores y proveedores serán responsables legalmente de los resultados de sus sistemas. Modifica artículos de la Ley General de Salud para reforzar la privacidad, seguridad y eficacia en el uso de IA en salud. (Sistema de Información Legislativa, 18 de julio de 2023)</t>
  </si>
  <si>
    <t>http://sil.gobernacion.gob.mx/Librerias/pp_ContenidoAsuntos.php?SID=d8034621e6f496910ed414bc7611195a&amp;Clave=4586573</t>
  </si>
  <si>
    <t>https://sitl.diputados.gob.mx/LXV_leg/cuadros_comparativos/2CP2/0419-2CP2-23.pdf</t>
  </si>
  <si>
    <t>http://sil.gobernacion.gob.mx/Archivos/Documentos/2023/07/asun_4586573_20230725_1689699713.pdf</t>
  </si>
  <si>
    <t>https://sil.gobernacion.gob.mx/Librerias/pp_ReporteSeguimiento.php?SID=7f3cfffeaf3c5a9b25004b6c18647cab&amp;Seguimiento=4588642&amp;Asunto=4586573</t>
  </si>
  <si>
    <t>Iniciativa con Proyecto de Decreto, Que reforma el artículo 199 Octies del Código Penal Federal.</t>
  </si>
  <si>
    <t>Sayonara Vargas Rodríguez (Partido Revolucionario institucional)</t>
  </si>
  <si>
    <t>"La iniciativa tiene por objeto determinar que cometerán el delito de violación a la intimidad sexual, aquella persona que videograbe, audiograbe, fotografíe, imprima o elabore, imágenes, audios o videos reales o simulados con inteligencia artificial con contenido íntimo sexual de una persona sin su consentimiento." (Sistema de Información Legislativa Gobernación de México, 2023)</t>
  </si>
  <si>
    <t>http://sil.gobernacion.gob.mx/Librerias/pp_ContenidoAsuntos.php?SID=1d448c98f4403718941f86f3532be3c8&amp;Clave=4585245</t>
  </si>
  <si>
    <t>http://sil.gobernacion.gob.mx/Archivos/Documentos/2023/07/asun_4585245_20230718_1689699820.pdf</t>
  </si>
  <si>
    <t>https://sil.gobernacion.gob.mx/Librerias/pp_ReporteSeguimiento.php?SID=03effddde29784cc3538450b73cfb46c&amp;Seguimiento=4587471&amp;Asunto=4585245</t>
  </si>
  <si>
    <t>Éctor Jaime Ramírez Barba (Partido Acción Nacional) 
Emmanuel Reyes Carmona (Morena)
Claudia Selene Ávila Flores (Morena)
Frinné Azuara Yarzábal (Partido Revolucionario Institucional)
Salomón Chertorivski Woldenberg (Movimiento Ciudadano)
Leticia Zepeda Martínez (Partido Acción Nacional)
Juan Carlos Maturino Manzanera (Partido Acción Nacional)
María del Carmen Escudero Fabre (Partido Acción Nacional) 
Vicente Javier Verástegui Ostos (Partido Acción Nacional)</t>
  </si>
  <si>
    <t>La iniciativa busca proteger los datos personales sensibles y regular el uso de inteligencia artificial (IA) en salud. Propone que el Sistema Nacional de Salud y la Secretaría de Salud promuevan la protección de datos y establezcan normativas para el desarrollo y uso seguro de sistemas de IA en salud, exigiendo registro y mecanismos de protección por parte de los desarrolladores. Además, garantiza la confidencialidad de datos genéticos, excepto por orden judicial. Modifica artículos de la Ley General de Salud para reforzar la seguridad y privacidad en la integración de estas tecnologías. (Sistema de Información Legislativa, 05 de julio de 2023)</t>
  </si>
  <si>
    <t>http://sil.gobernacion.gob.mx/Librerias/pp_ContenidoAsuntos.php?SID=d8034621e6f496910ed414bc7611195a&amp;Clave=4583887</t>
  </si>
  <si>
    <t>https://sitl.diputados.gob.mx/LXV_leg/cuadros_comparativos/2CP2/0350-2CP2-23.pdf</t>
  </si>
  <si>
    <t>http://sil.gobernacion.gob.mx/Archivos/Documentos/2023/07/asun_4583887_20230710_1688572729.pdf</t>
  </si>
  <si>
    <t>Iniciativa de Proyecto de Decreto, Que reforma y adiciona el artículo 5 y adiciona el artículo 20 Septies de la Ley General de Acceso de las Mujeres a una Vida Libre de Violencia.</t>
  </si>
  <si>
    <t>"La iniciativa tiene por objeto considerar como violencia contra la mujer el uso de Inteligencia Artificial Generativa para la obtención de imágenes de contenido íntimo sexual. Para ello propone: 1) definir la Inteligencia Artificial Generativa como la herramienta de la inteligencia artificial utilizada para la obtención de imágenes, mediante la modificación o alteración, total o parcial, de imágenes, audios o videos existentes; y, 2) señalar que se considera violencia contra la mujer cuando no existe consentimiento, aprobación o autorización para utilizar dicha tecnología y se cause daño psicológico, emocional o físico, en cualquier ámbito de la vida pública, privada o en su imagen propia." (Sistema de Información Legislativa, 28 de junio de 2023)</t>
  </si>
  <si>
    <t>http://sil.gobernacion.gob.mx/Librerias/pp_ContenidoAsuntos.php?SID=36d8bfebc1e8135a5767abe3674c34be&amp;Clave=4582803</t>
  </si>
  <si>
    <t>http://sil.gobernacion.gob.mx/Archivos/Documentos/2023/07/asun_4582803_20230705_1687964872.pdf</t>
  </si>
  <si>
    <t>https://sil.gobernacion.gob.mx/Librerias/pp_ReporteSeguimiento.php?SID=7f3cfffeaf3c5a9b25004b6c18647cab&amp;Seguimiento=4585062&amp;Asunto=4582803</t>
  </si>
  <si>
    <t>Iniciativa con Proyecto de Decreto, Que expide la Ley para la Regulación Ética de la Inteligencia Artificial y la Robótica.</t>
  </si>
  <si>
    <t>Ignacion Loyola Vera (Partido Acción Nacional)</t>
  </si>
  <si>
    <t>La iniciativa busca establecer lineamientos para regular éticamente el uso de la inteligencia artificial (IA) y la robótica en México. Se propone crear el Consejo Mexicano de Ética para la IA y la Robótica, un organismo autónomo, descentralizado y sin fines de lucro, integrado por ciudadanos con ética y conocimiento técnico. Este consejo supervisará el cumplimiento de Normas Oficiales Mexicanas (NOM) y rendirá informes anuales públicos sobre su labor. También orientará la creación de NOM y promoverá una Red Nacional de Estadística sobre el uso de IA y robótica, exigiendo a entidades información sobre su uso y desarrollo ético. (Sistema de Información Legislativa, 24 de mayo de 2023)</t>
  </si>
  <si>
    <t>http://sil.gobernacion.gob.mx/Librerias/pp_ContenidoAsuntos.php?SID=e5a79086672074b96d3eb0b993d7791c&amp;Clave=4572130</t>
  </si>
  <si>
    <t>https://gaceta.diputados.gob.mx/Gaceta/65/2023/may/20230529.html#Iniciativa20</t>
  </si>
  <si>
    <t>http://sil.gobernacion.gob.mx/Archivos/Documentos/2023/05/asun_4572130_20230524_1684946286.pdf</t>
  </si>
  <si>
    <t>https://sil.gobernacion.gob.mx/Librerias/pp_ReporteSeguimiento.php?SID=1b1bc8cc1bab0b522be30812db154daf&amp;Seguimiento=4575475&amp;Asunto=4572130</t>
  </si>
  <si>
    <t>Iniciativa con Proyecto de Decreto, Que adiciona el artículo 39 de la Ley Orgánica del Congreso General de los Estados Unidos Mexicanos.</t>
  </si>
  <si>
    <t>Justino Eugenio Arriaga Rojas (Morena)</t>
  </si>
  <si>
    <t>"La iniciativa tiene por objeto crear la Comisión de Inteligencia Artificial y Ciberseguridad en la Cámara de Diputados." (Sistema de Información Legislativa, 05 de enero de 2023)</t>
  </si>
  <si>
    <t>http://sil.gobernacion.gob.mx/Librerias/pp_ContenidoAsuntos.php?SID=72fa2f95f66fe3051f48d7cc80d0d8a0&amp;Clave=4478222</t>
  </si>
  <si>
    <t>http://sil.gobernacion.gob.mx/Archivos/Documentos/2023/01/asun_4478222_20230105_1675096502.pdf</t>
  </si>
  <si>
    <t>http://sil.gobernacion.gob.mx/Librerias/pp_ReporteSeguimiento.php?SID=03effddde29784cc3538450b73cfb46c&amp;Seguimiento=4478679&amp;Asunto=4478222</t>
  </si>
  <si>
    <t>LXIV Legislatura</t>
  </si>
  <si>
    <t>Iniciativa Sin Número/2021, Cámara de Diputados</t>
  </si>
  <si>
    <t>Iniciativa con Proyecto de Decreto, Que adiciona diversas disposiciones de la Ley Federal del Trabajo, en materia de trabajadores de plataformas digitales.</t>
  </si>
  <si>
    <t>Isaías González Cuevas (Partido Revolucionario Institucional)</t>
  </si>
  <si>
    <t>La iniciativa regula el trabajo en plataformas digitales, definiéndolo como actividades gestionadas mediante infraestructura virtual y algoritmos de inteligencia artificial para servicios como traslado y reparto. Reconoce a los trabajadores de plataformas como empleados y establece que los empleadores son quienes operan o administran estas plataformas. Propone contratos claros, obligaciones mutuas, y derechos laborales como trabajo digno, igualdad de trato y acceso a seguridad social. Además, la STPS desarrollará una NOM para supervisar el uso de algoritmos y geolocalización, garantizando seguridad y equidad laboral. Modifica la Ley Federal del Trabajo con nuevos artículos específicos. (Sistema de Información Legislativa, 17 de marzo de 2021)</t>
  </si>
  <si>
    <t>http://sil.gobernacion.gob.mx/Librerias/pp_ContenidoAsuntos.php?SID=e922d41408f766a101639d501336b30d&amp;Clave=4153688</t>
  </si>
  <si>
    <t>http://sil.gobernacion.gob.mx/Archivos/Documentos/2021/03/asun_4153688_20210317_1616022619.pdf</t>
  </si>
  <si>
    <t>https://sil.gobernacion.gob.mx/Librerias/pp_ReporteSeguimiento.php?SID=f24b1d79a3d119db2f3386f367b078b8&amp;Seguimiento=4157547&amp;Asunto=4153688</t>
  </si>
  <si>
    <t>Iniciativa con Proyecto de Decreto, Que reforma y adiciona el artículo 30 de la Ley General de Educación.</t>
  </si>
  <si>
    <t>Congreso del Estado de Jalisco: Aceves Sánchez Marcela Guadalupe (MC) Alcaraz Virgen Ma. Elizabeth (MC) Alfaro Lozano Manuel (PRI) Cabrera Jiménez J. Jesús (MC) Cortés Berumen José Hernán (PAN) Cruz Macias Maria Elizabeth (PAN) Delgadillo García Adriana (MORENA) Díaz Hernández Guadalupe Berenice (MORENA) Estrada Ramirez Esteban (MC) Figueroa Padilla José Tomás (PRI) Galindo Plazola Juan Carlos (MC) González Arana Jorge Eduardo (PAN) González Diaz Jazmin Jetzabel (PAN) González Fierros Adenawer (PAN) González Orozco Irma Verónica (PAN) Hernánez Flores Daniella Judith (MC) Jara Rodriguez Manuel (PAN) Macias Enrriquez Efrén Alonso (MC) Macklis Petrini Bernardo Martínez Espinoza Maria Verónica (PRI) Martinez García Jonadab (MC) Mendoza Delgado Juan Manuel (PAN) Mercado Sánchez Ma. Victoria (MC) Pánuco Guzmán Martha Irma (MORENA) Pérez Rivera Cinthya Guadalupe (MORENA) Ramírez Nachis Rosa Alba (MC) Rivera Rodriguez Miriam Berenice (MC) Robles de León Daniel (MC) Romo Mendoza Francisco Javier (MC) Salazar Guzmán Cuahutemoc (MORENA) Sánchez Carrillo Carlos Eduardo (PAN) Sandoval García Ana Lidia (MC) Segura González Ady Dianela (MC) Soltero Meza José Juan (MORENA) Valenzuela Álvarez Norma (MORENA) Zúñiga Mendoza J. Jesús (PRI)</t>
  </si>
  <si>
    <t>"La iniciativa tiene por objeto determinar que los planes y programas de estudio educativos incluirán la enseñanza en robótica y la inteligencia artificial. Para ello propone indicar que dichos conocimientos serán aplicados en todas las ramas, con un enfoque ético, humanista y amigable con el medio ambiente bajo los principios de beneficencia y no malevolencia." (Sistema de Información Legislativa, 18 de marzo de 2021)</t>
  </si>
  <si>
    <t>http://sil.gobernacion.gob.mx/Librerias/pp_ContenidoAsuntos.php?SID=e922d41408f766a101639d501336b30d&amp;Clave=4155916</t>
  </si>
  <si>
    <t>http://sil.gobernacion.gob.mx/Archivos/Documentos/2021/03/asun_4155916_20210318_1685739911.pdf</t>
  </si>
  <si>
    <t>https://sil.gobernacion.gob.mx/Librerias/pp_ReporteSeguimiento.php?SID=f24b1d79a3d119db2f3386f367b078b8&amp;Seguimiento=4157017&amp;Asunto=4155916</t>
  </si>
  <si>
    <t>Iniciativa Sin Número/2021, Comisión Permanente del Congreso de la Unión</t>
  </si>
  <si>
    <t>Iniciativa con Proyecto de Decreto, Que adiciona el artículo 77 Bis a la Ley General de Salud.</t>
  </si>
  <si>
    <t>Nuvia Magdalena Mayorga Delgado (Partido Revolucionario Institucional)</t>
  </si>
  <si>
    <t>"La iniciativa tiene por objeto facultar a la Secretaría de Salud para implementar, instrumentar y operar protocolos para la capacitación a médicos de primer contacto para manejar enfermedades mentales y herramientas tecnológicas como inteligencia artificial. Para ello propone indicar que coordinará las actividades de las dependencias y entidades del sector salud, con la finalidad de combatir cualquier tipo de emergencia sanitaria." (Sistema de Información Legislativa, 13 de enero de 2021)</t>
  </si>
  <si>
    <t>http://sil.gobernacion.gob.mx/Librerias/pp_ContenidoAsuntos.php?SID=e922d41408f766a101639d501336b30d&amp;Clave=4129756</t>
  </si>
  <si>
    <t>https://sil.gobernacion.gob.mx/Librerias/pp_ReporteSeguimiento.php?SID=dce2c9a5902f1a888b25553e7a3bc24c&amp;Seguimiento=4130362&amp;Asunto=4129756</t>
  </si>
  <si>
    <t>http://sil.gobernacion.gob.mx/Archivos/Documentos/2021/01/asun_4129756_20210113_1610551834.pdf</t>
  </si>
  <si>
    <t>Iniciativa con Proyecto de Decreto, Que reforma y adiciona diversas disposiciones de la Ley de Ciencia y Tecnología.</t>
  </si>
  <si>
    <t>Pendiente en comisión(es) de revisora</t>
  </si>
  <si>
    <t>Mario Alberto Rodríguez Carrillo (Movimiento Ciudadano)</t>
  </si>
  <si>
    <t>"La iniciativa tiene por objeto promover el uso de la inteligencia artificial a través de la política nacional de ciencia, tecnología e innovación. Para ello propone: 1) promover el desarrollo de un marco de ética y derechos humanos que rija la política nacional de ciencia, tecnología e innovación; 2) incorporar el uso de la inteligencia artificial para resolver problemas nacionales fundamentales, contribuir al desarrollo del país y elevar el bienestar de la población; 3) definir la Inteligencia artificial como cualquier sistema que manifieste un comportamiento inteligente, por ser capaz de analizar su entorno y pasar a la acción con cierto grado de autonomía, con el fin de alcanzar objetivos específicos; 4) incluir al presidente de la CNDH como miembro permanente del Consejo General de Investigación Científica, Desarrollo Tecnológico e Innovación; y, 5) establecer lineamientos nacionales en materia de ética respecto a la ciencia, la tecnología y la innovación. Para tal fin modifica los artículos 2, 4, 5 y 6 de la Ley de Ciencia y Tecnología." (Sistema de Información Legislativa, 07 de enero de 2021)</t>
  </si>
  <si>
    <t>http://sil.gobernacion.gob.mx/Librerias/pp_ContenidoAsuntos.php?SID=e922d41408f766a101639d501336b30d&amp;Clave=4128934</t>
  </si>
  <si>
    <t>http://sil.gobernacion.gob.mx/Archivos/Documentos/2021/01/asun_4128934_20210107_1610032547.pdf</t>
  </si>
  <si>
    <t>https://sil.gobernacion.gob.mx/Librerias/pp_ReporteSeguimiento.php?SID=f24b1d79a3d119db2f3386f367b078b8&amp;Seguimiento=4289778&amp;Asunto=4128934#C</t>
  </si>
  <si>
    <t>Iniciativa Sin Número/2020, Comisión Permanente del Congreso de la Unión</t>
  </si>
  <si>
    <t>Iniciativa con Proyecto de Decreto, Que expide la Ley que crea la Universidad de Tecnologías de la Información, Comunicaciones e Innovación.</t>
  </si>
  <si>
    <t>Carlos Iván Ayala Bobadilla (Morena)</t>
  </si>
  <si>
    <t>La iniciativa crea un marco regulatorio para una universidad pública en Los Mochis, Sinaloa, con autonomía técnica y de gestión, enfocada en educación superior en desarrollo tecnológico e innovación. Ofrecerá programas de licenciatura a doctorado en áreas como inteligencia artificial, robótica, nanotecnología y ciberseguridad, promoviendo la investigación científica y tecnológica. Su estructura incluye un rector, una Junta de Gobierno y otros órganos directivos. La universidad podrá expandirse dentro de México según su presupuesto y estará sujeta a la Ley Federal de los Trabajadores al Servicio del Estado para sus relaciones laborales. (Sistema de Información Legislativa, 12 de agosto de 2020)</t>
  </si>
  <si>
    <t>http://sil.gobernacion.gob.mx/Librerias/pp_ContenidoAsuntos.php?SID=e922d41408f766a101639d501336b30d&amp;Clave=4059591</t>
  </si>
  <si>
    <t>http://sil.gobernacion.gob.mx/Archivos/Documentos/2020/08/asun_4059591_20200812_1597257015.pdf</t>
  </si>
  <si>
    <t>https://sil.gobernacion.gob.mx/Librerias/pp_ReporteSeguimiento.php?SID=f24b1d79a3d119db2f3386f367b078b8&amp;Seguimiento=4060591&amp;HistoriaLeg=1&amp;Asunto=4059591</t>
  </si>
  <si>
    <t>Iniciativa Sin Número/2020, Cámara de Diputados</t>
  </si>
  <si>
    <t>Iniciativa con Proyecto de Decreto, Que reforma y adiciona diversas disposiciones de la Ley de Ciencia y Tecnología y de la Ley General de Salud.</t>
  </si>
  <si>
    <t>Carlos Humberto Castaños Valenzuela (Partido Acción Nacional)</t>
  </si>
  <si>
    <t>La iniciativa busca promover proyectos de investigación científica, desarrollo tecnológico e inteligencia artificial mediante fondos del Conacyt y convenios con entidades públicas. Faculta al Foro Consultivo Científico y Tecnológico para sugerir políticas y reformas que impulsen el uso ético de la inteligencia artificial en proyectos de alto impacto. Propone un programa nacional con universidades para fomentar la investigación en vigilancia epidemiológica y control de enfermedades, revisado anualmente por autoridades. Modifica artículos de la Ley de Ciencia y Tecnología y la Ley General de Salud para implementar estas medidas. (Sistema de Información Legislativa, 28 de abril de 2020)</t>
  </si>
  <si>
    <t>http://sil.gobernacion.gob.mx/Librerias/pp_ContenidoAsuntos.php?SID=7ea897c66ad210fff0f4c4c83224958c&amp;Clave=4035539</t>
  </si>
  <si>
    <t>http://sil.gobernacion.gob.mx/Archivos/Documentos/2020/04/asun_4035539_20200428_1588107479.pdf</t>
  </si>
  <si>
    <t>https://sil.gobernacion.gob.mx/Librerias/pp_ReporteSeguimiento.php?SID=f24b1d79a3d119db2f3386f367b078b8&amp;Seguimiento=4036286&amp;Asunto=4035539</t>
  </si>
  <si>
    <t>Panamá</t>
  </si>
  <si>
    <t>Asamblea Nacional de Panamá</t>
  </si>
  <si>
    <t>Periodo Legislativo  2025-2026</t>
  </si>
  <si>
    <t>Anteproyecto de Ley 419/2026, Asamblea Nacional</t>
  </si>
  <si>
    <t>Anteproyecto de Ley, Que Establece la Gobernanza Adaptativa de la Inteligencia Artificial en
Panamá</t>
  </si>
  <si>
    <t>Etapa Preliminar</t>
  </si>
  <si>
    <t>Jorge Issac Bloise Iglesias (Libre Postulación)</t>
  </si>
  <si>
    <t>"Artículo 1. Objeto. La presente Ley tiene por objeto establecer un marco de gobemanza adaptativa de la inteligencia artificial en Panamá que proteja los derechos fundamentales, preserve la integridad de la toma de decisiones y habilite la innovación responsable. Para ello, la Ley incorpora salvaguardas, mecanismos de experimentación regulatoria, herramientas de aprendizaje institucional y esquemas de adaptación normativa basados en evidencia." (Anteproyecto de Ley 419, 2026, Artículo 1)</t>
  </si>
  <si>
    <t>https://sistemas.asamblea.gob.pa/segLegis/viewsPublico/SeguimientoLegislativo?Menu-Type=NavBar</t>
  </si>
  <si>
    <t>Anteproyecto de Ley 053/2025, Asamblea Nacional</t>
  </si>
  <si>
    <t>Anteproyecto de Ley, Que establece la ley de derechos digitales y proteccion del ciudadano ante
la inteligencia artificial</t>
  </si>
  <si>
    <t>Joseph Isaza (Participación Ciudadana)</t>
  </si>
  <si>
    <t>"Artículo 1. La presente Ley tiene por objeto reconocer, regular y garantizar los derechos digitales de las personas frente al uso de sistemas de inteligencia artificial en el territorio de la República de Panamá, promoviendo la transparencia algorítmica, la protección de datos personales, la equidad tecnológica y lajusticia digital." (Anteproyecto de Ley 53, 2025, Artículo 1)</t>
  </si>
  <si>
    <t>PL 413/2025, Asamblea Nacional (Antes Anteproyecto de Ley 016/2024, Asamblea Nacional)</t>
  </si>
  <si>
    <t>Proyecto de Ley, Que regula el uso de la inteligencia artificial en la República de Panamá</t>
  </si>
  <si>
    <t>Regresado de analisis por subcomisión</t>
  </si>
  <si>
    <t>Ernesto Cedeño Alvarado (MOCA)</t>
  </si>
  <si>
    <t>"ARTÍCULO 1: Esta ley tiene por objeto regular el desarrollo, implementación y uso de la inteligencia artificial en Panamá, en concordancia con los principios y derechos establecidos en la Constitución y los tratados o convenio internacionales de los que Panamá sea signataria. La presente ley se centra en la protección y promoción de la dignidad, los derechos humanos y el bienestar de la persona humana y establecer límites frente a su uso, implementación y evaluación por parte de personas naturales y jurídicas." (Proyecto de Ley 413, 2025, Artículo 1)</t>
  </si>
  <si>
    <t>https://www.instagram.com/p/DPR85uskjwd/</t>
  </si>
  <si>
    <t>Periodo Legislativo  2024-2025</t>
  </si>
  <si>
    <t>Anteproyecto de Ley  339/2025, Asamblea Nacional</t>
  </si>
  <si>
    <t>Anteproyecto De Ley, Que Regula El Uso De La Inteligencia Artificial En La Republica De Panamá</t>
  </si>
  <si>
    <t>"ARTÍCULO 1: Esta ley tiene por objeto regular el desarrollo, implementación y uso de la inteligencia artificial en Panamá, en concordancia con los principios y derechos establecidos en la Constitución y los tratados o convenio internacionales de los que Panamá sea signataria. la presente ley se centra en la protección y promoción de la dignidad, los derechos humanos y el bienestar de la persona humana y establecer límites frente a su uso, implementación y evaluación por parte de personas naturales y jurídicas." (Anteproyecto de Ley 339, 2025, Artículo 1)</t>
  </si>
  <si>
    <t>No se halló ficha oficial disponible, ni enlaces a páginas oficiales de la Asamblea. Sólo está disponible un documento compartido en LinkedIn.</t>
  </si>
  <si>
    <t>https://www.linkedin.com/posts/panama-legal-group_adl-339-marco-regulatorio-de-la-ia-en-panam%C3%A1-activity-7308957659653681152--F6r/?utm_source=share&amp;utm_medium=member_desktop&amp;rcm=ACoAADSv1r4BkZQs16L91yAhP6b3rJRe5NLpIzQ</t>
  </si>
  <si>
    <t>PL 181/2025, Asamblea Nacional (Antes Anteproyecto de Ley 162/2024, Asamblea Nacional)</t>
  </si>
  <si>
    <t>Proyecto de Ley, Que establece el Marco Legal, la Promoción y Desarrollo de la Inteligencia Artificial en la República de Panamá</t>
  </si>
  <si>
    <t>Manuel Cheng Peñalba (Vamos)
Yarelis Anayansi Rodríguez Batista (Vamos)
Carlos Eduardo Saldaña López (Vamos)
Lenín Alberto Ulate Rodríguez (Vamos)
Roberto José Federico Zúñiga Alvarado (Vamos) 
Miguel Ángel Campos Lima (Vamos)
Jorge Isaac Bloise Iglesias (Vamos)
Graciela Mercedes Hernández Lacayo (Sin Información)</t>
  </si>
  <si>
    <t>"Artículo 1. Objeto. El objeto de la presente ley es establecer el marco legal, el desarrollo, la implementación y uso de la Inteligencia Artificial, con el fin de garantizar la protección de los derechos humanos, la seguridad y la privacidad de las personas, así como fomentar la innovación y el desarrollo tecnológico, asegurando que su uso se lleve a cabo de manera ética, segura y respetuosa con los derechos humanos; estableciendo las bases para una Política Nacional de Inteligencia Artificial." (Anteproyecto de Ley 162, 2024, Artìculo 1)</t>
  </si>
  <si>
    <t>https://espaciocivico.org/sites/default/files/proyectos-ley/a162.pdf</t>
  </si>
  <si>
    <t>Periodo Legislativo  2023-2024</t>
  </si>
  <si>
    <t>Anteproyecto de Ley 149/2023, Asamblea Nacional</t>
  </si>
  <si>
    <t>Anteproyecto de Ley, Ley de promoción e inversión en Inteligencia Artificial</t>
  </si>
  <si>
    <t>Marylín Elizabeth Vallarino Bartuano (Cambio Democrático)</t>
  </si>
  <si>
    <t>"Artículo 1. La presente Ley tiene por objeto contribuir al desarrollo y la diversificación de la economía del país mediante la promoción de la inversión en el campo de la Inteligencia Artificial por medio de incentivos a la investigación, desarrollo, aplicación y el uso de esta tecnología en las empresas panameñas, así como la generación de nuevos puestos de trabajo a partir del desarrollo de una industria tecnológica local." (Anteproyecto de Ley 149, 2023, Artìculo 1)</t>
  </si>
  <si>
    <t>https://espaciocivico.org/sites/default/files/proyectos-ley/ap149.pdf</t>
  </si>
  <si>
    <t>https://espaciocivico.org/proyectos-de-ley</t>
  </si>
  <si>
    <t>Periodo Legislativo 2023-2024</t>
  </si>
  <si>
    <t>Anteproyecto de Ley 014/2023, Asamblea Nacional</t>
  </si>
  <si>
    <t>Anteproyecto de Ley, Que regula la inteligencia artificial en la República</t>
  </si>
  <si>
    <t>Dirección Nacional de Promoción para la Participación Ciudadana (el proponente es el ciudadano Edwin Alberto Cepeda Ruíz)</t>
  </si>
  <si>
    <t>"Artículo 1. Objeto. El objeto de la presente leyes regular el uso, desarrollo y aplicación de la inteligencia artificial en el territorio de la República de Panamá, con el fin de garantizar la protección de los derechos humanos, la seguridad y la privacidad de las personas, así como fomentar la innovación y el desarrollo tecnológico." (Anteproyecto de Ley 014, 2023, Artìculo 1)</t>
  </si>
  <si>
    <t>https://espaciocivico.org/sites/default/files/proyectos-ley/2023_A_014.pdf</t>
  </si>
  <si>
    <t>https://alertas-v3.directoriolegislativo.org/wp-content/uploads/2023/07/2023_A_014.pdf</t>
  </si>
  <si>
    <t>Periodo Legislativo 2020-2021</t>
  </si>
  <si>
    <t>Ley 203/2021, Asamblea Nacional</t>
  </si>
  <si>
    <t>Ley, Que establece los lineamientos para el desarrollo de la telesalud en Panamá y dicta otras disposiciones.</t>
  </si>
  <si>
    <t>Ley Sancionada</t>
  </si>
  <si>
    <t>Raul Ferdández (Independiente)
Ana Delgado (Partido Alternativa Independiente Social)
Ariel Alba Peñalba (Partido Revolucionario Democrático)
Arnulfo Díaz de León (Cambio Democrático)
Crispiano Adames (Partido Revolucionario Democrático) 
Daniel Ramos (Partido Revolucionario Democrático)
Edison Broce (Independiente)
Eric Broce (Partido Revolucionario Democrático)
Eugenio Bernal (Partido Revolucionario Democrático)
Francisco Nieto (Sin Información)
Gabriel Silva (Independiente)
Juan Diego Vásquez (Independiente)
Juan Esquivel (Partido Revolucionario Democrático)
Mariano López (Partido Revolucionario Democrático)
Ricardo Torres (Partido Revolucionario Democrático)
Víctor Castillo (Partido Revolucionario Democrático)</t>
  </si>
  <si>
    <t>Crispiano Adames (Partido Revolucionario Democrático) 
Juan Esquivel (Partido Revolucionario Democrático)
Mariano López (Partido Revolucionario Democrático)
Abel Beker (Partido Revolucionario Democrático)
Pedro Torres (Panameñista)
Víctor Castillo (Partido Revolucionario Democrático)
Arnulfo Díaz de León (Cambio Democrático)
Fatima Agrazal (Alianza por el Pueblo)
Raul Ferdández (Independiente)</t>
  </si>
  <si>
    <t>La Ley 203 de 2021 de Panamá regula el desarrollo de la telesalud como modalidad médico-paciente para apoyar al sistema de salud nacional, facilitando diagnósticos tempranos, monitoreo remoto y descongestionamiento hospitalario. El Artículo 8 establece que toda comunicación a través de plataformas tecnológicas debe garantizar la identificación del personal de salud. Si se utiliza inteligencia artificial en teleorientación, esta debe ser notificada claramente al usuario, indicando quién es el responsable de la plataforma, reforzando así los principios de transparencia y responsabilidad tecnológica en servicios de salud. (Ley 203, 2021, Artículos 1 y 8)</t>
  </si>
  <si>
    <t>https://legispan.asamblea.gob.pa/norms/bb87c778-ceb1-428a-9b73-36d592c02695</t>
  </si>
  <si>
    <t>https://s3-legispan.asamblea.gob.pa/legispan/NORMAS/2020/2021/LEY/Administrador%20Legispan_29244-A_2021_3_18_ASAMBLEA%20NACIONAL_203/procedure.pdf</t>
  </si>
  <si>
    <t>https://s3-legispan.asamblea.gob.pa/legispan/NORMAS/2020/2021/LEY/Administrador%20Legispan_29244-A_2021_3_18_ASAMBLEA%20NACIONAL_203/law.pdf</t>
  </si>
  <si>
    <t>https://legispan.asamblea.gob.pa/norms</t>
  </si>
  <si>
    <t>Paraguay</t>
  </si>
  <si>
    <t>Congreso Nacional de la República del Paraguay</t>
  </si>
  <si>
    <t>Honorable Cámara de Senadores de la República del Paraguay</t>
  </si>
  <si>
    <t>Periodo Legislativo 2024-2025</t>
  </si>
  <si>
    <t>Expediente S-2502197/2025, Cámara de Senadores</t>
  </si>
  <si>
    <t>Proyecto de Ley, Que regula y promueve la creación, desarrollo, innovación e implementación de sistemas de inteligencia artificial (IA)</t>
  </si>
  <si>
    <t>Dictamen de Comisión</t>
  </si>
  <si>
    <t>Natalicio Esteban Chase Acosta (ANR)
Juan Carlos Luis Galaverna Ortega (ANR)
Patrick Paul Kemper Thiede (ANR)
José Gregorio Ledesma Narváez (PLRA)
Basilio Gustavo Núñez Giménez (ANR)
Arnaldo Samaniego González (ANR)
Mario Alberto Varela Cardozo (ANR)
Ernesto Javier Zacarías Irún (ANR)</t>
  </si>
  <si>
    <t>"Artículo 1º: El objeto de esta ley es establecer el marco legal para regular y promover la creación, desarrollo, innovación e implementación de sistemas de inteligencia artificial (lA) al servicio del ser humano, con el fin de garantizar la protección de los derechos humanos fundamentales, la privacidad y la seguridad de los ciudadanos, fomentando la transparencia, la ética y la responsabilidad en su aplicación, respetuosos de los principios democráticos y el estado de derecho. " (Proyecto de Ley Expediente S-2502197, 2025, Artículo 1)</t>
  </si>
  <si>
    <t>https://silpy.congreso.gov.py/web/expediente/142635</t>
  </si>
  <si>
    <t>https://silpy.congreso.gov.py/web/descarga/expediente-177591?preview</t>
  </si>
  <si>
    <t>Honorable Cámara de Diputados de la República del Paraguay</t>
  </si>
  <si>
    <t>Expediente D-2584139/2025, Cámara de Diputados</t>
  </si>
  <si>
    <t>Proyecto de Ley, Que promueve el uso de la inteligencia artificial en favor del desarrollo económico y social del país</t>
  </si>
  <si>
    <t>Entrada de Expediente</t>
  </si>
  <si>
    <t>María Rocío Abed de Zacarías (ANR)
Miguel Angel Del Puerto Silva (ANR)
Rodrigo Daniel Gamarra Krayacich (ANR)
Hugo Joel Meza (ANR)
Del Pilar Vázquez Cabrera (PLRA)</t>
  </si>
  <si>
    <t>"Artículo 1. Objeto de la Ley. La presente ley tiene por objeto promover el uso responsable y ético de la inteligencia artificial (IA) como parte del proceso nacional de transformación digital, priorizando el respeto de los derechos humanos, la sostenibilidad y la inclusión, con el fin de fomentar el desarrollo económico, social y cultural del país en un entorno seguro que garantice su impacto positivo y su adaptación a los valores nacionales." (Proyecto de Ley Expediente D-2584139, 2025, Artículo 1)</t>
  </si>
  <si>
    <t>https://silpy.congreso.gov.py/web/descarga/expediente-175621?preview</t>
  </si>
  <si>
    <t>Perú</t>
  </si>
  <si>
    <t>Congreso de la República del Perú</t>
  </si>
  <si>
    <t>Segunda Legislatura Ordinaria 2025</t>
  </si>
  <si>
    <t>PL 14329/2025-CR, Congreso de la República</t>
  </si>
  <si>
    <t>Proyecto de Ley, Proyecto de Ley que Fortalece la Búsqueda de Personas Desaparecidas Mediante Herramientas Digitales</t>
  </si>
  <si>
    <t>Hilda Marleny Portero López (Acción Popular)
Pedro Edwin Martínez Talavera (Acción Popular)
Luis Ángel Aragón Carreño (Acción Popular)
Elvis Hernán Vergara Mendoza (Acción Popular)
Carlos Enrique Alva Rojas (Acción Popular)
Judith Laura Rojas (Podemos Perú)
Silvia María Monteza Facho (Acción Popular)</t>
  </si>
  <si>
    <t>Propone una Ley de Fortalecimiento Digital para la Búsqueda de Personas Desaparecidas mediante un aplicativo oficial interoperable en tiempo real, uso obligatorio de geolocalización, difusión masiva de alertas, repositorios biométricos, ciber‑patrullaje y videovigilancia integrada. El articulado autoriza explícitamente el uso de algoritmos de reconocimiento facial (IA) en cámaras públicas y privadas para identificar personas con reporte vigente, así como procesamiento automatizado de datos, scraping legal y actualización periódica para incorporar avances en inteligencia artificial y computación en la nube. (Proyecto de Ley 14329, 2026)</t>
  </si>
  <si>
    <t>https://wb2server.congreso.gob.pe/spley-portal/#/expediente/2021/14329</t>
  </si>
  <si>
    <t>https://api.congreso.gob.pe/spley-portal-service/archivo/MzgyNjYx/pdf</t>
  </si>
  <si>
    <t>PL 14148/2025-CR, Congreso de la República</t>
  </si>
  <si>
    <t>Proyecto de Ley, Proyecto de ley que crea el sistema de identificación biométrica de extranjeros para el fortalecimiento de la seguridad ciudadana</t>
  </si>
  <si>
    <t>Jorge Luis Flores Ancachi (Acción Popular)</t>
  </si>
  <si>
    <t>La Ley que crea el Sistema de Identificación Biométrica de Extranjeros (SIBEX) establece un sistema estatal adscrito al Ministerio del Interior para registrar, procesar y gestionar datos biométricos (huellas dactilares, reconocimiento facial, imágenes y registros migratorios) de personas extranjeras, con fines de seguridad ciudadana, control migratorio e investigación criminal. El articulado no menciona expresamente la inteligencia artificial, pero el uso de reconocimiento facial y procesamiento biométrico supone una relación directa con sistemas automatizados basados en IA/ML, especialmente para identificación, interoperabilidad y análisis de datos a gran escala. (Proyecto de Ley 14148, 2026)</t>
  </si>
  <si>
    <t>https://wb2server.congreso.gob.pe/spley-portal/#/expediente/2021/14148</t>
  </si>
  <si>
    <t>https://api.congreso.gob.pe/spley-portal-service/archivo/Mzc2ODA3/pdf</t>
  </si>
  <si>
    <t>Presidencia del Consejo de Ministros del Perú</t>
  </si>
  <si>
    <t>Resolución Ministerial 049/2026-PCM, Presidencia del Consejo de Ministros</t>
  </si>
  <si>
    <t>Resolución, Resolución Ministerial N.° 049-2026-PCM. Aprobar la “Estrategia Nacional de Gobierno de Datos 2026–2030” (ENGD), instrumento derivado de la Política Nacional de Transformación Digital, la cual, como Anexo, forma parte integrante de la presente Resolución Ministerial</t>
  </si>
  <si>
    <t>Publicada En El Diario Oficial El Peruano</t>
  </si>
  <si>
    <t>Ernesto Álvarez Miranda (Presidencia del Consejo de Ministros)</t>
  </si>
  <si>
    <t xml:space="preserve">Aprueba la "Estrategia Nacional de Gobierno de Datos 2026‑2030" y establece su ámbito de aplicación, conducción, implementación y seguimiento en todas las entidades públicas. El articulado regula roles institucionales, planes de acción, supervisión, plataformas y financiamiento para el gobierno y gestión de datos. No regula directamente la inteligencia artificial, pero la estrategia aprobada habilita su uso al reconocer los datos como insumo estratégico para analítica avanzada, machine learning e IA, y al articular la ENGD con políticas de transformación digital y uso responsable de tecnologías digitales. (Resolución Ministerial de la Presidencia del Consejo de Ministros 049, 2026-PCM) </t>
  </si>
  <si>
    <t>https://www.gob.pe/institucion/pcm/normas-legales/7739698-049-2026-pcm</t>
  </si>
  <si>
    <t>https://cdn.www.gob.pe/uploads/document/file/9450302/7739698-resolucion-ministerial-n-049-2026-pcm.PDF?v=1771176234</t>
  </si>
  <si>
    <t>https://cdn.www.gob.pe/uploads/document/file/9450303/7739698-estrategia-nacional-de-gobierno-de-datos-2026-2030.pdf?v=1771176235</t>
  </si>
  <si>
    <t>Primera Legislatura Ordinaria 2025</t>
  </si>
  <si>
    <t>PL 13821/2025-CR, Congreso de la República</t>
  </si>
  <si>
    <t>Proyecto de Ley, Ley que fortalece la potestad sancionadora del Sistema Nacional de Ciencia, Tecnología e Innovación (SINACTI)</t>
  </si>
  <si>
    <t>Edgard Comelio Reymundo Mercado (Juntos Por El Perú)  
Ruth Luque Ibarra (Juntos Por El Perú)  
Susel Ana Maria Paredes Pique (Partido Morado)</t>
  </si>
  <si>
    <t>"Artículo 1.- Objeto de la ley. La presente ley tiene por objeto fortalecer la potestad sancionadora del Sistema Nacional de Ciencia, Tecnología e Innovación (SINACTI) mediante la modificación de la Ley 31250, con la finalidad de incorporarcomo infracción el uso inapropiado y antiético mediante la copia de información emitida a través de la herramienta digital de la Inteligencia Artificial para la elaboración de artículos científicos; proyectos de investigación, desarrollo tecnológico e innovación, entre otros." (Proyecto de Ley 13821, 2025)</t>
  </si>
  <si>
    <t>https://wb2server.congreso.gob.pe/spley-portal/#/expediente/2021/13821</t>
  </si>
  <si>
    <t>https://api.congreso.gob.pe/spley-portal-service/archivo/MzY2NTMz/pdf</t>
  </si>
  <si>
    <t>PL 13553/2025-CR, Congreso de la República</t>
  </si>
  <si>
    <t>Proyecto de Ley, Proyecto de Ley que Modifica el Artículo 4 de la Ley 31814 Ley que Promueve el Uso de la Inteligencia Artificial en Favor del Desarrollo Económico y Social del País, a fin de Garantizar su Implementación Progresiva y Colaborativa a Nivel Nacional</t>
  </si>
  <si>
    <t>Jhakeline Katy Ugarte Mamani (Perú Libre)
Roberto Helbert Sánchez Palomino (Juntos por el Perú)
Germán Adolfo Tacuri Valdivia (Perú Libre)
Jorge Samuel Coayla Juárez (Perú Libre)</t>
  </si>
  <si>
    <t>Propone modificar el artículo 4 de la Ley 31814 para reforzar el rol de la Autoridad Nacional en la promoción de un ecosistema de inteligencia artificial. El cambio incorpora expresamente que la Autoridad desarrolle y articule acciones para impulsar un ecosistema de IA progresivo, garantista y colaborativo, a nivel nacional e internacional. La iniciativa no introduce reglas técnicas, derechos u obligaciones sobre sistemas de IA, sino que orienta la política pública hacia una implementación gradual y coordinada de la inteligencia artificial en el país. (Proyecto de Ley 13553, 2025)</t>
  </si>
  <si>
    <t>https://wb2server.congreso.gob.pe/spley-portal/#/expediente/2021/13553</t>
  </si>
  <si>
    <t>https://api.congreso.gob.pe/spley-portal-service/archivo/MzU3Mzk4/pdf</t>
  </si>
  <si>
    <t>PL 13427/2025-CR, Congreso de la República</t>
  </si>
  <si>
    <t>Proyecto de Ley, Proyecto de Ley que fortalece la seguridad ciudadana mediante el uso de la inteligencia artificial en sistemas de videovigilancia y el control en la adquisición de chips de telefonía móvil</t>
  </si>
  <si>
    <t>Norma Martina Yarrow Lumbreras (Renovación Popular)</t>
  </si>
  <si>
    <t>"Artículo 1. Objeto. La presente Ley tiene por objeto fortalecer la seguridad ciudadana mediante el uso de la inteligencia artificial en sistemas de videovigilancia y el control en la adquisición de chips de telefonía móvil, modificando el Decreto Legislativo 1218, Decreto Legislativo que regula el uso de las cámaras de videovigilancia, el Código Procesal Penal y el Código Penal" (Proyecto de Ley 13427, 2025)</t>
  </si>
  <si>
    <t>https://wb2server.congreso.gob.pe/spley-portal/#/expediente/2021/13427</t>
  </si>
  <si>
    <t>https://api.congreso.gob.pe/spley-portal-service/archivo/MzUzNzQy/pdf</t>
  </si>
  <si>
    <t>PL 13186/2025-CR, Congreso de la República</t>
  </si>
  <si>
    <t>Proyecto de Ley, Proyecto de ley que modifica la Ley 31250, Ley del Sistema Nacional de Ciencia, Tecnología e Innovación (SINACTI), a fin de fortalecer las sanciones por el uso indiscriminado de inteligencia artificial</t>
  </si>
  <si>
    <t>Presentado</t>
  </si>
  <si>
    <t>Ariana Maybee Orué Medina (Podemos Perú)</t>
  </si>
  <si>
    <t>Modifica la Ley 31250 del Sistema Nacional de Ciencia, Tecnología e Innovación (SINACTI) en Perú, incorporando como infracción el uso indiscriminado de inteligencia artificial, incluyendo la copia de contenido generado por IA. El articulado otorga facultades sancionadoras al CONCYTEC para regular el uso de herramientas de IA en investigaciones científicas y académicas, con el fin de preservar la calidad de la producción científica y evitar prácticas indebidas. (Proyecto de Ley 13186, 2025)</t>
  </si>
  <si>
    <t>https://wb2server.congreso.gob.pe/spley-portal/#/expediente/2021/13186</t>
  </si>
  <si>
    <t>https://wb2server.congreso.gob.pe/spley-portal-service/archivo/MzQ3OTI1/pdf</t>
  </si>
  <si>
    <t>PL 13175/2025-CR, Congreso de la República</t>
  </si>
  <si>
    <t>Proyecto de Ley, Proyecto de ley que modifica la Ley 31814, Ley que promueve el uso de la inteligencia artificial en favor del desarrollo económico y social del país</t>
  </si>
  <si>
    <t>Elizabeth Sara Medina Hermosilla (Perú Libre)</t>
  </si>
  <si>
    <t>"Artículo 1.- Objeto. El objeto de la ley es modificar la Ley N° 31814, Ley que promueve el uso de la inteligencia artificial en favor del desarrollo económico y social del país, a fin de complementarla y establecer el marco jurídico para el desarrollo, provisión, despliegue y uso de sistemas de inteligencia artificial (IA) en el sector empresarial privado a nivel nacional." (Proyecto de Ley 13175, 2025, Artículo 1)</t>
  </si>
  <si>
    <t>https://wb2server.congreso.gob.pe/spley-portal/#/expediente/2021/13175</t>
  </si>
  <si>
    <t>https://wb2server.congreso.gob.pe/spley-portal-service/archivo/MzQ3Njg5/pdf</t>
  </si>
  <si>
    <t>PL 13140/2025-CR, Congreso de la República</t>
  </si>
  <si>
    <t>Proyecto de Ley, Proyecto de ley que modifica la Ley 31814 a fin de establecer el principio de trazabilidad en el uso de la inteligencia artificial</t>
  </si>
  <si>
    <t>Edgard Cornelio Reymundo Mercado (Juntos Por El Perú)</t>
  </si>
  <si>
    <t>"Artículo 1.- Objeto. La presente ley tiene por objeto incluir en la Ley N° 31814, Ley que promueve el uso de la inteligencia artificial en favor del desarrollo económico y social del país; el principio de trazabilidad, a fin de complementar el uso adecuado y optimo de la inteligencia artificial en el desarrollo económico y social del país." (Proyecto de Ley 13140, 2025, Artículo 1)</t>
  </si>
  <si>
    <t>https://wb2server.congreso.gob.pe/spley-portal/#/expediente/2021/13140</t>
  </si>
  <si>
    <t>https://wb2server.congreso.gob.pe/spley-portal-service/archivo/MzQ3MDc2/pdf</t>
  </si>
  <si>
    <t>PL 13075/2025-CR, Congreso de la República</t>
  </si>
  <si>
    <t>Proyecto de Ley, Proyecto de ley que previene la desinformación electoral a través de la inteligencia artificial</t>
  </si>
  <si>
    <t>Carlos Antonio Anderson Ramírez (Podemos Perú)</t>
  </si>
  <si>
    <t>Modifica el artículo 192 de la Ley Orgánica de Elecciones en Perú para prohibir, durante los 90 días previos a comicios, la creación y difusión de contenido audiovisual manipulado mediante inteligencia artificial que simule la voz o imagen de candidatos con fines engañosos. El articulado establece mecanismos de denuncia ante el Jurado Nacional de Elecciones y sanciones económicas para los responsables. La regulación se enfoca en el uso de tecnologías como los deepfakes, generadas por IA, en contextos electorales, buscando proteger la integridad democrática. (Proyecto de Ley 13075, 2025)</t>
  </si>
  <si>
    <t>https://wb2server.congreso.gob.pe/spley-portal/#/expediente/2021/13065</t>
  </si>
  <si>
    <t>https://wb2server.congreso.gob.pe/spley-portal-service/archivo/MzQ0NjI4/pdf</t>
  </si>
  <si>
    <t>https://wb2server.congreso.gob.pe/spley-portal/#/expediente/2021/13075</t>
  </si>
  <si>
    <t>https://api.congreso.gob.pe/spley-portal-service/archivo/MzQ1NDkw/pdf</t>
  </si>
  <si>
    <t>PL 13065/2025-CR, Congreso de la República</t>
  </si>
  <si>
    <t>Retirado por su Autor</t>
  </si>
  <si>
    <t>Modifica el artículo 192 de la Ley Orgánica de Elecciones en Perú para prohibir, durante los 90 días previos a comicios, la creación y difusión de contenido audiovisual manipulado mediante inteligencia artificial que simule la voz o imagen de candidatos con fines engañosos. El articulado establece mecanismos de denuncia ante el Jurado Nacional de Elecciones y sanciones económicas para los responsables. La regulación se enfoca en el uso de tecnologías como los deepfakes, generadas por IA, en contextos electorales, buscando proteger la integridad democrática. (Proyecto de Ley 13065, 2025)</t>
  </si>
  <si>
    <t>PL 13049/2025-CR, Congreso de la República</t>
  </si>
  <si>
    <t>Proyecto de Ley, Proyecto de ley que dispone medidas para identificar el contenido audiovisual sintético creado a través de inteligencia artificial</t>
  </si>
  <si>
    <t>Modifica la Ley N.º 31814 para obligar al etiquetado explícito de todo contenido texto, imagen, audio o video generado total o parcialmente mediante inteligencia artificial. El artículo 6 incorporado exige identificar el contenido sintético para prevenir desinformación, suplantación de identidad y fraudes, imponiendo obligaciones a proveedores de servicios de internet y plataformas de distribución para mantener etiquetas visibles y técnicas (metadatos) durante la descarga, copia o difusión del material generado por IA. (Proyecto de Ley 13049, 2025)</t>
  </si>
  <si>
    <t>https://wb2server.congreso.gob.pe/spley-portal/#/expediente/2021/13044</t>
  </si>
  <si>
    <t>https://wb2server.congreso.gob.pe/spley-portal-service/archivo/MzQ0MTM3/pdf</t>
  </si>
  <si>
    <t>https://wb2server.congreso.gob.pe/spley-portal/#/expediente/2021/13049</t>
  </si>
  <si>
    <t>https://api.congreso.gob.pe/spley-portal-service/archivo/MzQ0MTc0/pdf</t>
  </si>
  <si>
    <t>PL 13044/2025-CR, Congreso de la República</t>
  </si>
  <si>
    <t>Proyecto de Ley, Proyecto de ley que modifica el artículo 3 de la Ley 30421, Ley Marco de la Telesalud, para mejorar la atención médica a distancia, incorporando la inteligencia artificial</t>
  </si>
  <si>
    <t>Jhakeline Katy Ugarte Mamani (Perú Libre)</t>
  </si>
  <si>
    <t>Propone modificar el artículo 3 de la Ley 30421, Ley Marco de la Telesalud en Perú, para incorporar explícitamente el uso de inteligencia artificial (IA) en los servicios de telesalud. El articulado establece que la IA será utilizada como herramienta de apoyo en telemedicina, teleconsulta, teleinterconsulta, teleorientación, telemonitoreo e interoperabilidad, con fines como la interpretación de imágenes médicas, análisis de datos clínicos, generación de alertas tempranas y personalización de tratamientos, siempre bajo supervisión profesional. La IA se integra como parte estructural del modelo de atención médica a distancia. (Proyecto de Ley 13044, 2025)</t>
  </si>
  <si>
    <t>PL 12926/2025-CR, Congreso de la República</t>
  </si>
  <si>
    <t>Proyecto de Ley, Ley que propone la creación de la Superintendencia Nacional de Transformación y Seguridad Digital</t>
  </si>
  <si>
    <t>Jorge Montoya Manrique (Independiente)</t>
  </si>
  <si>
    <t>"Artículo 1- Objeto. La presente ley tiene por objeto crear la Superintendencia Nacional de Transformación y Seguridad Digital como organismo autónomo de derecho público, con la finalidad de conducir, promover y supervisar el proceso de transformación y seguridad digital en el pais, en armonía con los marcos normativos vigentes sobre gobierno digital, economía digital, confianza digital e inteligencia artificial." (Proyecto de Ley 12926, 2025, Artículo 1)</t>
  </si>
  <si>
    <t>https://wb2server.congreso.gob.pe/spley-portal/#/expediente/2021/12926</t>
  </si>
  <si>
    <t>https://api.congreso.gob.pe/spley-portal-service/archivo/MzM3NzY5/pdf</t>
  </si>
  <si>
    <t>PL 12564/2025-CR, Congreso de la República</t>
  </si>
  <si>
    <t>Proyecto de Ley, Proyecto de ley que establece la enseñanza de tecnologías de inteligencia artificial (IA), ciencia de la computación (computer science) y tecnologías emergentes en todas las etapas, niveles y modalidades del sistema educativo peruano</t>
  </si>
  <si>
    <t>David Julio Jiménez Heredia (Fuerza Popular)</t>
  </si>
  <si>
    <t>Dispone la incorporación progresiva de la enseñanza de Tecnologías de Inteligencia Artificial (IA), Ciencia de la Computación y tecnologías emergentes en todas las etapas, niveles y modalidades del sistema educativo nacional. Su objetivo es que los estudiantes comprendan, utilicen y desarrollen estas tecnologías, para lo cual se establece un Plan Nacional de Formación Docente y se declara de necesidad pública la inversión en infraestructura digital. (Proyecto de Ley 12564, 2025)</t>
  </si>
  <si>
    <t>https://wb2server.congreso.gob.pe/spley-portal/#/expediente/2021/12564</t>
  </si>
  <si>
    <t>https://wb2server.congreso.gob.pe/spley-portal-service/archivo/MzI3NTE4/pdf</t>
  </si>
  <si>
    <t>PL 12517/2025-CR, Congreso de la República</t>
  </si>
  <si>
    <t>Proyecto de Ley, Proyecto de Ley de Conectividad Educativa y Transformación Digital 2026–2028</t>
  </si>
  <si>
    <t>Nivardo Edgar Tello Montes (Perú Libre)</t>
  </si>
  <si>
    <t>Declara de necesidad pública el acceso a internet y la transformación digital de las instituciones educativas entre 2026-2028. Su objetivo es reducir la brecha digital, establecer un régimen especial de contratación y formalizar el acompañamiento pedagógico digital. La Inteligencia Artificial es mencionada de forma incidental en la Disposición Complementaria Final, donde se instruye al Ministerio de Educación reglamentar los mecanismos de integración de la IA en los procesos de gestión y enseñanza-aprendizaje. (Proyecto de Ley 12517, 2025)</t>
  </si>
  <si>
    <t>https://wb2server.congreso.gob.pe/spley-portal/#/expediente/2021/12517</t>
  </si>
  <si>
    <t>https://wb2server.congreso.gob.pe/spley-portal-service/archivo/MzI2NTQ0/pdf</t>
  </si>
  <si>
    <t>PL 12504/2025-CR, Congreso de la República</t>
  </si>
  <si>
    <t>Proyecto de Ley, Proyecto de Ley de Inteligencia Migratoria.</t>
  </si>
  <si>
    <t>Establece el marco normativo para implementar un sistema de inteligencia migratoria en Perú, con el objetivo de fortalecer la seguridad nacional mediante el análisis de datos migratorios. El articulado regula el uso de tecnologías de información, incluyendo herramientas de inteligencia artificial para análisis predictivo de patrones migratorios, interoperabilidad de sistemas, y toma de decisiones estratégicas. La IA se menciona explícitamente como técnica habilitadora en el sistema de inteligencia migratoria, especialmente en el artículo 3.6 y 7.5, vinculada al análisis de riesgos y comportamiento migratorio. (Proyecto de Ley 12504, 2025, Artículos 1 y 7)</t>
  </si>
  <si>
    <t>https://wb2server.congreso.gob.pe/spley-portal/#/expediente/2021/12504</t>
  </si>
  <si>
    <t>https://wb2server.congreso.gob.pe/spley-portal-service/archivo/MzI2Mjg3/pdf</t>
  </si>
  <si>
    <t>Decreto Supremo 115/2025, Presidencia del Consejo de Ministros</t>
  </si>
  <si>
    <t>Decreto, Decreto Supremo que aprueba el Reglamento de la Ley Nº 31814, Ley que promueve el uso de la inteligencia artificial en favor del desarrollo económico y social del país</t>
  </si>
  <si>
    <t>Dina Ercilia Boluarte Zegarra (Presidencia De La República)
Eduardo Melchor Arana Ysa (Presidencia Del Consejo De Ministros)
Morgan Niccolo Quero Gaime (Ministerio De Educación)
César Henry Vásquez Sánchez (Ministerio De Salud)
Sergio Gonzalez Guerrero (Ministerio De La Producción)</t>
  </si>
  <si>
    <t>El Reglamento desarrolla la Ley Nº 31814, estableciendo principios, obligaciones, medidas de supervisión, clasificación de riesgos, estándares técnicos y mecanismos de gobernanza para el desarrollo, implementación y uso de sistemas basados en inteligencia artificial en Perú. Aplica a entidades públicas, empresas estatales, sector privado, academia y sociedad civil. Promueve el uso ético, seguro, transparente y responsable de la IA, con énfasis en la protección de derechos humanos y el desarrollo económico y social del país. (Decreto Supremo 115 de la Presidencia del Consejo de Ministros, 2025, Anexo)</t>
  </si>
  <si>
    <t>https://www.gob.pe/institucion/pcm/normas-legales/7133522-115-2025-pcm</t>
  </si>
  <si>
    <t>https://cdn.www.gob.pe/uploads/document/file/8619777/7133522-decreto-supremo-n-115-2025-pcm.PDF?v=1757422328</t>
  </si>
  <si>
    <t>https://www.gob.pe/institucion/pcm/colecciones/74533-marco-normativo-de-la-ia-en-peru</t>
  </si>
  <si>
    <t>PL 12315/2025-CR, Congreso de la República</t>
  </si>
  <si>
    <t>Proyecto de Ley, Proyecto de ley de fortalecimiento del talento humano y modernización de la SUNARP.</t>
  </si>
  <si>
    <t>Pedro Edwin Martínez Talavera (Acción Popular)</t>
  </si>
  <si>
    <t>Propone fortalecer la SUNARP mediante un plan de modernización tecnológica y una nueva escala remunerativa para su personal. En el artículo 7 se autoriza expresamente la implementación de plataformas de inteligencia artificial y analítica de datos para agilizar la calificación registral, junto con medidas de interoperabilidad, ciberseguridad y digitalización. La IA se regula como parte de un conjunto de herramientas tecnológicas destinadas a mejorar la eficiencia y seguridad jurídica de los servicios registrales. (Proyecto de Ley 12315, 2025, Artículos 1 y 7)</t>
  </si>
  <si>
    <t>https://wb2server.congreso.gob.pe/spley-portal/#/expediente/2021/12315</t>
  </si>
  <si>
    <t>https://wb2server.congreso.gob.pe/spley-portal-service/archivo/MzIwODU2/pdf</t>
  </si>
  <si>
    <t>Ministerio de Relaciones Exteriores del Perú</t>
  </si>
  <si>
    <t>Resolución Ministerial 0516/2025-RE, Ministerio de Relaciones Exteriores</t>
  </si>
  <si>
    <t>Resolución, Resolución Ministerial N.° 0516-2025-RE. Aprobación del Texto Integrado del Reglamento de Organización y Funciones del Ministerio de Relaciones Exteriores.</t>
  </si>
  <si>
    <t>Elmer Schialer Salcedo (Ministerio de Relaciones Exteriores)</t>
  </si>
  <si>
    <t>Aprueba el Texto Integrado del Reglamento de Organización y Funciones (ROF) del Ministerio de Relaciones Exteriores del Perú, compuesto por las secciones primera y segunda aprobadas por el Decreto Supremo N° 025-2025-RE y la Resolución Ministerial N° 0508-2025-RE, respectivamente. El ROF organiza la estructura y funciones de la entidad. Incorpora la Oficina General de Transformación Digital Institucional, con una Oficina de Servicios Digitales, Innovación Digital e Inteligencia Artificial, responsable de gestionar proyectos de datos, servicios digitales e innovación. El ROF otorga funciones específicas al Viceministerio y a estas oficinas para promover, dirigir, supervisar y evaluar el uso de inteligencia artificial, así como formular proyectos, normas y lineamientos en la materia, asegurando su aplicación ética y en beneficio de la ciudadanía. (Resolución Ministerial del Ministerio de Relaciones Exteriores 0516, 2025-RE, Anexo)</t>
  </si>
  <si>
    <t>El anexo integra las dos secciones del Reglamento que fueron aprobadas por otros dos instrumentos. Especificamente para IA, se relacionarn de la Resolución Ministerial N° 0508-2025-RE, Artículos 05 y 65 al 67 y del Decreto Supremo N° 025-2025-RE Artículos, 10 y 64. Asimismo, se relaciona con la Resolución Ministerial N.° 0517-2025-RE "Aprobación del Cuadro de Equivalencias de las unidades de organización del Ministerio de Relaciones Exteriores"</t>
  </si>
  <si>
    <t>https://www.gob.pe/institucion/rree/normas-legales/7014001-0516-2025-re</t>
  </si>
  <si>
    <t>https://cdn.www.gob.pe/uploads/document/file/8449123/7014001-resolucion-ministerial-n-0516-2025-re.pdf?v=1754412782</t>
  </si>
  <si>
    <t>https://cdn.www.gob.pe/uploads/document/file/8470484/7014001-texto-integrado-del-rof-del-ministerio-de-relaciones-exteriores.pdf?v=1754944057</t>
  </si>
  <si>
    <t>Segunda Legislatura Ordinaria 2024</t>
  </si>
  <si>
    <t>PL 11896/2024-CR, Congreso de la República</t>
  </si>
  <si>
    <t>Proyecto De Ley, Ley Que Declara De Interés Nacional La Implementación De Clínicas Móviles Con Tecnología De Vanguardia Para La Detección Del Cáncer.</t>
  </si>
  <si>
    <t>Isaac Mita Alanoca (Perú Libre)</t>
  </si>
  <si>
    <t>"Artículo 1. - Objeto de la Ley. La presente Ley declara de interés nacional la detección temprana del cáncer en las zonas rurales para atender a personas con escasos recursos económicos, mediante la implementación de clínicas móviles a nivel nacional, equipadas con tecnología de vanguardia e inteligencia artificial. Estas unidades estarán asistidas por un equipo multidisciplinario especializado (integrado por médicos especialistas, obstetras, enfermeras, tecnólogos médicos, técnicos en enfermería, pilotos de unidad móvil y personal de soporte técnico) con el fin de garantizar un diagnóstico oportuno y contribuir a la reducción de los índices de mortalidad por esta enfermedad." (Proyecto de Ley 11896, 2025, Artículo 1)</t>
  </si>
  <si>
    <t>https://wb2server.congreso.gob.pe/spley-portal/#/expediente/2021/11896</t>
  </si>
  <si>
    <t>https://wb2server.congreso.gob.pe/spley-portal-service/archivo/MzA4ODAz/pdf</t>
  </si>
  <si>
    <t>Decreto Supremo 015/2025-RE, Ministerio de Relaciones Exteriores</t>
  </si>
  <si>
    <t>Decreto, Decreto Supremo que aprueba el Reglamento de la Ley N° 32082, Ley que dispone la implementación de la transformación digital en las Oficinas Consulares del Perú.</t>
  </si>
  <si>
    <t>Dina Ercilia Boluarte Zegarra (Presidencia De La República)
Elmer Schialer Salcedo (Ministerio De Relaciones Exteriores)</t>
  </si>
  <si>
    <t>"Artículo 1.- Objeto. El presente Reglamento tiene por objeto: 1.1. Regular los procesos, mecanismos, estrategias, actividades e instrumentos necesarios para alcanzar la implementación progresiva de la transformación digital, a través de la incorporación de tecnologías digitales y emergentes como la inteligencia artificial y la interoperabilidad en las oficinas consulares del Perú y los órganos del Ministerio de Relaciones Exteriores, en adelante el MRE."(Decreto Supremo 015, 2025-RE, Anexo)</t>
  </si>
  <si>
    <t>https://www.gob.pe/institucion/rree/normas-legales/6867875-015-2025-re</t>
  </si>
  <si>
    <t>https://cdn.www.gob.pe/uploads/document/file/8219915/6867875-reglamento-de-la-ley-n-32082.pdf?v=1750104630</t>
  </si>
  <si>
    <t>https://busquedas.elperuano.pe/dispositivo/NL/2407454-1</t>
  </si>
  <si>
    <t>PL 11632/2024-CR, Congreso de la República</t>
  </si>
  <si>
    <t>Proyecto de Ley, Ley Que Establece El Uso De La Inteligencia Artificial Para La Recuperación Y Conservación Del Cóndor Andino Y La Protección De Su Hábitat.</t>
  </si>
  <si>
    <t>"Artículo 1.- Objeto de la Ley. La presente ley tiene por objeto establecer el uso de la inteligencia artificial (IA) para la recuperación y conservación del cóndor andino (Vultur gryphus) y la protección de su hábitat natural._x000D_" (Proyecto de Ley 11632, 2025, Artículo 1)</t>
  </si>
  <si>
    <t>https://wb2server.congreso.gob.pe/spley-portal/#/expediente/2021/11632</t>
  </si>
  <si>
    <t>https://wb2server.congreso.gob.pe/spley-portal-service/archivo/MzAwMjQw/pdf</t>
  </si>
  <si>
    <t>PL 11459/2024-CR, Congreso de la República</t>
  </si>
  <si>
    <t>Proyecto de Ley, Ley De Supervisión Y Transparencia En El Uso De La Inteligencia Artificial Y Tecnologías Avanzadas.</t>
  </si>
  <si>
    <t>"Artículo 1: Objeto de la Ley. El objeto de la presente ley es modificar la Ley N° 31814 para fortalecer la supervisión, regulación y uso ético de la inteligencia artificial y las tecnologias avanzadas. Estas modificaciones tienen como finalidad garantizar el respeto a los derechos fundamentales, proteger la privacidad de los ciudadanos, promover la transparencia en el desarrollo de estas tecnologías y establecer medidas eficaces para prevenir su uso indebido." (Proyecto de Ley 11459, 2025, Artículo 1)</t>
  </si>
  <si>
    <t>https://wb2server.congreso.gob.pe/spley-portal/#/expediente/2021/11459</t>
  </si>
  <si>
    <t>https://wb2server.congreso.gob.pe/spley-portal-service/archivo/Mjk2MDQ1/pdf</t>
  </si>
  <si>
    <t>PL 11436/2024-CR, Congreso de la República</t>
  </si>
  <si>
    <t>Proyecto de Ley, Ley Que Establece La Implementación Obligatoria De Sistemas De Identificación Biométrica Mediante Huellas Dactilares Y/O Tecnologías De Inteligencia Artificial En Cajeros Automáticos, Puntos De Atención Del Sistema Financiero Y Terminales P.O.S. En Establecimientos Públicos.</t>
  </si>
  <si>
    <t>"Artículo 1.- Objeto. La presente ley tiene por objeto regular la implementación obligatoria de mecanismos de verificación biométrica, basados en huellas dactilares o tecnologías de inteligencia artificial, en los siguientes sistemas: a) Cajeros automáticos de entidades financieras. b) Puntos de atención en ventanillas de entidades del sistema financiero. c) Terminales P.O.S. (puntos de venta) en establecimientos públicos." (Proyecto de Ley 11436, 2025, Artículo 1)</t>
  </si>
  <si>
    <t>https://wb2server.congreso.gob.pe/spley-portal/#/expediente/2021/11436</t>
  </si>
  <si>
    <t>https://wb2server.congreso.gob.pe/spley-portal-service/archivo/Mjk1NjE1/pdf</t>
  </si>
  <si>
    <t>PL 11351/2024-CR, Congreso de la República</t>
  </si>
  <si>
    <t>Proyecto de Ley, Ley Que Promueve El Uso De Inteligencia Artificial En Los Procesos De Identificación, Control Y Depuración Del Padrón De Beneficiarios De Los Programas Sociales Administrados Por El Ministerio De Desarrollo E Inclusión Social A Nivel Nacional.</t>
  </si>
  <si>
    <t>Nilza Merly Chacón Trujillo (Fuerza Popular)</t>
  </si>
  <si>
    <t>"ARTÍCULO 1. OBJETO DE LA LEY. La presente ley tiene por objeto promover el uso de la inteligencia artificial en los procesos de identificación, control y depuración del padrón de beneficiarios de los programas sociales que son administrados por el Ministerio de Desarrollo e Inclusión Social (MIDIS) a fin de detectar duplicidades, incompatibilidades e irregularidades, en aras de la transparencia y la eficiencia del gasto social." (Proyecto de Ley 11351, 2025, Artículo 1)</t>
  </si>
  <si>
    <t>https://wb2server.congreso.gob.pe/spley-portal/#/expediente/2021/11232</t>
  </si>
  <si>
    <t>https://wb2server.congreso.gob.pe/spley-portal-service/archivo/MjkwMDkx/pdf</t>
  </si>
  <si>
    <t>https://wb2server.congreso.gob.pe/spley-portal/#/expediente/2021/11351</t>
  </si>
  <si>
    <t>https://wb2server.congreso.gob.pe/spley-portal-service/archivo/MjkzODA4/pdf</t>
  </si>
  <si>
    <t>PL 11232/2024-CR, Congreso de la República</t>
  </si>
  <si>
    <t>Proyecto de Ley, Ley Que Incorpora La Inteligencia Artificial (IA) En La Curricula De La Educación Básica Regular, En Toda Las Modalidades, En Los Niveles De Primaria, Secundaria Y En El Nivel Superior Universitario Y No Universitario.</t>
  </si>
  <si>
    <t>Waldemar José Cerrón Rojas (Perú Libre)</t>
  </si>
  <si>
    <t>"Artículo 1. Objeto de la ley. La presente propuesta legislativa tiene por objeto, incorporar la inteligencia artificial (IA) en el currículo nacional de la educación básica regular en todas sus modalidades, en los niveles primario, secundario y en el nivel superior universitario y no universitario, con el fin de asegurar una educación inclusiva, accesible y de alta calidad para todos los estudiantes del país." (Proyecto de Ley 11232, 2025, Artículo 1)</t>
  </si>
  <si>
    <t>https://wb2server.congreso.gob.pe/spley-portal/#/expediente/2021/10924</t>
  </si>
  <si>
    <t>https://wb2server.congreso.gob.pe/spley-portal-service/archivo/MjgyMzk3/pdf</t>
  </si>
  <si>
    <t>PL 11026/2024-CR, Congreso de la República</t>
  </si>
  <si>
    <t>Proyecto De Ley, Ley Que Promueve La Utilización De Sistemas Seguros, Protegidos Y Fiables De Inteligencia Artificial Para Contribuir A Alcanzar El Objetivo De Desarrollo Sostenible N° 2: Hambre Cero, En El Perú.</t>
  </si>
  <si>
    <t>Luis Roberto Kamiche Morante (Perú Libre)</t>
  </si>
  <si>
    <t>"Artículo 1°. Objeto. Es objeto de la presente ley, promover la utilización de sistemas seguros, protegidos y fiables de inteligencia artificial, para contribuir a alcanzar el objetivo de desarrollo sostenible N° 2: Hambre Cero, en el Perú." (Proyecto de Ley 11026, 2025, Artículo 1)</t>
  </si>
  <si>
    <t>https://wb2server.congreso.gob.pe/spley-portal/#/expediente/2021/11026</t>
  </si>
  <si>
    <t>https://wb2server.congreso.gob.pe/spley-portal-service/archivo/Mjg0OTk2/pdf</t>
  </si>
  <si>
    <t>PL 10924/2024-CR, Congreso de la República</t>
  </si>
  <si>
    <t>Proyecto de Ley, Ley Que Incorpora La Inteligencia Artificial En El Currículo Nacional De La Educación Básica Regular Y En El Plan De Estudios O Programa Académico De La Educación Superior Técnica Y Universitaria En Todas Sus Modalidades.</t>
  </si>
  <si>
    <t>Margot Palacios Huáman (Perú Libre)</t>
  </si>
  <si>
    <t>"Artículo 1°. - Objeto de la ley. El objetivo de la presente ley es incorporar la inteligencia artificial en el currículo nacional de la educación básica regular y en el plan de estudios o programa académico de la educación superior técnica y universitaria en todas sus modalidades, con el propósito de asegurar una educación inclusiva, equitativa, accesible y de alta calidad para todos los estudiantes del país, priorizando la equidad en el acceso a la tecnología, especialmente en áreas rurales y periurbanas." (Proyecto de Ley 10924, 2025, Artículo 1)</t>
  </si>
  <si>
    <t>PL 10756/2024-CR, Congreso de la República</t>
  </si>
  <si>
    <t>Proyecto de Ley, Ley Que Modifica El Codigo Penal, Decreto Legislativo 635 Y La Ley De Delitos Informativos, Ley 30096, Para Sancionar El Uso Indebido De La Inteligencia Artificial En La Comisión De Delitos.</t>
  </si>
  <si>
    <t>Alfredo Pariona Sinche (Perú Libre)</t>
  </si>
  <si>
    <t>Busca prevenir y regular el uso de IA para evitar vulneraciones de derechos humanos y daños individuales y colectivos. Se establecen sanciones específicas para delitos como la estafa agravada y la pornografía infantil cuando se utiliza IA. Del mismo modo, la propuesta incluye modificaciones a varios artículos del Código Penal y la Ley de Delitos Informáticos. (Proyecto de Ley 10756, 2025)</t>
  </si>
  <si>
    <t>https://wb2server.congreso.gob.pe/spley-portal/#/expediente/2021/10756</t>
  </si>
  <si>
    <t>https://wb2server.congreso.gob.pe/spley-portal-service/archivo/Mjc2MDg5/pdf</t>
  </si>
  <si>
    <t>PL 10737/2024-CR, Congreso de la República</t>
  </si>
  <si>
    <t>Proyecto De Ley, Ley Que Modifica La Ley N° 31814 Ley Que Promueve El Uso De La Inteligencia Artificial En Favor Del Desarrollo Económico Y Social Del País, Con El Fin De Fortalcer El Uso Ético E Inclusivo De La Inteligencia Artificial.</t>
  </si>
  <si>
    <t>Alva Prieto, María del Carmen (Acción Popular)</t>
  </si>
  <si>
    <t>"Artículo 1. Objeto de la ley. La presente ley tiene por objeto modificar la Ley N° 31814, Ley que promueve el uso de la inteligencia artificial en favor del desarrollo económico y social del país, para mejorar la constitución, reconocimiento y registro de las ollas comunes; así como garantizar su financiamiento y sostenibilidad." (Proyecto de Ley 10737, 2025, Artículo 1)</t>
  </si>
  <si>
    <t>https://wb2server.congreso.gob.pe/spley-portal/#/expediente/2021/10737</t>
  </si>
  <si>
    <t>https://wb2server.congreso.gob.pe/spley-portal-service/archivo/Mjc1NDM4/pdf</t>
  </si>
  <si>
    <t>PL 10717/2024-CR, Congreso de la República</t>
  </si>
  <si>
    <t>Proyecto de Ley, Ley Que Declara De Interés Nacional Y Necesidad Pública La Incorporación De La Pedagogía En Inteligencia Artificial (IA) En La Educación Básica Regular En Los Niveles De Primaria Y Secundaria.</t>
  </si>
  <si>
    <t>Segundo Toribio Montalvo Cubas (Perú Libre)</t>
  </si>
  <si>
    <t>"Artículo 1. Objeto de la Ley. La presente Ley, tiene por objeto declarar de interés nacionai y necesidad pública la .incorporación de la pedagogía en inteligencia artificial (IA) en la Educación Básica regular en los niveles de primaria y secundaria en todo el territorio Nacional, para fomentar su : implementación en las estrategias didácticas, metodológicas y de evaluación" (Proyecto de Ley 10717, 2025, Artículo 1)</t>
  </si>
  <si>
    <t>https://wb2server.congreso.gob.pe/spley-portal/#/expediente/2021/10717</t>
  </si>
  <si>
    <t>https://wb2server.congreso.gob.pe/spley-portal-service/archivo/Mjc0NTIw/pdf</t>
  </si>
  <si>
    <t>PL 10615/2024-CR, Congreso de la República</t>
  </si>
  <si>
    <t>Proyecto de Ley, Ley Que Declara De Interés Nacional Y Necesidad Pública La Integración De Contenidos Vinculados A La Inteligencia Artificial En El Curriculo Nacional De La Educación Básica.</t>
  </si>
  <si>
    <t>Propone la Ley que declara de interés nacional y necesidad pública la integración de contenidos vinculados a la inteligencia artificial en el currículo nacional de la educación básica en Perú. Esta ley busca promover el conocimiento de la IA en estudiantes de educación básica, integrando contenidos relacionados en el plan de estudios. La IA se menciona explícitamente como el objeto principal de regulación, destacando su importancia para el desarrollo de capacidades y habilidades de los estudiantes. (Proyecto de Ley 10615. 2025)</t>
  </si>
  <si>
    <t>https://wb2server.congreso.gob.pe/spley-portal/#/expediente/2021/10615</t>
  </si>
  <si>
    <t>https://wb2server.congreso.gob.pe/spley-portal-service/archivo/MjcwNDk1/pdf</t>
  </si>
  <si>
    <t>Primera Legislatura Ordinaria 2024</t>
  </si>
  <si>
    <t>PL 10279/2024-CR, Congreso de la República</t>
  </si>
  <si>
    <t>Proyecto de Ley, Ley Que Establece La Modificación De La Ley 30220 – Ley Universitaria Para La Modernización Del Diseño Curricular Con La Incorporación De La Inteligencia Artificial Y Las Tecnologías Emergentes.</t>
  </si>
  <si>
    <t>María Grimaneza Acuña Peralta (Alianza Para el Progreso)</t>
  </si>
  <si>
    <t>Propone la modificación de la Ley Universitaria en Perú para modernizar el diseño curricular con la incorporación de la inteligencia artificial y tecnologías emergentes. La ley busca garantizar que los egresados posean habilidades tecnológicas necesarias para adaptarse a entornos laborales modernos. Se incluyen asignaturas obligatorias sobre programación, análisis de datos, ciberseguridad y uso de herramientas digitales. (Proyecto de Ley 10279. 2025)</t>
  </si>
  <si>
    <t>https://wb2server.congreso.gob.pe/spley-portal/#/expediente/2021/10279</t>
  </si>
  <si>
    <t>https://wb2server.congreso.gob.pe/spley-portal-service/archivo/MjU5MDcx/pdf</t>
  </si>
  <si>
    <t>PL 10219/2024-CR, Congreso de la República</t>
  </si>
  <si>
    <t>Proyecto de Ley, Ley Que Establece El Uso De La Inteligencia Artificial Para La Protección De La Vicuña Y La Prevención De Su Caza Furtiva.</t>
  </si>
  <si>
    <t>Debate En Pleno</t>
  </si>
  <si>
    <t>"Artículo 1. - Objeto de la ley. La presente ley tiene por objeto establecer el uso de la inteligencia artificial para la protección de la vicuña y la prevención de su caza furtiva." (Proyecto de Ley 10219, 2025, Artículo 1)</t>
  </si>
  <si>
    <t>https://wb2server.congreso.gob.pe/spley-portal/#/expediente/2021/10219</t>
  </si>
  <si>
    <t>https://wb2server.congreso.gob.pe/spley-portal-service/archivo/MjU4MjUx/pdf</t>
  </si>
  <si>
    <t>PL 09713/2024-CR, Congreso de la República</t>
  </si>
  <si>
    <t>Proyecto de Ley, Ley Que Crea El Sistema Nacional De Videovigilancia</t>
  </si>
  <si>
    <t>"Artículo 1. - Objeto. La presente ley tiene como objeto crear el Sistema Nacional de Videovigilancia con Inteligencia Artificial para el Reconocimiento Biométrico y el Fondo del Sistema Nacional de Videovigilancia, medida orientada a fortalecer la lucha contra la inseguridad ciudadana en el país-a través de la disuasión y la investigación en casos de comisión de faltas y/o deiitos." (Proyecto de Ley 09713, 2024, Artículo 1)</t>
  </si>
  <si>
    <t>https://wb2server.congreso.gob.pe/spley-portal/#/expediente/2021/9713</t>
  </si>
  <si>
    <t>https://wb2server.congreso.gob.pe/spley-portal-service/archivo/MjQwMDUx/pdf</t>
  </si>
  <si>
    <t>Superintendencia del Mercado de Valores del Perú</t>
  </si>
  <si>
    <t>Decreto Supremo 016/2024-JUS, Ministerio de Relaciones Exteriores</t>
  </si>
  <si>
    <t>Decreto, Decreto Supremo N.° 016-2024-JUS. Reglamento de la Ley N.° 29733, Ley De Protección De Datos Personales.</t>
  </si>
  <si>
    <t xml:space="preserve">Aprueba el reglamento de la Ley N.º 29733 (Protección de Datos Personales del Perú), desarrolla principios, derechos y procedimientos para garantizar un adecuado tratamiento de datos. Regula el consentimiento, seguridad, transferencia y sanciones por incumplimiento. Menciona el tratamiento automatizado de datos personales, en particular cuando puede producir efectos jurídicos o afectar significativamente derechos, lo que se vincula con el uso de algoritmos y sistemas de inteligencia artificial para decisiones automatizadas o de perfilado. (Decreto Supremo 016-2024-JUS de la Superintendencia del Mercado de Valores, 2024) </t>
  </si>
  <si>
    <t>https://www.gob.pe/institucion/smv/normas-legales/6426760-016-2024-jus</t>
  </si>
  <si>
    <t>https://cdn.www.gob.pe/uploads/document/file/7568330/6426760-decreto-supremo-n-016-2024-jus-reglamento-de-la-ley-n-29733-ley-de-proteccion-de-datos-personales-publicado-nov-2024.pdf?v=1738386453</t>
  </si>
  <si>
    <t>PL 08969/2024-CR, Congreso de la República</t>
  </si>
  <si>
    <t>Proyecto de Ley, Ley Que Promueve El Uso De La Inteligencia Artificial En El Sistema Financiero Del País.</t>
  </si>
  <si>
    <t>Flavio Cruz Mamani (Perú Libre)
Isaac Mita Alanoca (Perú Libre)
María Antonieta  Agüero Gutiérrez (Perú Libre)
José María Balcázar Zelada (Perú Libre)
Kelly Roxana Portalatino Ávalos (Perú Libre)
Janet Milagros Rivas Chacara (Perú Libre)
Américo Gonza Castillo (Perú Libre)
María Elizabeth Taipe Coronado (Perú Libre)</t>
  </si>
  <si>
    <t>"Artículo 1.- Objeto de la Ley
La presente ley tiene por objeto de mejorar la eficiencia y seguridad del sistema financiero en el país mediante la implementación de la inteligencia artificial a nivel nacional priorizando la protección de los datos personales y derechos del consumidor." (Proyecto de Ley 08969, 2024, Artículo 1)</t>
  </si>
  <si>
    <t>https://wb2server.congreso.gob.pe/spley-portal/#/expediente/2021/8969</t>
  </si>
  <si>
    <t>https://wb2server.congreso.gob.pe/spley-portal-service/archivo/MjE2NTkz/pdf</t>
  </si>
  <si>
    <t>https://wb2server.congreso.gob.pe/spley-portal-service/archivo/MjE3MzY4/pdf</t>
  </si>
  <si>
    <t>Segunda Legislatura Ordinaria 2023</t>
  </si>
  <si>
    <t>PL 08324/2023-CR Congreso de la República</t>
  </si>
  <si>
    <t>Proyecto de Ley, Ley Que Protege La Identidad Y Establece Lineamientos De Ciberseguridad Financiera En El Perú.</t>
  </si>
  <si>
    <t>Carlos Javier  Zeballos Madariaga (Podemos Perú)</t>
  </si>
  <si>
    <t>Busca proteger la identidad mediante huellas dactilares y establecer lineamientos de ciberseguridad en el sistema financiero con el fin de brindar protección legal a los usuarios digitales para evitar acciones delictivas en perjuicio de los ciudadanos. Se menciona la implementación de tecnologías emergentes como la inteligencia artificial para ciberseguridad financiera y de identidad. (Proyecto de Ley 08324, 2024, Artículos 1 y 6)</t>
  </si>
  <si>
    <t>https://wb2server.congreso.gob.pe/spley-portal/#/expediente/2021/8324</t>
  </si>
  <si>
    <t>https://wb2server.congreso.gob.pe/spley-portal-service/archivo/MjAyMTcy/pdf</t>
  </si>
  <si>
    <t>PL 08223/2023-CR Congreso de la República</t>
  </si>
  <si>
    <t>Proyecto de Ley, Ley de Fomento y Regulación del Uso de la Inteligencia Artificial en el Perú.</t>
  </si>
  <si>
    <t>Flavio Cruz Mamani (Perú Libre)
Kelly Roxana Portalatino Ávalos (Perú Libre)
María Antonieta Agüero Gutiérrez (Perú Libre)
María Elizabeth Taipe Coronado (Perú Libre)
Segundo Toribio Montalvo Cubas (Perú Libre)
Américo Gonza Castillo (Perú Libre)</t>
  </si>
  <si>
    <t>"Artículo 1. Objeto de la Ley
La presente ley tiene por objeto regular el desarrollo, implementación y uso de la inteligencia artificial (IA) en el Perú, promoviendo su aprovechamiento ético, seguro y responsable, en beneficio del desarrollo económico y social, garantizando el respeto a los derechos fundamentales." (Proyecto de Ley 08223, 2024, Artículo 1)</t>
  </si>
  <si>
    <t>https://wb2server.congreso.gob.pe/spley-portal/#/expediente/2021/8223</t>
  </si>
  <si>
    <t>https://wb2server.congreso.gob.pe/spley-portal-service/archivo/MTk3ODU1/pdf</t>
  </si>
  <si>
    <t>https://wb2server.congreso.gob.pe/spley-portal-service/archivo/MTk2OTUx/pdf</t>
  </si>
  <si>
    <t>Ley 32105/2024, Congreso de la República</t>
  </si>
  <si>
    <t>Ley, Ley Que Modifica La Ley 30220, Ley Universitaria, Para Disponer El Carácter Permanente De La Modalidad A Distancia De La Educación Superior Y Afianzar Su Acceso.</t>
  </si>
  <si>
    <t>Héctor Valer Pinto (Renovación Popular)</t>
  </si>
  <si>
    <t>Modifica la Ley Universitaria en Perú para establecer la modalidad a distancia como permanente en la educación superior. La Superintendencia Nacional de Educación Superior Universitaria (SUNEDU) supervisará la calidad educativa mediante plataformas digitales y auditorías. La ley menciona el uso de inteligencia artificial para facilitar la interacción entre estudiantes y docentes en la modalidad a distancia. (Ley 32105, 2024)</t>
  </si>
  <si>
    <t>https://wb2server.congreso.gob.pe/spley-portal/#/expediente/2021/8056</t>
  </si>
  <si>
    <t>https://wb2server.congreso.gob.pe/spley-portal-service/archivo/MjA4MDA5/pdf</t>
  </si>
  <si>
    <t>https://www2.congreso.gob.pe/Sicr/TraDocEstProc/Expvirt_2021.nsf/Repexpvirt?OpenForm&amp;Seq=3&amp;Db=202108056&amp;View</t>
  </si>
  <si>
    <t>PL 07687/2023-CR, Congreso de la República</t>
  </si>
  <si>
    <t>Proyecto de Ley, Ley Que Declara La Necesidad Pública E Interés Nacional La Implementación De Cámaras De Videovigilancia Con Inteligencia Artificial, Como Medida De Lucha Contra La Inseguridad Ciudadana.</t>
  </si>
  <si>
    <t xml:space="preserve">Guido Bellido Ugarte (Perú Libre)
Elías Marcial Varas Meléndez (Perú Libre) 
Jorge Samuel Coayla Juárez (Perú Libre)
José María Balcázar Zelada (Perú Libre)
</t>
  </si>
  <si>
    <t>"Artículo único. - De la declaratoria 
Se declara de necesidad pública e interés nacional la implementación de cámaras de videovigilancia con inteligencia artificial en el territorio nacional, como medida de lucha contra la inseguridad ciudadana, a efecto de prevenir, investigar y sancionar la comisión de faltas y delitos. " (Proyecto de Ley 07687, 2023, Artículo 1)</t>
  </si>
  <si>
    <t>https://wb2server.congreso.gob.pe/spley-portal/#/expediente/2021/7687</t>
  </si>
  <si>
    <t>https://wb2server.congreso.gob.pe/spley-portal-service/archivo/MTc5Njcx/pdf</t>
  </si>
  <si>
    <t>https://wb2server.congreso.gob.pe/spley-portal-service/archivo/MTc5MDg0/pdf</t>
  </si>
  <si>
    <t>PL 07651/2023-CR, Congreso de la República</t>
  </si>
  <si>
    <t>Proyecto de Ley, Ley Que Regula El Uso De Algoritmos Y Técnicas De Inteligencia Artificial Para El Reconocimiento De Placas De Rodaje De Medios De Transporte.</t>
  </si>
  <si>
    <t>Cruz Maria Zeta Chunga (Fuerza Popular)
Alejandro Aurelio Aguinaga Recuenco (Fuerza Popular)
Raúl Huamán Coronado (Fuerza Popular)
Mery Eliana Infantes Castañeda (Fuerza Popular)
Fernando Miguel Rospigliosi Capurro (Fuerza Popular)
Nilza Merly Chacón Trujillo (Fuerza Popular)</t>
  </si>
  <si>
    <t>"Artículo 1. Objeto de la Ley 
La presente ley tiene por objeto regular el uso del algoritmo y técnicas de inteligencia artificial para el reconocimiento en tiempo real de las placas de rodaje de medios de transporte que hayan sido reportados como robados y placas de rodaje que hayan sido adulterados." (Proyecto de Ley 07651, 2023, Artículo 1)</t>
  </si>
  <si>
    <t>https://wb2server.congreso.gob.pe/spley-portal/#/expediente/2021/7651</t>
  </si>
  <si>
    <t>https://wb2server.congreso.gob.pe/spley-portal-service/archivo/MTc4NTA5/pdf</t>
  </si>
  <si>
    <t>https://wb2server.congreso.gob.pe/spley-portal-service/archivo/MTc3ODAx/pdf</t>
  </si>
  <si>
    <t>PL 07444/2023-CR, Congreso de la República</t>
  </si>
  <si>
    <t>Proyecto de Ley, Ley De Fomento y Regulación Integral de la Inteligencia Artificial en la Administración Pública para un Perú Digital y Sostenible.</t>
  </si>
  <si>
    <t>Jorge Luis Flores Ancachi (Acción Popular)
Jhaec Darwin Espinoza Vargas (Acción Popular)
Wilson Soto Palacios (Acción Popular)
Luis Gustavo Cordero Jon Tay (Fuerza Popular)
Luis Ángel Aragón Carreño (Acción Popular)
Elvis Hernán Vergara Mendoza (Acción Popular)</t>
  </si>
  <si>
    <t>"Artículo 1. Objeto de la Ley La presente ley tiene por objeto establecer el marco legal para el fomento, desarrollo, uso, y regulación de la inteligencia artificial (IA) en la administración pública, promoviendo su uso ético, responsable, y eficiente para mejorar la calidad de los servicios públicos, asegurando la protección de datos, la privacidad, y los derechos fundamentales de los ciudadanos." (Proyecto de Ley 07444, 2023, Artículo 1)</t>
  </si>
  <si>
    <t>https://wb2server.congreso.gob.pe/spley-portal/#/expediente/2021/7444</t>
  </si>
  <si>
    <t>https://wb2server.congreso.gob.pe/spley-portal-service/archivo/MTczMzE5/pdf</t>
  </si>
  <si>
    <t>https://wb2server.congreso.gob.pe/spley-portal-service/archivo/MTcyNjk1/pdf</t>
  </si>
  <si>
    <t>Primera Legislatura Ordinaria 2023</t>
  </si>
  <si>
    <t>PL 07033/2023-CR, Congreso de la República</t>
  </si>
  <si>
    <t>Proyecto de Ley, Ley que regula el Desarrollo y uso de la inteligencia artificial en el Perú.</t>
  </si>
  <si>
    <t>Carlos Javier  Zeballos Madariaga (Podemos Perú)
José León  Luna Gálvez (Podemos Perú)
Luis Raúl  Picón Quedo (Podemos Perú)
Francis Jhasmina Paredes Castro (Podemos Perú)
Yorel Kira  Alcarraz Agüero (Podemos Perú)
Heidy Lisbeth Juárez Calle (Podemos Perú)</t>
  </si>
  <si>
    <t>"ARTÍCULO 1.- OBJETO DE LA LEY. Establecer el marco legal para el uso y regulación de la inteligencia artificial en el territorio nacional, con el fin de garantizar la protección de los derechos fundamentales, la privacidad y la seguridad de los ciudadanos, fomentando la transparencia, la ética, innovación y el progreso en el campo de la Inteligencia Artificial en beneficio de los ciudadanos peruanos y evitando riesgos y consecuencias negativas." (Proyecto de Ley 07033, 2023, Artículo 1)</t>
  </si>
  <si>
    <t>https://wb2server.congreso.gob.pe/spley-portal/#/expediente/2021/7033</t>
  </si>
  <si>
    <t>https://wb2server.congreso.gob.pe/spley-portal-service/archivo/MTYzNzgw/pdf</t>
  </si>
  <si>
    <t>https://wb2server.congreso.gob.pe/spley-portal-service/archivo/MTYzNjYx/pdf</t>
  </si>
  <si>
    <t>PL 06927/2023-CR, Congreso de la República</t>
  </si>
  <si>
    <t>Proyecto de Ley, Ley Que Obliga El Uso De La Inteligencia Artificial En Las Entidades Públicas.</t>
  </si>
  <si>
    <t>Jhakeline Katy Ugarte Mamani (Perú Libre)
Juan Bartolomé Burgos Oliveros (Avanza País - Partido de Integración Social)
Segundo Héctor Acuña Peralta (Alianza para el Progreso)
Esdras Ricardo Medina Minaya (Renovación Popular)
Luis Gustavo Cordero Jon Tay (Fuerza Popular)</t>
  </si>
  <si>
    <t>"Artículo 1.- Objeto de la ley. El objeto de la presente ley es establecer la obligación de uso de la inteligencia artificial en las entidades públicas. Artículo 2.- Finalidad de la ley. La finalidad de la presente ley es que la inteligencia artificial se use en las entidades públicas para lograr efectividad en el servicio público. " (Proyecto de Ley 06927, 2023, Artículo 1)</t>
  </si>
  <si>
    <t>https://wb2server.congreso.gob.pe/spley-portal/#/expediente/2021/6927</t>
  </si>
  <si>
    <t>https://wb2server.congreso.gob.pe/spley-portal-service/archivo/MTYxNDA0/pdf</t>
  </si>
  <si>
    <t>https://wb2server.congreso.gob.pe/spley-portal-service/archivo/MTYwOTkw/pdf</t>
  </si>
  <si>
    <t>Ley 32082/2024-CR, Congreso de la República</t>
  </si>
  <si>
    <t>Ley, Ley Que Dispone La Implementación Progresiva De La Transformación Digital En Las Oficinas Consulares Del Perú.</t>
  </si>
  <si>
    <t>Jorge Arturo Zeballos Aponte (Renovación Popular)
Jorge Carlos Montoya Manrique (Renovación Popular) 
José Ernesto Cueto Aservi (Renovación Popular)
Miguel Ángel Ciccia Vásquez (Renovación Popular)
Noelia Rossvith Herrera Medina (Renovación Popular)
Javier Rommel Padilla Romero (Renovación Popular)
Alejandro Muñante Barrios (Renovación Popular)
María de los Milagros Jackeline Jáuregui Martínez de Aguayo (Renovación Popular)</t>
  </si>
  <si>
    <t>La Ley 32082 de 2023 del Perú establece la implementación progresiva de la transformación digital en oficinas consulares, con el objetivo de modernizar los servicios del Ministerio de Relaciones Exteriores. Su finalidad, según el Artículo 2, es asegurar la interoperabilidad y promover el uso ético, sostenible y responsable de tecnologías emergentes, incluida la inteligencia artificial, para ofrecer servicios públicos eficientes, transparentes y accesibles tanto a ciudadanos en el país como en el extranjero. (Ley 32082, 2023, Artículos 1 y 2)</t>
  </si>
  <si>
    <t>https://wb2server.congreso.gob.pe/spley-portal/#/expediente/2021/6852</t>
  </si>
  <si>
    <t>https://wb2server.congreso.gob.pe/spley-portal-service/archivo/MTkwODU0/pdf</t>
  </si>
  <si>
    <t>https://www2.congreso.gob.pe/Sicr/TraDocEstProc/Expvirt_2021.nsf/Repexpvirt?OpenForm&amp;Seq=2&amp;Db=202106852&amp;View</t>
  </si>
  <si>
    <t>Ley 32314/2023, Congreso de la República</t>
  </si>
  <si>
    <t>Ley, Ley Que Modifica El Código Penal, Decreto Legislativo 635, Y La Ley 30096, Ley De Delitos Informáticos, Para Incluir El Uso De La Inteligencia Artificial En La Comisión De Delitos.</t>
  </si>
  <si>
    <t>María del Carmen Alva Prieto (Acción Popular)
José Alberto Arriola Tueros (Acción Popular)
Juan Carlos Mori Celis (Acción Popular)
Karol Ivett Paredes Fonseca (Acción Popular)
Silvia María Monteza Facho (Acción Popular)</t>
  </si>
  <si>
    <t>Modifica el Código Penal y la Ley de Delitos Informáticos para incluir expresamente el uso de inteligencia artificial (IA) como agravante en diversos delitos. Regula su empleo en crímenes como estafa, difamación, pornografía infantil y plagio, incluyendo el uso de deepfakes. También penaliza la elusión de medidas tecnológicas de protección de derechos de autor cuando se usa IA. La norma incorpora agravantes específicas si se cometen delitos informáticos utilizando tecnologías basadas en IA o similares. (Ley 32314, 2025)</t>
  </si>
  <si>
    <t>El 15-04-2025 se aprobaron los Proyectos de Ley 6573/2023-CR, 7072/2023-CR, 8746/2024-CR y 10525/2024-CR. Dicha aprobación se dió mediante un texto sustitutorio que es hoy la Ley 32314.</t>
  </si>
  <si>
    <t>https://wb2server.congreso.gob.pe/spley-portal/#/expediente/2021/6573</t>
  </si>
  <si>
    <t>https://www2.congreso.gob.pe/Sicr/TraDocEstProc/Expvirt_2021.nsf/Repexpvirt?OpenForm&amp;Db=202106573&amp;View</t>
  </si>
  <si>
    <t>https://wb2server.congreso.gob.pe/spley-portal/#/expediente/2021/7072</t>
  </si>
  <si>
    <t>https://wb2server.congreso.gob.pe/spley-portal/#/expediente/2021/8746
https://wb2server.congreso.gob.pe/spley-portal/#/expediente/2021/10525</t>
  </si>
  <si>
    <t>PL 06524/2023-CR, Congreso de la República</t>
  </si>
  <si>
    <t>Proyecto de Ley, Ley Que Precisa La Formalizacion Digital En Sistemas Y Aplicaciones Que Se Utilicen Inteligencia Artificial.</t>
  </si>
  <si>
    <t>Esdras Ricardo Medina Minaya (Renovación Popular)
Jhakeline Katy Ugarte Mamani (Perú Libre)
Juan Bartolomé Burgos Oliveros (Alianza para el Progreso) 
Segundo Héctor Acuña Peralta (Avanza País - Partido de Integración Social)</t>
  </si>
  <si>
    <t>"Artículo 1. — Objeto de la Ley
La presente ley tiene por objeto regular y precisar el etiquetado digital en sistemas y aplicaciones específicamente cuando se emplea inteligencia artificial y en el proceso de interacción, creación y desarrollo de contenidos digitales. " (Projecto de Ley 06524, 2023, Artículo 1)</t>
  </si>
  <si>
    <t>https://wb2server.congreso.gob.pe/spley-portal/#/expediente/2021/6524</t>
  </si>
  <si>
    <t>https://wb2server.congreso.gob.pe/spley-portal-service/archivo/MTQ4MjM1/pdf</t>
  </si>
  <si>
    <t>https://wb2server.congreso.gob.pe/spley-portal-service/archivo/MTQ3MzMx/pdf</t>
  </si>
  <si>
    <t>PL 05959/2023-CR, Congreso de la República</t>
  </si>
  <si>
    <t>Proyecto de Ley, Ley Que Incorpora La Inteligencia Artificial En El Expediente Judicial Electrónico (EJE).</t>
  </si>
  <si>
    <t>Paul Silvio Gutiérrez Ticona (Perú Libre)
Germán Adolfo Tacuri Valdivia (Perú Libre)
Nivardo Edgar Tello Montes (Perú Libre)
Elizabeth Sara Medina Hermosilla (Perú Libre)
Segundo Teodomiro Quiroz Barboza (Perú Libre)
Lucinda Vásquez Vela (Perú Libre)</t>
  </si>
  <si>
    <t>Busca modernizar y agilizar los procedimientos judiciales mediante el uso de inteligencia artificial, a la par que se garantiza transparencia, imparcialidad y supervisión humana. La IA se utilizará para mejorar la eficiencia de los procesos judiciales y brindar un mejor servicio de justicia. (Projecto de Ley 05959, 2023, Artículo 1)</t>
  </si>
  <si>
    <t>https://wb2server.congreso.gob.pe/spley-portal/#/expediente/2021/5959</t>
  </si>
  <si>
    <t>https://wb2server.congreso.gob.pe/spley-portal-service/archivo/MTI5MDY4/pdf</t>
  </si>
  <si>
    <t>https://wb2server.congreso.gob.pe/spley-portal-service/archivo/MTI4NzMy/pdf</t>
  </si>
  <si>
    <t>PL 05854/2023-PJ, Congreso de la República</t>
  </si>
  <si>
    <t>Proyecto de Ley, Ley Que Regula El Expediente Judicial Electrónico.</t>
  </si>
  <si>
    <t>Héctor Enrique Lama More (Corte Suprema de Justicia de la República del Perú)</t>
  </si>
  <si>
    <t>"Artículo 29. La Inteligencia Artificial en la justicia digital
La Inteligencia Artificial digital se incluye y se implementa progresivamente en el sistema de justicia por medio del Expediente Judicial Electrónico. En la aplicación de esta inteligencia Artificial se genera un procesamiento de datos jurisdiccionales para la motivación de las decisiones judiciales, de manera transparente y de acuerdo a cada especialidad. Su uso no debe afectar el derecho de privacidad de los involucrados. Su aplicación se desarrollará considerando la protección de datos, transparencia, seguridad digital, trazabilídad y bajo estrictos parámetros éticos, evitando los sesgos que puedan ocasionar cualquier tipo de discriminación entre los usuarios del servicio. El Consejo Ejecutivo del Poder Judicial aprobará el respectivo Código de Ética para el uso de la Inteligencia Artificial en el Poder Judicial." (Projecto de Ley 05854, 2023, Artículo 29)</t>
  </si>
  <si>
    <t>https://wb2server.congreso.gob.pe/spley-portal/#/expediente/2021/5854</t>
  </si>
  <si>
    <t>https://wb2server.congreso.gob.pe/spley-portal-service/archivo/MTI2NTI4/pdf</t>
  </si>
  <si>
    <t>https://wb2server.congreso.gob.pe/spley-portal-service/archivo/MTI2MjM0/pdf</t>
  </si>
  <si>
    <t>PL 05814/2023-CR, Congreso de la República</t>
  </si>
  <si>
    <t>Proyecto de Ley de Reforma Constitucional, Ley De Reforma Constitucional Que Establece El Uso De La Inteligencia Artificial Como Una De Las Atribuciones Del Ministerio Público.</t>
  </si>
  <si>
    <t>Jhakeline Katy Ugarte Mamani (Perú Libre)
Esdras Ricardo Medina Minaya (Renovación Popular)
Juan Bartolomé Burgos Oliveros (Avanza País - Partido de Integración Social)
Segundo Héctor Acuña Peralta (Alianza para el Progreso)</t>
  </si>
  <si>
    <t>"Artículo 1.- Objeto de la ley El objeto de la presente ley es modificar el artículo 159° de la Constitución Política del Perú. Artículo 2.- Finalidad de la ley. La finalidad de la presente ley es modificar el artículo 159° de la Constitución Política del Perú, para establecer como una de las atribuciones del Ministerio Público el uso de la Inteligencia Artificial y acelerar las investigaciones fiscales." (Projecto de Ley 05814, 2023, Artículo 1)</t>
  </si>
  <si>
    <t>https://wb2server.congreso.gob.pe/spley-portal/#/expediente/2021/5814</t>
  </si>
  <si>
    <t>https://wb2server.congreso.gob.pe/spley-portal-service/archivo/MTI2MDQw/pdf</t>
  </si>
  <si>
    <t>https://wb2server.congreso.gob.pe/spley-portal-service/archivo/MTI1NjE5/pdf</t>
  </si>
  <si>
    <t>PL 05763/2023-CR, Congreso de la República</t>
  </si>
  <si>
    <t>Proyecto de Ley de Reforma Constitucional, Ley De Reforma Constitucional Que Establece El Uso De La Inteligencia Artificial Como Uno De Los Principios De La Administración De Justicia.</t>
  </si>
  <si>
    <t>Jhakeline Katy Ugarte Mamani (Perú Libre)
Segundo Héctor Acuña Peralta (Alianza para el Progreso)
Esdras Ricardo Medina Minaya (Renovación Popular)
Juan Bartolomé Burgos Oliveros (Avanza País - Partido de Integración Social)</t>
  </si>
  <si>
    <t>"Artículo 1.- Objeto de la ley. El objeto de la presente ley es modificar el artículo 1390 de la Constitución Política del Perú. Artículo 2.- Finalidad de la ley. La finalidad de la presente ley es modificar el artículo 139° de la Constitución Política del Perú, para establecer, como uno de los principios de la administración de justicia, el uso de la Inteligencia Artificial y acelerar los procesos judiciales. " (Projecto de Ley 05763, 2023, Artículo 1)</t>
  </si>
  <si>
    <t>https://wb2server.congreso.gob.pe/spley-portal/#/expediente/2021/5763</t>
  </si>
  <si>
    <t>https://wb2server.congreso.gob.pe/spley-portal-service/archivo/MTI0OTc4/pdf</t>
  </si>
  <si>
    <t>https://wb2server.congreso.gob.pe/spley-portal-service/archivo/MTI0NzI3/pdf</t>
  </si>
  <si>
    <t>Presidencia del Concejo de Ministros</t>
  </si>
  <si>
    <t>Decreto Supremo 085/2023-PCM, Presidencia del Concejo de Ministros</t>
  </si>
  <si>
    <t>Decreto, Decreto Supremo que aprueba la Política Nacional de Transformación Digital al 2030.</t>
  </si>
  <si>
    <t>Luis Alberto Otárola Peñaranda (Presidencia del Concejo de Ministros)</t>
  </si>
  <si>
    <t>Aprueba la Política Nacional de Transformación Digital del Perú al 2030, con el objetivo de impulsar una transformación digital inclusiva, sostenible y centrada en las personas. Establece lineamientos para promover la ciudadanía digital, el desarrollo de servicios digitales, la economía digital y la confianza en el entorno digital. Sobre inteligencia artificial, la política reconoce su papel como tecnología dinamizadora clave para generar valor público y orientar la toma de decisiones basada en datos. Se enfatiza su uso ético, seguro y responsable, dentro de un enfoque centrado en derechos humanos, inclusión y bienestar social. (Decreto Supremo 085, 2023-PCM)</t>
  </si>
  <si>
    <t>https://www.gob.pe/institucion/pcm/normas-legales/4471543-085-2023-pcm</t>
  </si>
  <si>
    <t>https://cdn.www.gob.pe/uploads/document/file/4932850/Pol%C3%ADtica%20Nacional%20de%20Transformaci%C3%B3n%20Digital%20al%202030.pdf?v=1691014709</t>
  </si>
  <si>
    <t>https://cdn.www.gob.pe/uploads/document/file/4912522/Decreto%20Supremo%20N.%C2%B0085-2023-PCM.pdf?v=1690542137</t>
  </si>
  <si>
    <t>Segunda Legislatura Ordinaria 2022</t>
  </si>
  <si>
    <t>PL 05183/2022-CR, Congreso de la República</t>
  </si>
  <si>
    <t>Proyecto de Ley, Ley que fomenta el uso de la inteligencia artificial para la mejora de la seguridad ciudadana</t>
  </si>
  <si>
    <t>Flavio Cruz Mamani (Perú Libre)
María Antonieta Agüero Gutiérrez (Perú Libre)
Alfredo Pariona Sinche (Perú Libre)
Bernardo Jaime Quito Sarmiento (Perú Libre)
Waldemar José Cerrón Rojas (Perú Libre)
Isaac Mita Alanoca (Perú Libre)
María Elizabeth Taipe Coronado (Perú Libre)
Kelly Roxana Portalatino Ávalos (Perú Libre)
Margot Palacios Huáman (Perú Libre)</t>
  </si>
  <si>
    <t>"Artículo 1. Objetivo El presente proyecto de ley tiene por objeto fomentar el uso de la inteligencia artificial en la mejora de la seguridad ciudadana en el Perú, la técnica de inteligencia artificial es una herramienta para prevenir, investigar y sancionar faltas o delitos, evitando el riesgo de la vida humana. " (Projecto de Ley 05183, 2022, Artículo 1)</t>
  </si>
  <si>
    <t>https://wb2server.congreso.gob.pe/spley-portal/#/expediente/2021/5183</t>
  </si>
  <si>
    <t>https://wb2server.congreso.gob.pe/spley-portal-service/archivo/MTA0NDg0/pdf</t>
  </si>
  <si>
    <t>https://wb2server.congreso.gob.pe/spley-portal-service/archivo/MTAzODIx/pdf</t>
  </si>
  <si>
    <t>PL 05182/2022-CR, Congreso de la República</t>
  </si>
  <si>
    <t>Proyecto de Ley, Ley Que Promueve El Uso De La Inteligencia Artificial En El Sistema De Transporte Terrestre Del País.</t>
  </si>
  <si>
    <t>Flavio Cruz Mamani (Perú Libre)
María Antonieta Agüero Gutiérrez  (Perú Libre)
Alfredo Pariona Sinche (Perú Libre)
Bernardo Jaime Quito Sarmiento (Perú Libre)
Waldemar José Cerrón Rojas (Perú Libre)
Isaac Mita Alanoca (Perú Libre)
María Elizabeth Taipe Coronado (Perú Libre)
Kelly Roxana Portalatino Ávalos (Perú Libre)
Margot Palacios Huamán (Perú Libre)</t>
  </si>
  <si>
    <t>"Artículo 1. Objeto. El proyecto de ley tiene como objetivo mejorar la eficiencia y seguridad del sistema de transporte en el país a través de la implementación de tecnologías avanzadas, como es la inteligencia artificial." (Projecto de Ley 05182, 2022, Artículo 1)</t>
  </si>
  <si>
    <t>https://wb2server.congreso.gob.pe/spley-portal/#/expediente/2021/5182</t>
  </si>
  <si>
    <t>https://wb2server.congreso.gob.pe/spley-portal-service/archivo/MTQwOTQ1/pdf</t>
  </si>
  <si>
    <t>https://wb2server.congreso.gob.pe/spley-portal-service/archivo/MTAzODE5/pdf</t>
  </si>
  <si>
    <t>Resolución Ministerial 132/2024-PCM, Presidencia del Concejo de Ministros</t>
  </si>
  <si>
    <t>Resolución, Resolución Ministerial N° 132-2024-PCM.</t>
  </si>
  <si>
    <t>Cesar Vilchez Inga (Presidencia del Concejo de Ministros)
Richard Eduardo García Sabroso (Presidencia del Concejo de Ministros)
Gustavo AdrianZén Olaya (Presidencia del Concejo de Ministros)</t>
  </si>
  <si>
    <t>"Artículo 1.- Disponen la publicación del proyecto de Reglamento de la Ley N° 31814, Ley que promueve el uso de la inteligencia artificial en favor del desarrollo económico y social del país, del Decreto Supremo que lo aprueba y de su respectiva Exposición de Motivos (...)" (Resolución Ministerial de la Presidencia del Consejo de Ministros 132, 2024, Artículo 1)</t>
  </si>
  <si>
    <t>https://www.gob.pe/institucion/pcm/normas-legales/5516872-132-2024-pcm</t>
  </si>
  <si>
    <t>https://cdn.www.gob.pe/uploads/document/file/6273071/5516872-exposicion-de-motivos.pdf?v=1714659627</t>
  </si>
  <si>
    <t>https://cdn.www.gob.pe/uploads/document/file/6273070/5516872-rm-n-132-2024-pcm.pdf?v=1714659626</t>
  </si>
  <si>
    <t>Primera Legislatura Ordinaria 2022</t>
  </si>
  <si>
    <t>PL 03361/2022-CR, Congreso de la República</t>
  </si>
  <si>
    <t>Proyecto de Ley, Ley De Implementacion De La Tecnologia En Transportes.</t>
  </si>
  <si>
    <t>Enviado al Ejecutivo</t>
  </si>
  <si>
    <t>Luis Ángel Aragón Carreño (Acción Popular)</t>
  </si>
  <si>
    <t>"Artículo 1. Objeto de la presente ley. La presente ley tiene por objeto, la implementación de herramientas tecnológicas de inteligencia artificial en el sector transporte, con la finalidad de implementar y promover la utilización de estas tecnologías para el uso eficiente del transporte y el fortalecimiento de las ciudades digitales, que permitirá ofrecer mejores servicios a los ciudadanos, mejorando la calidad de vida." (Projecto de Ley 03361, 2022, Artículo 1)</t>
  </si>
  <si>
    <t>https://wb2server.congreso.gob.pe/spley-portal/#/expediente/2021/3361</t>
  </si>
  <si>
    <t>https://wb2server.congreso.gob.pe/spley-portal-service/archivo/NTMzNTM=/pdf</t>
  </si>
  <si>
    <t>Ley 31814/2023, Congreso de la República</t>
  </si>
  <si>
    <t>Ley, Ley que promueve el Uso de la Inteligencia Artificial en favor del Desarrollo Económico Social del país.</t>
  </si>
  <si>
    <t>Publicada en el Diario Oficial El Peruano</t>
  </si>
  <si>
    <t>José Ernesto Cueto Aservi (Renovación Popular) 
Jorge Carlos Montoya Manrique (Renovación Popular)
Javier Rommel Padilla Romero (Renovación Popular)
Miguel Ángel Ciccia Vásquez (Renovación Popular)
Gladys Margot Echaíz de Núñez Izaga (Alianza para el Progreso)
Alejandro Muñante Barrios (Renovación Popular)
María de los Milagros Jackeline  Jáuregui Martínez de Aguayo (Renovación Popular)</t>
  </si>
  <si>
    <t>Jorge Carlos Montoya Manrique (Renovación Popular)
Flavio Cruz Mamani (Perú Libre)
Segundo Toribio Fir Montalvo Cubas (Perú Libre) 
Luis Roberto Kamiche Morante (Perú Libre) 
Rosangella Andrea Barbaran Reyes (Fuerza Popular)
Segundo Teodomiro Quiroz Barbosa (Perú Libre)
José Ernesto Cueto Aservi (Renovación Popular)
Victor Seferino Flores Ruiz (Fuerza Popular)
David Julio Jimenez Heredia (Fuerza Popular) 
Carlos Ernesto Bustamante Donayre (Fuerza Popular) 
Germán Adolfo Tacuri Valdivia (Perú Libre) 
Norma Martina Yarrow Lumbreras (Renovación Popular)
Carmen Patricia Juarez Gallegos (Fuerza Popular) 
Diana Carolina Gonzáles Delgado (Avanza País)
Magaly Rosmery Ruiz Rodríguez (Alianza Para El Progreso)
María Elizabeth Taipe Coronado (Perú Libre) 
Alejandra Aurelio Aguinada Recuenco (Fuerza Popular)
Carlos Javier Zeballos Madariaga (Acción Popular)
José Fernando Pazo Nunura (Somos Perú)
Nelcy Lidia Heidinger Ballesteros (Alianza Para El Progreso)
Auristela Ana Obando Morgan (Fuerza Popular)
Eduardo Enrique Castillo Rivas (Fuerza Popular)</t>
  </si>
  <si>
    <t>"Artículo 1. Objeto de la Ley. La presente ley tiene por objeto promover el uso de la inteligencia artificial en el marco del proceso nacional de transformación digital privilegiando a la persona y el respeto de los derechos humanos con el fin de fomentar el desarrollo económico y social del país, en un entorno seguro que garantice su uso ético, sostenible, transparente, replicable y responsable." (Ley 31814, 2023, Artículo 1)</t>
  </si>
  <si>
    <t>https://wb2server.congreso.gob.pe/spley-portal/#/expediente/2021/2775</t>
  </si>
  <si>
    <t>https://wb2server.congreso.gob.pe/spley-portal-service/archivo/MTE2MTkw/pdf</t>
  </si>
  <si>
    <t>https://www2.congreso.gob.pe/Sicr/TraDocEstProc/Expvirt_2021.nsf/Repexpvirt?OpenForm&amp;Seq=1&amp;Db=202102775&amp;View</t>
  </si>
  <si>
    <t>Segunda Legislatura Ordinaria 2021</t>
  </si>
  <si>
    <t>Ley 32028/2024, Congreso de la República</t>
  </si>
  <si>
    <t>Ley, Ley Que Modifica La Ley 26520, Ley Orgánica De La Defensoría Del Pueblo, Para Promover Su Fortalecimiento Institucional</t>
  </si>
  <si>
    <t>Modifica la Ley 26520, Ley Orgánica de la Defensoría del Pueblo, para promover su fortalecimiento institucional. Se modifican los artículos 4, 7, 9, 19 y 32, estableciendo nuevas disposiciones sobre la designación y funciones del Defensor del Pueblo y sus adjuntos. La ley incluye la implementación progresiva de la transformación digital y la inteligencia artificial en las intervenciones defensoriales y sistemas administrativos. También se establece la interoperabilidad con otras entidades de la administración pública y el financiamiento de estas medidas con el presupuesto institucional de la Defensoría del Pueblo. (Ley 32028, 2024)</t>
  </si>
  <si>
    <t>https://wb2server.congreso.gob.pe/spley-portal/#/expediente/2021/2358</t>
  </si>
  <si>
    <t>https://wb2server.congreso.gob.pe/spley-portal-service/archivo/MTg1Nzg3/pdf</t>
  </si>
  <si>
    <t>https://www2.congreso.gob.pe/Sicr/TraDocEstProc/Expvirt_2021.nsf/Repexpvirt?OpenForm&amp;Db=202102358&amp;View</t>
  </si>
  <si>
    <t>Primera Legislatura Ordinaria 2021</t>
  </si>
  <si>
    <t>Ley 31537/2022, Congreso de la República</t>
  </si>
  <si>
    <t>Ley, Ley Que Modifica La Ley 29571, Código De Protección Y Defensa Del Consumidor, A Fin De Mejorar La Protección Mínima Del Contrato De Consumo.</t>
  </si>
  <si>
    <t>María Grimaneza Acuña Peralta (Alianza Para El Progreso)</t>
  </si>
  <si>
    <t>Modifica la Ley 29571, Código de Protección y Defensa del Consumidor, para mejorar la protección mínima del contrato de consumo. Se establece que los proveedores deben entregar copia de los contratos y documentación relacionada, incluyendo aquellos celebrados por vía electrónica, telefónica o sistemas automatizados asistidos por inteligencia artificial. La IA se menciona como herramienta para acreditar la información y términos contratados. (Ley 31537, 2022)</t>
  </si>
  <si>
    <t>https://wb2server.congreso.gob.pe/spley-portal/#/expediente/2021/1312</t>
  </si>
  <si>
    <t>https://wb2server.congreso.gob.pe/spley-portal-service/archivo/NDEwMTE=/pdf</t>
  </si>
  <si>
    <t>https://www2.congreso.gob.pe/Sicr/TraDocEstProc/Expvirt_2021.nsf/Repexpvirt?OpenForm&amp;Seq=1&amp;Db=202101312&amp;View</t>
  </si>
  <si>
    <t>Ley 31601/2022, Congreso de la República</t>
  </si>
  <si>
    <t>Ley, Ley Que Modifica La Ley 29571, Código De Protección Y Defensa Del Consumidor, Garantizando La Atención Personal Del Proveedor Al Ofrecer Sistemas De Atención Automatizada.</t>
  </si>
  <si>
    <t>Digna Calle Lobatón (Podemos Perú)</t>
  </si>
  <si>
    <t>Modifica la Ley 29571, Código de Protección y Defensa del Consumidor, para garantizar la atención personal del proveedor al ofrecer sistemas de atención automatizada. Se incorpora el derecho de los consumidores a contar con una opción de atención personal cuando el proveedor utilice sistemas automatizados asistidos por inteligencia artificial. (Ley 31601, 2022)</t>
  </si>
  <si>
    <t>https://wb2server.congreso.gob.pe/spley-portal/#/expediente/2021/1217</t>
  </si>
  <si>
    <t>https://wb2server.congreso.gob.pe/spley-portal-service/archivo/NTY3NjI=/pdf/31601-LEY</t>
  </si>
  <si>
    <t>https://www2.congreso.gob.pe/Sicr/TraDocEstProc/Expvirt_2021.nsf/Repexpvirt?OpenForm&amp;Db=202101217&amp;View</t>
  </si>
  <si>
    <t>Presidencia de la República del Perú</t>
  </si>
  <si>
    <t>Decreto de Urgencia 009/2021, Presidencia de la República</t>
  </si>
  <si>
    <t>Decreto, Decreto de Urgencia que dicta medidas extraordinarias y complementarias en materia económica y financiera para crear y gestionar el Padrón Nacional de Vacunación Universal contra la COVID-19 y otras disposiciones complementarias.</t>
  </si>
  <si>
    <t>Francisco Rafael Sagasti Hochhausler (Presidencia De La República)
Violeta Bermúdez Valdivia (Presidencia Del Consejo De Ministros)
Waldo Mendoza Bellido (Ministerio De Economía Y Finanzas)
Eduardo Vega Luna (Ministerio De Justicia Y Derechos Humanos)
Pilar E. Mazzetti Soler (Ministerio De Salud)</t>
  </si>
  <si>
    <t>Establece medidas económicas y financieras para crear y gestionar el Padrón Nacional de Vacunación Universal contra la COVID-19 en Perú. Su objetivo es incrementar la capacidad de respuesta del Ministerio de Salud para implementar el Plan Nacional de Vacunación. Se autoriza una transferencia de partidas por S/ 12,315,320.00 para financiar la creación del padrón y plataformas digitales. La Presidencia del Consejo de Ministros, a través de la Secretaría de Gobierno Digital, acompaña el uso de tecnologías de la información, incluyendo la inteligencia artificial, para la analítica de datos, identidad digital y servicios digitales. (Decreto de Urgencia 009, 2021)</t>
  </si>
  <si>
    <t>https://www.gob.pe/institucion/presidencia/normas-legales/1843301-009-2021</t>
  </si>
  <si>
    <t>https://cdn.www.gob.pe/uploads/document/file/1808036/Decreto%20de%20Urgencia%20N%C2%BA%20009-2021.pdf?v=1618513703</t>
  </si>
  <si>
    <t>Decreto Legislativo 1504/2020, Presidencia de la República</t>
  </si>
  <si>
    <t>Decreto, Decreto Legislativo que fortalece al Instituto Nacional de Salud para la Prevención y Control de las Enfermedades.</t>
  </si>
  <si>
    <t>Martín Alberto Vizcarra Cornejo (Presidencia De La República)
Vicente Antonio Zeballos Salinas (Presidencia Del Consejo De Ministros)
Víctor Zamora Mesía (Ministerio De Salud)</t>
  </si>
  <si>
    <t>Establece medidas para fortalecer al Instituto Nacional de Salud (INS) y la rectoría del Ministerio de Salud en Perú, con el objetivo de mejorar la salud pública y contribuir al desarrollo sostenible del país. Se enfoca en la vigilancia epidemiológica, inteligencia sanitaria, investigación, innovación y tecnologías en salud 1. Además, el INS está facultado para emplear tecnologías como inteligencia artificial y Big Data para mejorar la prevención y control de enfermedades. El financiamiento se realiza con cargo al presupuesto institucional de las entidades involucradas. (Decreto Legislativo 1504, 2020)</t>
  </si>
  <si>
    <t>https://www.gob.pe/institucion/presidencia/normas-legales/576178-1504</t>
  </si>
  <si>
    <t>https://cdn.www.gob.pe/uploads/document/file/712173/Decreto_Legislativo_1504.pdf?v=1589589006</t>
  </si>
  <si>
    <t>Presidencia del Consejo de Ministros</t>
  </si>
  <si>
    <t>Decreto de Urgencia 007/2020, Presidencia del Concejo de Ministros</t>
  </si>
  <si>
    <t>Decreto, Decreto de urgencia que aprueba el marco de confianza digital.</t>
  </si>
  <si>
    <t>Martín Alberto Vizcarra Cornejo (Presidencia De La República)
Vicente Antonio Zeballos Salinas (Presidencia Del Consejo De Ministros)
Ana Teresa Revilla Vergara (Ministerio De Justicia Y Derechos Humanos)</t>
  </si>
  <si>
    <t>Establece el Marco de Confianza Digital en Perú y sustituye al Sistema Nacional de Informática. Este marco busca garantizar la confianza en las interacciones digitales mediante la protección de datos personales, la transparencia, la seguridad digital y la protección del consumidor. Se menciona a la inteligencia artificial entre las tecnologías digitales que requieren uso ético. La ley incluye la creación del Centro Nacional de Seguridad Digital y el Registro Nacional de Incidentes de Seguridad Digital. (Decreto de Urgencia 007, 2020, Artículos 1 y 12.2)</t>
  </si>
  <si>
    <t>https://www.gob.pe/institucion/pcm/normas-legales/395322-007-2020</t>
  </si>
  <si>
    <t>https://cdn.www.gob.pe/uploads/document/file/2790485/Decreto%20de%20Urgencia%20N%C2%BA%20007-2020.pdf?v=1643322610</t>
  </si>
  <si>
    <t>Primera Legislatura Ordinaria 2009</t>
  </si>
  <si>
    <t>Ley 29733/2011, Congreso de la República</t>
  </si>
  <si>
    <t>Ley, Ley De Protección De Datos Personales.</t>
  </si>
  <si>
    <t>Establece el marco normativo para garantizar la privacidad y el tratamiento adecuado de datos personales en el Perú. Define el tratamiento de datos personales como cualquier operación técnica de procesamiento de datos automatizada o no, que incluye actividades como recopilación, almacenamiento y modificación de datos personales (Artículo 2). Además en el Artículo 23 reconoce el derecho de los titulares a no ser sometidos a decisiones con efectos jurídicos o impactos significativos basadas exclusivamente en tratamiento de datos personales destinado a evaluar aspectos de su personalidad o conducta. Este derecho es especialmente relevante en el contexto de sistemas de inteligencia artificial y algoritmos de perfilado automatizado. (Ley 29733, 2011, Artículos 1, 2 y 23)</t>
  </si>
  <si>
    <t>https://www.leyes.congreso.gob.pe/DetLeyNume_1p.aspx?xNorma=6&amp;xNumero=29733&amp;xTipoNorma=0</t>
  </si>
  <si>
    <t>https://www.leyes.congreso.gob.pe/Documentos//2006_2011/ADLP/Normas_Legales/29733-LEY.pdf</t>
  </si>
  <si>
    <t>https://www2.congreso.gob.pe/Sicr/TraDocEstProc/CLProLey2006.nsf/Sicr/TraDocEstProc/CLProLey2006.nsf/Numinversopa/FEF7AE15DB59FF780525773E00548CF5?opendocument</t>
  </si>
  <si>
    <t>Puerto Rico</t>
  </si>
  <si>
    <t>Asamblea Legislativa de Puerto Rico</t>
  </si>
  <si>
    <t>Senado de Puerto Rico</t>
  </si>
  <si>
    <t>Primera Legislatura Periodo 2025 - 2028</t>
  </si>
  <si>
    <t>PS0549/2025, Senado</t>
  </si>
  <si>
    <t>Proyecto de Ley, Para enmendar el Artículo 4 de la Ley 21-2021, según enmendada, conocida como “Ley Contra la Venganza Pornográfica de Puerto Rico”, a los fines de tipificar como delito, la divulgación y publicación de cualquier material explícito de carácter íntimo o sexual producido por inteligencia artificial; y para otros fines relacionados.</t>
  </si>
  <si>
    <t>Derrotada por el Senado en Votación Final</t>
  </si>
  <si>
    <t>Ada Álvarez Conde (Partido Popular Democrático)</t>
  </si>
  <si>
    <t>Enmienda la “Ley Contra la Venganza Pornográfica de Puerto Rico” para tipificar como delito la difusión de material íntimo creado o alterado mediante inteligencia artificial (IA) sin consentimiento. Reconoce el uso malicioso de IA, como los “deepfakes”, en la producción de contenido sexual falso y extiende las penalidades a quienes lo utilicen con fines difamatorios, de extorsión o lucro. La ley responde al aumento de estos casos y busca proteger la intimidad y dignidad de las víctimas ante los nuevos riesgos que plantea la tecnología. (Proyecto de Ley 0549, 2025)</t>
  </si>
  <si>
    <t>https://sutra.oslpr.org/medidas/155166</t>
  </si>
  <si>
    <t>https://sutra.oslpr.org/SutraFilesGen/155166/ps0549-25.doc</t>
  </si>
  <si>
    <t>Cámara de Representantes de Puerto Rico</t>
  </si>
  <si>
    <t>PC0427/2025, Cámara de Representantes</t>
  </si>
  <si>
    <t>Proyecto de Ley, Ley para la Implementación de la Inteligencia Artificial en el Programa de Inglés del Sistema Público de Enseñanza en Puerto Rico</t>
  </si>
  <si>
    <t>Referido a Comisión</t>
  </si>
  <si>
    <t>Tatiana Pérez Ramírez (Partido Nuevo Progresista)</t>
  </si>
  <si>
    <t>Crea la “Ley para la Implementación de la Inteligencia Artificial en el Programa de Inglés del Sistema Público de Enseñanza en Puerto Rico”, que establece un programa piloto de tres años para integrar herramientas de inteligencia artificial (IA) en la enseñanza del inglés conversacional. La IA se usará para personalizar el aprendizaje, ofrecer retroalimentación en tiempo real y mejorar la fluidez y comprensión del idioma. El proyecto enfatiza el uso ético, responsable y transparente de la IA, con salvaguardas sobre privacidad, formación docente y evaluación continua de resultados. (Proyecto de Ley 427, 2025)</t>
  </si>
  <si>
    <t>https://sutra.oslpr.org/medidas/154348</t>
  </si>
  <si>
    <t>https://sutra.oslpr.org/SutraFilesGen/154348/PC0427.docx</t>
  </si>
  <si>
    <t>PC0347/2025, Cámara de Representantes</t>
  </si>
  <si>
    <t>Proyecto de Ley, Para enmendar los Artículos 2, 3, 6, 8, 12 y 13 de la Ley Núm. 75-2019, según enmendada, conocida como la “Ley de la Puerto Rico Innovation and Technology Service” a los fines de declarar y establecer la política pública del Gobierno de Puerto Rico sobre el desarrollo y utilización de capacidades de inteligencia artificial por parte de las agencias de Gobierno; y para otros fines relacionados.</t>
  </si>
  <si>
    <t>Remitido a la Comisión de Reglas y Calendario del Senado</t>
  </si>
  <si>
    <t>José F. Aponte Hernández (Partido Nuevo Progresista)</t>
  </si>
  <si>
    <t>Propone enmendar la Ley 75-2019 para establecer una política pública clara sobre el uso de inteligencia artificial (IA) en las agencias del Gobierno de Puerto Rico. Define la IA, establece requisitos de autorización, informes obligatorios, y otorga al Puerto Rico Innovation and Technology Service (PRITS) amplias facultades para regular, fiscalizar y sancionar su uso. La IA se reconoce como herramienta clave para la eficiencia gubernamental, pero su implementación debe regirse por principios de ética, legalidad, transparencia y respeto a los derechos ciudadanos. (Proyecto de Ley 347, 2025)</t>
  </si>
  <si>
    <t>https://sutra.oslpr.org/medidas/153927</t>
  </si>
  <si>
    <t>https://sutra.oslpr.org/SutraFilesGen/153927/PC0347.docx</t>
  </si>
  <si>
    <t>PS0348/2025, Senado</t>
  </si>
  <si>
    <t>Proyecto de Ley, Ley de Inteligencia Artificial como herramienta de trabajo e instruccional para estudiantes y maestros en el Departamento de Educación de Puerto Rico.</t>
  </si>
  <si>
    <t>Remitido a la Comisión de Reglas y Calendario de la Cámara</t>
  </si>
  <si>
    <t>Brenda Pérez Soto (Partido Nuevo Progresista)
Karen M. Román Rodríguez (Partido Nuevo Progresista)</t>
  </si>
  <si>
    <t>Crea la “Ley de Inteligencia Artificial como herramienta de trabajo e instruccional para estudiantes y maestros”, con el fin de integrar de forma ética y responsable la inteligencia artificial (IA) en el sistema educativo público de Puerto Rico. Establece que la IA se utilizará para personalizar el aprendizaje, apoyar la labor docente, automatizar tareas repetitivas y mejorar el rendimiento académico. También ordena al Departamento de Educación crear una política pública sobre IA, capacitar a los docentes y orientar a las comunidades escolares. La IA se concibe como complemento, no sustituto, del trabajo docente. (Proyecto de Ley 348, 2025)</t>
  </si>
  <si>
    <t>https://sutra.oslpr.org/medidas/153856</t>
  </si>
  <si>
    <t>https://sutra.oslpr.org/SutraFilesGen/153856/ps0348-25.doc</t>
  </si>
  <si>
    <t>RCS0016/2025, Senado</t>
  </si>
  <si>
    <t>Proyecto de Resolución, Para ordenar a la Puerto Rico Innovation and Technology Service (PRITS) la creación e implementación de una aplicación basada en inteligencia artificial para el monitoreo de los procesos de subasta pública en Puerto Rico; garantizar la transparencia, la equidad y la prevención de prácticas deshonestas en dichos procesos; y para otros fines relacionados.</t>
  </si>
  <si>
    <t>Veto de Bolsillo</t>
  </si>
  <si>
    <t>Wilmer Reyes Berríos (Partido Nuevo Progresista)
Rafael Santos Ortiz (Partido Nuevo Progresista)</t>
  </si>
  <si>
    <t>Ordena a la Puerto Rico Innovation and Technology Service (PRITS) crear e implementar una aplicación basada en inteligencia artificial (IA) para monitorear los procesos de subasta pública en Puerto Rico, buscando garantizar transparencia, equidad y prevenir prácticas deshonestas. La IA se utilizará para analizar datos en tiempo real, identificar patrones sospechosos y generar alertas sobre posibles irregularidades. PRITS deberá presentar un plan de desarrollo a la Asamblea Legislativa y coordinar con diversas oficinas gubernamentales para asegurar el cumplimiento legal y la transparencia. (Proyecto de Resolución Conjunta del Senado 0016, 2025)</t>
  </si>
  <si>
    <t>https://sutra.oslpr.org/medidas/153058</t>
  </si>
  <si>
    <t>https://sutra.oslpr.org/SutraFilesGen/153058/rcs0016-25.doc</t>
  </si>
  <si>
    <t>RCS0001/2025, Senado</t>
  </si>
  <si>
    <t>Proyecto de Resolución, Para ordenar al Puerto Rico Innovation and Technology Service (PRITS), realizar un registro de todas las empresas o negocios que operen, desarrollen o utilicen sistemas de Inteligencia Artificial en Puerto Rico; y para otros fines relacionados.</t>
  </si>
  <si>
    <t>Thomas Rivera Schatz (Partido Nuevo Progresista)</t>
  </si>
  <si>
    <t>Ordena al Puerto Rico Innovation and Technology Service (PRITS) crear un registro de todas las empresas que operen, desarrollen o utilicen sistemas de inteligencia artificial (IA) en Puerto Rico. Busca conocer quién maneja esta tecnología en el país para proteger los derechos ciudadanos y prevenir posibles usos discriminatorios. El registro incluirá datos técnicos, contactos y el tipo de IA usada, y deberá estar disponible públicamente. PRITS presentará un informe anual a la Asamblea Legislativa. La IA se reconoce como tecnología poderosa que requiere vigilancia y regulación. (Proyecto de Resolución Conjunta del Senado 0001, 2025)</t>
  </si>
  <si>
    <t>https://sutra.oslpr.org/medidas/152475</t>
  </si>
  <si>
    <t>https://sutra.oslpr.org/SutraFilesGen/152475/rcs0001-25.doc</t>
  </si>
  <si>
    <t>PS0101/2025, Senado</t>
  </si>
  <si>
    <t>Proyecto de Ley, Para añadir un nuevo inciso 47 y renumerar los antiguos incisos 47 a 114 como los nuevos incisos 48 a 115 del Artículo 2.3 del Capítulo II, añadir un nuevo inciso 18 al Artículo 5.1 del Capítulo V y enmendar el Artículo 12.7 y añadir un nuevo Artículo 12.27 al Capítulo XII de la Ley 58-2020, según enmendada, mejor conocida como “Código Electoral de Puerto Rico de 2020”; a los fines de incluir como derecho del elector conocer si cualquier propaganda, anuncio o comunicado fue generado parcial o completamente mediante la utilización o por medio de Inteligencia Artificial; y añadir la definición de “Inteligencia Artificial”; y para otros fines relacionados.</t>
  </si>
  <si>
    <t>Carmelo Ríos Santiago (Partido Nuevo Progresista)</t>
  </si>
  <si>
    <t>Enmienda el Código Electoral de Puerto Rico para garantizar que los electores tengan el derecho a saber si cualquier anuncio, propaganda o comunicado fue generado parcial o totalmente mediante inteligencia artificial (IA). Define el término IA y exige advertencias claras en medios impresos, digitales o radiales sobre el uso de esta tecnología en comunicaciones políticas. También penaliza la difusión de contenido alterado con IA sin notificación. La ley busca proteger la integridad electoral y combatir la desinformación digital. (Proyecto de Ley 101, 2025)</t>
  </si>
  <si>
    <t>https://sutra.oslpr.org/medidas/152532</t>
  </si>
  <si>
    <t>https://sutra.oslpr.org/SutraFilesGen/152532/ps0101-25.doc</t>
  </si>
  <si>
    <t>PS0068/2025, Senado</t>
  </si>
  <si>
    <t>Proyecto de Ley, Ley de Inteligencia Artificial del Gobierno de Puerto Rico.</t>
  </si>
  <si>
    <t>Devuelto a la Comisión</t>
  </si>
  <si>
    <t>Crea la “Ley de Inteligencia Artificial del Gobierno de Puerto Rico”, que establece el marco normativo para el uso de inteligencia artificial (IA) en las agencias gubernamentales. Crea la figura del Oficial de IA, responsable de desarrollar políticas y procedimientos para sistemas automatizados de toma de decisiones, y un Consejo Asesor de IA. La ley busca garantizar que la implementación de IA sea segura, ética, transparente y alineada con los derechos ciudadanos. Regula su uso, promueve la formación técnica, impone salvaguardas y exige evaluaciones periódicas de los sistemas automatizados. (Proyecto de Ley 0068, 2025)</t>
  </si>
  <si>
    <t>https://sutra.oslpr.org/medidas/152457</t>
  </si>
  <si>
    <t>https://sutra.oslpr.org/SutraFilesGen/152457/ps0068-25.doc</t>
  </si>
  <si>
    <t>Cuarta Legislatura Periodo 2021 - 2024</t>
  </si>
  <si>
    <t>PS1463/2024, Senado</t>
  </si>
  <si>
    <t>Carmelo J. Ríos Santiago (Partido Nuevo Progresista)</t>
  </si>
  <si>
    <t>El proyecto de ley introduce varios incisos a la Ley 58-2020 sobre Inteligencia Artificial. La define como tecnología que simula procesos cognitivos humanos. Además, se establece el derecho de los electores a ser informados sobre comunicados generados con IA. Se busca penalizar la difusión de información falsa creada con esta tecnología y se requiere un aviso claro en las comunicaciones que utilicen IA para su creación. (Proyecto de Ley 1463, 2024)</t>
  </si>
  <si>
    <t>https://sutra.oslpr.org/medidas/147751</t>
  </si>
  <si>
    <t>https://sutra.oslpr.org/osl/SUTRA/anejos/147751/ps1463-24.doc</t>
  </si>
  <si>
    <t>PC2111/2024, Cámara de Representantes</t>
  </si>
  <si>
    <t>Proyecto de Ley, Para añadir un sub-inciso (i) al Artículo 7.007 de la Ley Núm. 222 del 18 de noviembre de 2011, según enmendada conocida como la “Ley para la Fiscalización del Financiamiento de Campañas Políticas en Puerto Rico” a los fines de establecer los pasos a seguir en el caso de que algún candidato a un puesto político sea víctima de ataques cibernéticos mediante la utilización de inteligencia artificial durante el periodo de campaña; y para otros fines relacionados.</t>
  </si>
  <si>
    <t>"Para añadir un sub-inciso (i) al Artículo 7.007 de la Ley Núm. 222 del 18 de noviembre de 2011, según enmendada conocida como la “Ley para la Fiscalización del Financiamiento de Campañas Políticas en Puerto Rico” a los fines de establecer los pasos a seguir en el caso de que algún candidato a un puesto político sea víctima de ataques cibernéticos mediante la utilización de inteligencia artificial durante el periodo de campaña; y para otros fines relacionados. " (Proyecto de Ley 2111, 2024, p.1)</t>
  </si>
  <si>
    <t>https://sutra.oslpr.org/medidas/147456</t>
  </si>
  <si>
    <t>https://sutra.oslpr.org/osl/SUTRA/anejos/147456/PC2111.docx</t>
  </si>
  <si>
    <t>PS1440/2024, Senado</t>
  </si>
  <si>
    <t>Proyecto de Ley, Para ordenar al Puerto Rico Innovation and Technology Service (PRITS) a desarrollar una plataforma basada en inteligencia artificial (IA) y “machine learning” (ML) mediante el análisis predictivo como herramienta tecnológica para atajar de manera efectiva y proactiva, la corrupción gubernamental; requerir la participación activa en el desarrollo de esta iniciativa de la Oficina del Inspector General, la Oficina del Contralor, el Departamento de Hacienda, el Departamento de Estado y cualquier otra agencia o agencias que el PRITS estime necesarias; establecer que todo servicio externo requerido para desarrollar la presente iniciativa deberá cumplir con los procesos de subasta pública conforme a las regulaciones de la Administración de Servicios Generales para estos procesos; entre otros asuntos.</t>
  </si>
  <si>
    <t>Keren L. Riquelme Cabrera (Partido Nuevo Progresista)</t>
  </si>
  <si>
    <t>"Sección 1.– Se ordena al Puerto Rico Innovation and Technology Service (PRITS) a desarrollar una plataforma basada en inteligencia artificial (IA) y “machine learning” (ML) mediante el análisis predictivo, como herramienta tecnológica para atajar de manera efectiva y proactiva la corrupción gubernamental." (Proyecto de Ley 1440, 2024, Sección 1)</t>
  </si>
  <si>
    <t>https://sutra.oslpr.org/medidas/147279</t>
  </si>
  <si>
    <t>https://sutra.oslpr.org/osl/SUTRA/anejos/147279/ps1440-24.doc</t>
  </si>
  <si>
    <t>https://sutra.oslpr.org/osl/SUTRA/anejos/147279/ps1440-ent%20(1).doc</t>
  </si>
  <si>
    <t>PC2027/2024, Cámara de Representantes</t>
  </si>
  <si>
    <t>"Para enmendar los Artículos 2, 3, 6, 8, 12 y 13 de la Ley Núm.  75-2019, según enmendada, conocida como la “Ley de la Puerto Rico Innovation and Technology Service” a los fines de declarar y establecer la política pública del Gobierno de Puerto Rico sobre el desarrollo y utilización de capacidades de inteligencia artificial por parte de las agencias de Gobierno; y para otros fines relacionados." (Proyecto de Ley 2027, 2024, p.1)</t>
  </si>
  <si>
    <t>https://sutra.oslpr.org/medidas/146755</t>
  </si>
  <si>
    <t>https://sutra.oslpr.org/osl/SUTRA/anejos/146755/PC2027.docx</t>
  </si>
  <si>
    <t>Tercera Legislatura Periodo 2021 - 2024</t>
  </si>
  <si>
    <t>PC1962/2023, Cámara de Representantes</t>
  </si>
  <si>
    <t xml:space="preserve">Proyecto de Ley, Para añadir un nuevo inciso 46-A al Artículo 2.3 y un nuevo Artículo 12.27 a la Ley Núm. 58-2020, conocida como “Código Electoral de Puerto Rico 2020”, a los fines de incluir como circunstancia agravante a cualquier delito electoral que se haya cometido mediante la utilización o por medio de Inteligencia Artificial; añadir definición de Inteligencia Artificial; y para otros fines relacionados.
</t>
  </si>
  <si>
    <t>Angel N. Matos García (Partido Popular Democrático)</t>
  </si>
  <si>
    <t>"Para enmendar el Artículo 2.3 y añadir un nuevo Artículo 12.27 a la Ley 58-2020, conocida como “Código Electoral de Puerto Rico 2020”, a los fines de incluir como circunstancia agravante a cualquier delito electoral que se haya cometido mediante la utilización; de “deepfakes” o falsificaciones de inteligencia artificial generativa; añadir definiciones, y para otros fines relacionados" (Proyecto de Ley 1962, 2023, p.1)</t>
  </si>
  <si>
    <t>https://sutra.oslpr.org/medidas/145799</t>
  </si>
  <si>
    <t>https://sutra.oslpr.org/osl/SUTRA/anejos/145799/PC1962.docx</t>
  </si>
  <si>
    <t>https://sutra.oslpr.org/osl/SUTRA/anejos/145799/PC1962-ta.docx</t>
  </si>
  <si>
    <t>PC1961/2023, Cámara de Representantes</t>
  </si>
  <si>
    <t>Proyecto de Ley, Para añadir un nuevo inciso (z.2) al Artículo 14 y un nuevo inciso (t) al Artículo 66 de la Ley Núm. 146-2012, según enmendada, conocida como “Código Penal de Puerto Rico”, a los fines de incluir como circunstancia agravante a cualquier delito que se haya cometido mediante la utilización o por medio de Inteligencia Artificial; añadir definición de Inteligencia Artificial; y para otros fines relacionados.</t>
  </si>
  <si>
    <t>"Para añadir un nuevo inciso (z.2) al Artículo 14 y un nuevo inciso (t) al Artículo 66 de la Ley Núm. 146-2012, según enmendada, conocida como “Código Penal de Puerto Rico”, a los fines de incluir como circunstancia agravante a cualquier delito que se haya cometido mediante la utilización o por medio de Inteligencia Artificial; añadir definición de Inteligencia Artificial; y para otros fines relacionados." (Proyecto de Ley 1961, 2023, p.1)</t>
  </si>
  <si>
    <t>https://sutra.oslpr.org/medidas/145760</t>
  </si>
  <si>
    <t>https://sutra.oslpr.org/osl/SUTRA/anejos/145760/PC1961.docx</t>
  </si>
  <si>
    <t>RCS0412/2023, Senado</t>
  </si>
  <si>
    <t>Resolución, Para ordenar al Departamento de Estado del Gobierno de Puerto Rico, realizar un registro de todas las empresas o negocios que operen, desarrollen o utilicen sistemas de Inteligencia Artificial en Puerto Rico; y para otros fines relacionados.</t>
  </si>
  <si>
    <t>Elizabeth Rosa Vélez (Partido Popular Democrático)</t>
  </si>
  <si>
    <t>"Artículo 1.- Orden. Se ordena al Departamento de Estado del Gobierno de Puerto Rico, realizar un registro de todas las empresas o negocios que operen, desarrollen o utilicen sistemas de Inteligencia Artificial en Puerto Rico. (...)" (Resolución 0412, 2023, Artículo.1)</t>
  </si>
  <si>
    <t>https://sutra.oslpr.org/medidas/143866</t>
  </si>
  <si>
    <t>https://sutra.oslpr.org/osl/SUTRA/anejos/143866/rcs0412-23.doc</t>
  </si>
  <si>
    <t>PS1179/2023, Senado</t>
  </si>
  <si>
    <t>Proyecto de Ley, Para crear la figura del Oficial de Inteligencia Artificial del Gobierno de Puerto Rico adscrito al Puerto Rico Innovation and Technology Service (PRITS) y establecer sus deberes; crear el Consejo de Inteligencia Artificial del Gobierno de Puerto Rico y establecer sus deberes; ordenar al Puerto Rico Innovations and Technology Services (PRITS) crear y desarrollar la Política Pública del Gobierno de Puerto Rico en relación con la implementación de la Inteligencia Artificial a través de las agencias e instrumentalidades del Gobierno de Puerto Rico; y para otros fines relacionados.</t>
  </si>
  <si>
    <t>"Para crear la figura del Oficial de Inteligencia Artificial  de Puerto Rico adscrito al Puerto Rico Innovation and Technology Service (PRITS) y establecer sus deberes; crear el Consejo de Inteligencia Artificial de Puerto Rico y establecer sus deberes; ordenar al Puerto Rico Innovation and Technology Services (PRITS) implementar la Política Pública del Estado Libre Asociado de Puerto Rico en relación con la implementación de la Inteligencia Artificial a través de las agencias e instrumentalidades  gubernamentales; y para otros fines relacionados." (Proyecto de Ley 1179, 2023, p.1)</t>
  </si>
  <si>
    <t>https://sutra.oslpr.org/medidas/143860</t>
  </si>
  <si>
    <t>https://sutra.oslpr.org/osl/SUTRA/anejos/143860/ps1179a-24.doc</t>
  </si>
  <si>
    <t>https://sutra.oslpr.org/osl/SUTRA/anejos/143860/ps1179-23.doc</t>
  </si>
  <si>
    <t>Segunda Legislatura Periodo 2021 - 2024</t>
  </si>
  <si>
    <t>PC1548/2022, Cámara de Representantes</t>
  </si>
  <si>
    <t>Proyecto de Ley, Ley para la Protección de Datos e Información del Consumidor</t>
  </si>
  <si>
    <t>Se accede a conferenciar</t>
  </si>
  <si>
    <t>Estrella Martínez Soto (Partido Popular Democrático)
José B. Márquez Reyes (Movimiento Victoria Ciudadana)</t>
  </si>
  <si>
    <t>Busca garantizar el consentimiento informado de los consumidores sobre la recopilación, uso y almacenamiento de sus datos personales por parte de empresas. Establece derechos como la eliminación, corrección y portabilidad de datos, protege contra el discrimen y exige transparencia en las prácticas de manejo de información. Además, prohíbe el uso de técnicas automatizadas (como data mining que suele hacer uso de técnicas de inteligencia artificial) que manipulen la toma de decisiones del consumidor sin su conocimiento. La ley aplica a empresas que operen en Puerto Rico, incluyendo aquellas que utilicen tecnologías avanzadas para monetizar datos. (Proyecto de Ley 1548, 2022)</t>
  </si>
  <si>
    <t>https://sutra.oslpr.org/medidas/143138</t>
  </si>
  <si>
    <t>https://sutra.oslpr.org/SutraFilesGen/143138/PC1548.docx</t>
  </si>
  <si>
    <t>Segunda Legislatura Periodo 2017 - 2020</t>
  </si>
  <si>
    <t>PC1761/2018, Cámara de Representantes</t>
  </si>
  <si>
    <t>Proyecto de Ley, Para añadir unos subincisos (64) y (65) en el inciso (b) del Artículo 2.04 de la Ley 85-2018, conocida como “Ley de Reforma Educativa de Puerto Rico”, a los fines de establecer en el currículo de las escuelas públicas, en todos los niveles, un curso compulsorio de ciencias de la computación, de un semestre de duración, y otro de robótica educativa, de un semestre de duración, como requisito para adelantar de grado; disponer para la habilitación de espacios en los planteles escolares del sistema público de enseñanza que sirvan como laboratorios de computadoras y otros como talleres para que los estudiantes puedan desarrollar sus prototipos de robots; desarrollar proyectos de impresión 3D e inteligencia artificial; y desde donde se les pueda enseñar a conceptualizar y comercializar sus productos; y para otros fines relacionados.</t>
  </si>
  <si>
    <t>María M. Charbonier Laureano (Partido Nuevo Progresista)</t>
  </si>
  <si>
    <t>Busca enmendar la Ley de Reforma Educativa de Puerto Rico para incluir cursos obligatorios de un semestre en ciencias de la computación y robótica educativa en todos los niveles escolares como requisito para avanzar de grado. Además, establece la creación de laboratorios y talleres en escuelas públicas para desarrollar proyectos de robótica, impresión 3D e inteligencia artificial, promoviendo así habilidades STEM y fomentando el emprendimiento estudiantil en tecnología. La inteligencia artificial se menciona como una de las áreas clave para el aprendizaje y la innovación escolar. (Proyecto de Ley 1761, 2018)</t>
  </si>
  <si>
    <t>Se considera un proyecto de ley inactivo dada su ausencia de aprobación en el cuatrienio legislativo de 2017-2020 en Puerto Rico.</t>
  </si>
  <si>
    <t>https://sutra.oslpr.org/medidas/128104</t>
  </si>
  <si>
    <t>https://sutra.oslpr.org/SutraFilesGen/128104/PC1761.doc</t>
  </si>
  <si>
    <t>PC1472/2018, Cámara de Representantes</t>
  </si>
  <si>
    <t>Proyecto de Ley, Para añadir unos nuevos incisos (mm) y (nn) al Artículo 6.03 de la Ley 149-1999, según enmendada, conocida como "Ley Orgánica del Departamento de Educación de Puerto Rico", a los fines de establecer en el currículo de las escuelas públicas, en todos los niveles, un curso compulsorio de ciencias de la computación, de un semestre de duración, y otro de robótica educativa, de un semestre de duración, como requisito para adelantar de grado; disponer para la habilitación de espacios en los planteles escolares del sistema público de enseñanza que sirvan como laboratorios de computadoras y otros como talleres para que los estudiantes puedan desarrollar sus prototipos de robots; desarrollar proyectos de impresión 3D e inteligencia artificial; y desde donde se les pueda enseñar a conceptualizar y comercializar sus productos; y para otros fines relacionados.</t>
  </si>
  <si>
    <t>Propone incluir cursos obligatorios de ciencias de la computación y robótica educativa en todos los niveles escolares del sistema público de Puerto Rico, como requisito para adelantar de grado. Además, ordena habilitar espacios escolares para laboratorios y talleres donde los estudiantes desarrollen prototipos, proyectos de impresión 3D e inteligencia artificial, y aprendan a comercializarlos. La inteligencia artificial se menciona como parte integral de la formación tecnológica necesaria para insertar a los jóvenes en la cuarta revolución industrial y fomentar su potencial emprendedor y profesional. (Proyecto de Ley 1472, 2018)</t>
  </si>
  <si>
    <t>https://sutra.oslpr.org/medidas/123944</t>
  </si>
  <si>
    <t>https://sutra.oslpr.org/SutraFilesGen/123944/PC1472.doc/%7B2CB79920-ED75-423A-B336-63E8068E6675%7D.doc</t>
  </si>
  <si>
    <t>República Dominicana</t>
  </si>
  <si>
    <t>Congreso de la República Dominicana</t>
  </si>
  <si>
    <t>Cámara de Diputados de la República Dominicana</t>
  </si>
  <si>
    <t>2025 - PLO</t>
  </si>
  <si>
    <t>Iniciativa 04454/2025-CD, Cámara de Diputados</t>
  </si>
  <si>
    <t>Proyecto de Ley, Proyecto de ley que prohíbe y sanciona la creación, difusión y comercialización de imagines y videos íntimos generados por inteligencia artificial (Deepfakes) sin consentimiento en la República Dominicana</t>
  </si>
  <si>
    <t>Enviado a Comisión</t>
  </si>
  <si>
    <t>Bolívar Ernesto Valera Ariza (Partido Revolucionario Moderno)</t>
  </si>
  <si>
    <t>"Artículo 1.- Objeto de la Ley. La presente ley tiene por objeto prohibir, regular y sancionar la creación, publicación, difusión, distribución, almacenamiento, venta o comercialización de imágenes, audios o videos íntimos generados mediante inteligencia artificial o técnicas de deepfake, sin el consentimiento expreso de la persona afectada." (Proyecto de Ley Iniciativa 04454, 2025, Artículo 1)</t>
  </si>
  <si>
    <t>https://www.diputadosrd.gob.do/sil/iniciativa/156916</t>
  </si>
  <si>
    <t>https://s-sil.camaradediputados.gob.do:8095/ReportesGenerales/VerDocumento?documentoId=233317</t>
  </si>
  <si>
    <t>Senado de la República Dominicana</t>
  </si>
  <si>
    <t>Iniciativa 00818/2025-SE, Senado</t>
  </si>
  <si>
    <t>Proyecto de Ley, Proyecto de ley de uso ético y seguro de la inteligencia artificial de le República Dominicana</t>
  </si>
  <si>
    <t>Rafael Barón Duluc Rijo (Partido Revolucionario Moderno)</t>
  </si>
  <si>
    <t>"Artículo 1. Objeto. Esta ley tiene por objeto establecer un marco jurídico integral para el desarrollo, la puesta en servicio, uso y supervisión de sistemas de Inteligencia Artificial (IA) en la República Dominicana, aplicable a todos los sectores económicos y sociales. Se busca promover el uso responsable, ético y seguro de la IA, impulsando la innovación tecnológica sin imponer restricciones innecesarias, a la vez que se protegen la dignidad humana, la autonomía personal, la igualdad y los derechos fundamentales consagrados en la Constitución. La presente ley garantiza además la seguridad juridica para los innovadores y usuarios de IA, fomentando la confianza pública en estas tecnologias" (Proyecto de Ley Iniciativa 00818, 2025, Artículo 1)</t>
  </si>
  <si>
    <t>http://www.senado.gov.do/wfilemaster/Ficha.aspx?IdExpediente=38068&amp;numeropagina=1&amp;ContExpedientes=1957&amp;Coleccion=53</t>
  </si>
  <si>
    <t>http://www.senado.gov.do/wfilemaster/documentoasociado.aspx?bd=28&amp;item=49753&amp;codigocoleccion=53&amp;codigoexpediente=38068</t>
  </si>
  <si>
    <t>Iniciativa 04168/2025-CD, Cámara de Diputados</t>
  </si>
  <si>
    <t>Proyecto de Ley, Proyecto de ley para la regulación del uso, desarrollo y ética de la inteligencia artificial en la República Dominicana.</t>
  </si>
  <si>
    <t>Dellys Dumidia Féliz Rodríguez (Partido Revolucionario Moderno)
Caty Díaz Abreu (Partido Revolucionario Moderno)</t>
  </si>
  <si>
    <t>"Artículo 1. Objeto. La presente ley tiene por objeto regular el uso, desarrollo y ética de la inteligencia artificial en la República Dominicana." (Proyecto de Ley Iniciativa 04168, 2025, Artículo 1)</t>
  </si>
  <si>
    <t>https://www.diputadosrd.gob.do/sil/iniciativa/156416</t>
  </si>
  <si>
    <t>https://s-sil.camaradediputados.gob.do:8095/ReportesGenerales/VerDocumento?documentoId=226673</t>
  </si>
  <si>
    <t>https://www.diputadosrd.gob.do/sil/iniciativa/156630</t>
  </si>
  <si>
    <t>https://s-sil.camaradediputados.gob.do:8095/ReportesGenerales/VerDocumento?documentoId=229235</t>
  </si>
  <si>
    <t>Iniciativa 03954/2025-CD, Cámara de Diputados</t>
  </si>
  <si>
    <t>Proyecto de Ley, Proyecto de ley que regula el desarrollo, implementación y uso de la inteligencia artificial en la República Dominicana.</t>
  </si>
  <si>
    <t>Braulio de Jesús Espinal Tavárez (Partido Revolucionario Moderno)</t>
  </si>
  <si>
    <t>"ARTÍCULO 1: Objeto de la Ley Esta ley tiene por objeto regular el desarrollo, implementación y uso de la inteligencia artificial en la República Dominicana, en concordancia con los principios y derechos establecidos en la Constitución Política de 2015 y los tratados internacionales de los que la República Dominicana sea parte. La presente ley se centra en la protección y promoción de la dignidad, los derechos humanos y el bienestar de la persona humana." (Proyecto de Ley Iniciativa 03954, 2025, Artículo 1)</t>
  </si>
  <si>
    <t>Iniciativa 00563/2025-SE, Senado</t>
  </si>
  <si>
    <t>Proyecto de Ley, Proyecto de Ley que Modifica la Ley No. 53-07 sobre Crímenes y Delitos de Alta
Tecnología, incorporando la Prevención y Sanción de la Ciberestafa y el uso indebido
de Inteligencia Artificial.</t>
  </si>
  <si>
    <t>Eduard Alexis Espiritusanto Castillo (Fuerza del Pueblo)</t>
  </si>
  <si>
    <t>"Artículo 1.- Objeto. Esta ley tiene como objetivo introducir modificaciones a los artículos 4 y 15 de la Ley No. 53-07 sobre Crímenes y Delitos de Alta Tecnología, e incorpora el artículo 14, con el propósito de ampliar su alcance regulatorio para abarcar los delitos de ciberestafa y el uso indebido de tecnologías basadas en inteligencia artificial. Estas disposiciones refuerzan el marco jurídico destinado a la prevención, sanción y erradicación de estas conductas delictivas emergentes, asegurando una protección más eficiente de los derechos digitales y la seguridad en el ámbito virtual." (Proyecto de Ley Iniciativa 00563, 2025, Artículo 1)</t>
  </si>
  <si>
    <t>http://www.senado.gov.do/wfilemaster/Ficha.aspx?IdExpediente=37576&amp;numeropagina=1&amp;ContExpedientes=1427&amp;Coleccion=53</t>
  </si>
  <si>
    <t>http://www.senado.gov.do/wfilemaster/documentoasociado.aspx?bd=28&amp;item=48488&amp;codigocoleccion=53&amp;codigoexpediente=37576</t>
  </si>
  <si>
    <t>http://www.senado.gov.do/wfilemaster/Ficha.aspx?IdExpediente=37573&amp;numeropagina=1&amp;ContExpedientes=1427&amp;Coleccion=53</t>
  </si>
  <si>
    <t>http://www.senado.gov.do/wfilemaster/documentoasociado.aspx?bd=28&amp;item=48473&amp;codigocoleccion=53&amp;codigoexpediente=37573</t>
  </si>
  <si>
    <t>Iniciativa 00495/2025-SE, Senado</t>
  </si>
  <si>
    <t>Proyecto de Ley, Proyecto de Ley Orgánica que regula los sistemas de Inteligencia Artificial (IA) en República Dominicana.</t>
  </si>
  <si>
    <t>Omar Leonel Fernández Domínguez (Fuerza del Pueblo)</t>
  </si>
  <si>
    <t>"Artículo 1.- Objeto de la ley. Esta ley tiene como objeto el de establecer un marco jurídico- regulatorio para el desarrollo, implementación y uso de los sistemas de inteligencia artificial en la República Dominicana centrada en un Estado social y democrático de derecho, garantizar la protección de los derechos fundamentales de las personas, promover la transparencia, la seguridad, la legalidad y la ética en su desarrollo como en su aplicación, y fomentar la innovación tecnológica en el país." (Proyecto de Ley Iniciativa 00495, 2025, Artículo 1)</t>
  </si>
  <si>
    <t>http://www.senado.gov.do/wfilemaster/Ficha.aspx?IdExpediente=37500&amp;numeropagina=1&amp;ContExpedientes=1427&amp;Coleccion=53</t>
  </si>
  <si>
    <t>http://www.senado.gov.do/wfilemaster/documentoasociado.aspx?bd=28&amp;item=48218&amp;codigocoleccion=53&amp;codigoexpediente=37500</t>
  </si>
  <si>
    <t>2025-RECESO-01</t>
  </si>
  <si>
    <t>Iniciativa 03734/2025-CD, Cámara de Diputados</t>
  </si>
  <si>
    <t>Proyecto de Ley, Proyecto de ley que regula el sistema de inteligencia artificial y sus aplicaciones en República Dominicana.</t>
  </si>
  <si>
    <t>Rafael Tobías Crespo Pérez (Fuerza del Pueblo)</t>
  </si>
  <si>
    <t>"Articulo 1. Objeto: Esta ley tiene por objeto establecer un marco jurídico para regular la planificación, diseño, desarrollo, comercialización, distribución y utilización de los sistemas de Inteligencia Artificial y los efectos jurídicos de sus aplicaciones e implementación en el territorio de la Republica Dominicana, asegurando la protección de los derechos fundamentales garantizados por la Constitución." (Proyecto de Ley Iniciativa 03734, 2025, Artículo 1)</t>
  </si>
  <si>
    <t>https://www.diputadosrd.gob.do/sil/iniciativa/156196</t>
  </si>
  <si>
    <t>https://s-sil.camaradediputados.gob.do:8095/ReportesGenerales/VerDocumento?documentoId=225083</t>
  </si>
  <si>
    <t>Iniciativa 00566/2025-SE, Senado</t>
  </si>
  <si>
    <t>Proyecto de Ley, Ley Que Establece Los Lineamientos Para Las Políticas Públicas Orientadas Al Desarrollo, Uso, Regulación E Implementación De Inteligencia Artificial En La República Dominicana.</t>
  </si>
  <si>
    <t>Cristóbal Venerado Antonio Castillo Liriano (Partido Revolucionario  Moderno)</t>
  </si>
  <si>
    <t>"Articulo 1.- Objeto. La presente Ley tiene por objeto el establecimiento de los lineamientos generales sobre políticas públicas destinadas al uso e implementación de la Inteligencia Artificial, así como de la creación de un marco regulatorio que rija las acciones estatales orientadas al apoyo, la promoción, impulso, regulación desarrollo de los sistemas de Inteligencia Artificial." (Proyecto de Ley Iniciativa 00566, 2025, Artículo 1)</t>
  </si>
  <si>
    <t>http://www.senado.gov.do/wfilemaster/Ficha.aspx?IdExpediente=36117&amp;numeropagina=1&amp;ContExpedientes=1128&amp;Coleccion=53</t>
  </si>
  <si>
    <t>2024 - PLO</t>
  </si>
  <si>
    <t>Iniciativa 11406/2024-CD, Cámara de Diputados</t>
  </si>
  <si>
    <t>Proyecto de Ley, Proyecto de ley que crea la base de datos para el reconocimiento facial biométrico, registros dactilares y palmares de ciudadanos dominicanos y extranjeros residentes en la República Dominicana.</t>
  </si>
  <si>
    <t>Proyecto Perimido</t>
  </si>
  <si>
    <t>Carlos Sánchez Quezada (Partido Revolucionario Moderno)</t>
  </si>
  <si>
    <t>Busca crear una base de datos para el reconocimiento facial biométrico, registros dactilares y palmares de ciudadanos dominicanos y extranjeros residentes en República Dominicana. Se crea un Sistema Moderno de Identificación Combinada (ABIS) para la autentificación de huellas y datos biométricos faciales, orientado a información de carácter criminal. Aunque el texto no menciona Inteligencia Artificial, el reconocimiento facial biométrico es una aplicación de la IA.  Asimismo, la IA es la tecnología subyacente que permite la funcionalidad principal que busca regular esta ley. (Proyecto de Ley Iniciativa 11406, 2024)</t>
  </si>
  <si>
    <t>https://www.diputadosrd.gob.do/sil/iniciativa/155484</t>
  </si>
  <si>
    <t>https://s-sil.camaradediputados.gob.do:8095/ReportesGenerales/VerDocumento?documentoId=200643</t>
  </si>
  <si>
    <t>https://s-sil.camaradediputados.gob.do:8095/ReportesGenerales/VerDocumento?documentoId=214834</t>
  </si>
  <si>
    <t>https://www.diputadosrd.gob.do/sil/iniciativa/155464</t>
  </si>
  <si>
    <t>Iniciativa 11425/2024-CD, Cámara de Diputados</t>
  </si>
  <si>
    <t>Proyecto de Ley, Proyecto de Ley que Regula el Desarrollo, Implementación y Uso de la Inteligencia Artificial en la República Dominicana.</t>
  </si>
  <si>
    <t>Ramón María Ceballo Martes (Partido Revolucionario Moderno)
Braulio de Jesús Espinal Tavárez (Partido Revolucionario Moderno) 
Juan José Rojas Franco (Partido Revolucionario Moderno) 
Julio César López Peña (Partido Revolucionario Moderno)
Kenia Felicia Bidó Parra de Dell´Aquila (Partido Revolucionario Moderno) 
Mateo Evangelista Espaillat Tavárez (Partido Dominicanos por el Cambio)
Pedro Antonio Martínez Moronta (Partido Revolucionario Moderno)</t>
  </si>
  <si>
    <t>"ARTICULO 1: Objeto de la Ley Esta ley tiene por objeto regular el desarrollo, implementación y uso de la inteligencia artificial en la República Dominicana, en concordancia con los principios y derechos establecidos en la Constitución Política de 2015 y los tratados internacionales de los que la República Dominicana sea parte.
La presente ley se centra en la protección y promoción de la dignidad, los derechos humanos y el bienestar de la persona humana." (Proyecto de Ley Iniciativa 11425, 2024, Artículo 1)</t>
  </si>
  <si>
    <t>En la ficha oficial aparece la numeración de la iniciativa 03022-2024-2028-CD, no obstante en el texto depositado el número de iniciativa es 11425-2020-2024-CD</t>
  </si>
  <si>
    <t>Iniciativa 02763/2024-SE, Senado</t>
  </si>
  <si>
    <t>Proyecto de Ley, Proyecto De Ley Que Establece Los Lineamientos Para Las Políticas Públicas Orientadas Al Desarrollo, Uso, Regulación E Implementación De Inteligencia Artificial En La República Dominicana.</t>
  </si>
  <si>
    <t>Franklin Alberto Rodríguez Garabitos (Partido de la Liberación Dominicana)</t>
  </si>
  <si>
    <t>"Artículo 1.- Objeto. La presente Ley tiene por objeto el establecimiento de los lineamientos generales sobre políticas públicas destinadas al uso e implementación de la Inteligencia Artificial, así como de la creación de un marco regulatorio que rija las acciones estatales orientadas al apoyo, la promoción, impulso, regulación y desarrollo de los sistemas de Inteligencia Artificial." (Proyecto de Ley Iniciativa 02763, 2024, Artículo 1)</t>
  </si>
  <si>
    <t>2023 - PLO</t>
  </si>
  <si>
    <t>Iniciativa 10964/2023-CD, Cámara de Diputados</t>
  </si>
  <si>
    <t>Proyecto de Ley, Proyecto De Ley Que Regula La Creacion Y Manipulacion De Contenido Digital, Videos, Fotos Y Audios Con Tecnologías De Inteligencia Artificial.</t>
  </si>
  <si>
    <t>Priscila Celvia D´ Oleo Agüero (Partido de la Liberación Dominicana)</t>
  </si>
  <si>
    <t>"Artículo 1: Objeto y Definiciones: 1.- El objeto de esta ley es regular la creación y manipulación de vídeos, audios e imágenes generados por inteligencia artificial con el fin de prevenir su mal uso y proteger los derechos de las personas. 2.-Se define por contenido digital generado por inteligencia artificial aquellos vídeos, adiós e imágenes que son creados o manipulados de manera asistida utilizando técnicas de inteligencia artificial." (Proyecto de Ley Iniciativa 10964, 2023, Artículo 1)</t>
  </si>
  <si>
    <t>Ficha no identificable, no obstante el texto proviene de la página oficial de la Cámara de Diputados.</t>
  </si>
  <si>
    <t>https://s-sil.camaradediputados.gob.do:8095/ReportesGenerales/VerDocumento?documentoId=186493</t>
  </si>
  <si>
    <t>https://twitter.com/DiputadosRD/status/1714335330470383666</t>
  </si>
  <si>
    <t>Iniciativa 02197/2023-SE, Senado</t>
  </si>
  <si>
    <t>"Artículo 1.- Objeto. La presente Ley tiene por objeto el establecimiento de los lineamientos generales sobre políticas públicas destinadas al uso e implementación de la Inteligencia Artificial, así como de la creación de un marco regulatorio que rija las acciones estatales orientadas al apoyo, la promoción, impulso, regulación y desarrollo de los sistemas de Inteligencia Artificial." (Proyecto de Ley Iniciativa 02197, 2023, Artículo 1)</t>
  </si>
  <si>
    <t>http://www.senado.gov.do/wfilemaster/Ficha.aspx?IdExpediente=34970&amp;numeropagina=1&amp;ContExpedientes=0&amp;Coleccion=53</t>
  </si>
  <si>
    <t>http://www.senado.gov.do/wfilemaster/documentoredirect.aspx?bd=28&amp;item=42078&amp;codigocoleccion=53&amp;codigoexpediente=34970</t>
  </si>
  <si>
    <t>https://www.senadord.gob.do/wp-admin/admin-ajax.php?juwpfisadmin=false&amp;action=wpfd&amp;task=file.download&amp;wpfd_category_id=1390&amp;wpfd_file_id=46471&amp;token=&amp;preview=1</t>
  </si>
  <si>
    <t>https://www.senadord.gob.do/iniciativas-legislativa/</t>
  </si>
  <si>
    <t>Uruguay</t>
  </si>
  <si>
    <t>Asamblea General de la
República Oriental del Uruguay</t>
  </si>
  <si>
    <t>Cámara de Representantes de la República Oriental del Uruguay</t>
  </si>
  <si>
    <t>L Legislatura, Primer Periodo</t>
  </si>
  <si>
    <t>Carpeta 1007/2025, Cámara de Representantes</t>
  </si>
  <si>
    <t>Proyecto de Ley, Difusión de imágenes íntimas, sexuales o explícitas generadas por inteligencia artificial o medios digitales sin consentimiento - Se establece su prevención y penalización</t>
  </si>
  <si>
    <t>Se da cuenta en comisión</t>
  </si>
  <si>
    <t>Roxana Berois (Partido Nacional)</t>
  </si>
  <si>
    <t>Busca prevenir y sancionar la difusión no consentida de imágenes íntimas, sexuales o explícitas, incluyendo aquellas generadas mediante inteligencia artificial, como los deepfakes o reconstrucciones digitales realistas. Establece penas de 24 meses a 3 años de prisión, con agravantes en casos que involucren menores, intenciones de humillación o acoso, amenazas de difusión, o relaciones sentimentales previas. Las plataformas digitales deben implementar mecanismos de denuncia eficaces y eliminar el contenido ofensivo en un plazo máximo de 48 horas, bajo riesgo de sanciones civiles o penales. (Proyecto de Ley Carpeta 1007, 2025)</t>
  </si>
  <si>
    <t>https://parlamento.gub.uy/documentosyleyes/ficha-asunto/168796</t>
  </si>
  <si>
    <t>https://parlamento.gub.uy/documentosyleyes/documentos/repartido/representantes/50/405/0/PDF</t>
  </si>
  <si>
    <t>Carpeta 691/2025, Cámara de Representantes</t>
  </si>
  <si>
    <t>Proyecto de Ley, Divulgación de contenidos sexuales elaborados con inteligencia artificial - Modificación del artículo 92 de la Ley n° 19.580</t>
  </si>
  <si>
    <t>Se distribuye repartido</t>
  </si>
  <si>
    <t>Gabriel Gurméndez Armand-Ugón (Partido Colorado)</t>
  </si>
  <si>
    <t xml:space="preserve">Modifica el artículo 92 de la Ley Nº 19.580 para sancionar penalmente la divulgación no autorizada de imágenes o grabaciones íntimas o sexuales, incluyendo aquellas generadas de forma simulada mediante inteligencia artificial, edición digital u otras tecnologías. Se establece una pena de seis meses a dos años de prisión, y se extiende la responsabilidad a administradores de sitios web que no retiren el contenido tras ser notificados. La autorización por parte de menores de edad no será válida. (Proyecto de Ley Carpeta 691, 2025) </t>
  </si>
  <si>
    <t>https://parlamento.gub.uy/documentosyleyes/ficha-asunto/167545</t>
  </si>
  <si>
    <t>https://parlamento.gub.uy/documentosyleyes/documentos/repartido/representantes/50/346/0/PDF</t>
  </si>
  <si>
    <t>XLIX Legislatura, Quinto Periodo</t>
  </si>
  <si>
    <t>Carpeta 4419/2024, Cámara de Representantes</t>
  </si>
  <si>
    <t>Proyecto de Ley, Preservación de integridad en los procesos electorales - Normas.</t>
  </si>
  <si>
    <t>Pasa a archivo por fin de Legislatura</t>
  </si>
  <si>
    <t>Gustavo Olmos (Partido Frente Amplio)</t>
  </si>
  <si>
    <t>Se busca preservar la integridad de los procesos electorales mediante el combate a la desinformación deliberada en redes sociales. Se hace enfasis sobre los deepfakes como contenidos digitales manipulados mediante inteligencia artificial que pueden parecer auténticos. La norma obliga a las grandes plataformas a transparentar contenidos políticos, facilitar información ante requerimientos judiciales y enfrentar sanciones pecuniarias. Los deepfakes son considerados una amenaza para la democracia al poder inducir a error a los ciudadanos y generar desconfianza en las fuentes de información. (Proyecto de Ley Carpeta 4419, 2024)</t>
  </si>
  <si>
    <t>https://parlamento.gub.uy/documentosyleyes/ficha-asunto/163465</t>
  </si>
  <si>
    <t>https://parlamento.gub.uy/documentosyleyes/documentos/diarios-de-sesion/6774/IMG</t>
  </si>
  <si>
    <t>https://parlamento.gub.uy/documentosyleyes/documentos/repartido/representantes/49/1155/0/PDF</t>
  </si>
  <si>
    <t>Carpeta 4269/2024, Cámara de Representantes</t>
  </si>
  <si>
    <t>Proyecto de Ley, Generación y difusión de contenidos engañosos durante la campaña electoral - Regulación.</t>
  </si>
  <si>
    <t>Sebastián Cal (Cabildo Abierto)
Rodrigo Goñi Reyes (Partido Nacional)
Felipe Schipani (Partido Colorado)</t>
  </si>
  <si>
    <t>Propone una ley para sancionar la generación o difusión de contenidos engañosos durante el período electoral (3 meses antes y 1 mes después de las elecciones nacionales). Se penaliza con 6 meses a 2 años de prisión a quienes utilicen imágenes, sonidos o videos con fines de desinformación o daño reputacional (Proyecto de Ley Carpeta 4269, 2024). Se excluyen la sátira, parodia o contenidos claramente identificados como artificiales, lo que reconoce el uso de inteligencia artificial generativa. También se exime de responsabilidad a medios y plataformas si eliminan el contenido falso tras ser notificados.</t>
  </si>
  <si>
    <t>https://parlamento.gub.uy/documentosyleyes/ficha-asunto/162618</t>
  </si>
  <si>
    <t>https://parlamento.gub.uy/documentosyleyes/documentos/versiones-taquigraficas/representantes/49/1880/0/CAR</t>
  </si>
  <si>
    <t>https://parlamento.gub.uy/documentosyleyes/documentos/repartido/representantes/49/1098/0/PDF</t>
  </si>
  <si>
    <t>Cámara de Senadores de la República Oriental del Uruguay</t>
  </si>
  <si>
    <t>XLIX Legislatura, Cuarto Periodo</t>
  </si>
  <si>
    <t>Carpeta 1058/2023, Cámara de Senadores</t>
  </si>
  <si>
    <t>Proyecto de Ley, Sistemas de Inteligencia Artificial - Regulación.</t>
  </si>
  <si>
    <t>Juan José Sartori Piñeyro (Partido Nacional)</t>
  </si>
  <si>
    <t>"Artículo 1.- Objeto: Es obligatorio el etiquetado digital en sistemas y aplicaciones cada vez que se utilice inteligencia artificial al momento de interactuar, crear y/o desarrollar contenidos." (Proyecto de Ley Carpeta 1058, 2023, Artículo 1)</t>
  </si>
  <si>
    <t>https://parlamento.gub.uy/documentosyleyes/ficha-asunto/160329</t>
  </si>
  <si>
    <t>https://parlamento.gub.uy/documentosyleyes/documentos/diarios-de-sesion/6651/IMG</t>
  </si>
  <si>
    <t>https://parlamento.gub.uy/documentosyleyes/documentos/versiones-taquigraficas/senadores/49/1737/0/PDF</t>
  </si>
  <si>
    <t>Ley 20212/2023, Asamblea General</t>
  </si>
  <si>
    <t>Ley, Aprobación de Rendición de Cuentas y Balance de Ejecución Presupuestal. Ejercicio 2022.</t>
  </si>
  <si>
    <t>Publicada en el Diario Oficial No. 31303</t>
  </si>
  <si>
    <t>Luis Lacalle Pou (Presidencia de la República)</t>
  </si>
  <si>
    <t>Aprueba la Rendición de Cuentas y Balance de Ejecución Presupuestal del ejercicio 2022, con un déficit total superior a los 100 mil millones de pesos uruguayos. En materia de inteligencia artificial, el Artículo 74 encarga a AGESIC el diseño de una estrategia nacional de datos e inteligencia artificial, basada en principios éticos y derechos humanos, con participación multisectorial y respeto a la protección de datos personales. El Artículo 75 promueve la creación de entornos de prueba controlados para proyectos de IA, evaluados por un comité técnico con participación pública, privada y académica. (Ley 20.212, 2023, Artículos 1, 74 y 75)</t>
  </si>
  <si>
    <t>Artículo 75 lo hace candidato a complementario.</t>
  </si>
  <si>
    <t>https://www.impo.com.uy/bases/leyes/20212-2023</t>
  </si>
  <si>
    <t>https://parlamento.gub.uy/documentosyleyes/ficha-asunto/159716</t>
  </si>
  <si>
    <t>https://parlamento.gub.uy/documentosyleyes/documentos/repartido/representantes/49/905/0/PDF</t>
  </si>
  <si>
    <t>Ley 20391/2025, Asamblea General</t>
  </si>
  <si>
    <t>Ley, Creación de la Comisión Nacional De Bioética.</t>
  </si>
  <si>
    <t>Publicada en el Diario Oficial No. 31590</t>
  </si>
  <si>
    <t>Sebastián Cal (Cabildo Abierto) 
Diego Echeverría Casanova (Partido Nacional)
Lilián Galán (Partido Frente Amplio) 
Luis Enrique Gallo Cantera (Partido Frente Amplio) 
Rodrigo Goñi Reyes (Partido Nacional) 
Martín Melazzi (Partido Colorado)
Gustavo Olmos (Partido Frente Amplio)</t>
  </si>
  <si>
    <t xml:space="preserve">Rodrigo Goñi Reyes (Partido Nacional) </t>
  </si>
  <si>
    <t>Crea la Comisión Nacional de Bioética en Uruguay como un órgano consultivo, independiente y multidisciplinario dentro del Poder Legislativo, con base en principios de la Declaración Universal de Bioética y Derechos Humanos (2005). Entre sus competencias, el Artículo 3 establece que la Comisión podrá asesorar en temas emergentes no cubiertos por otros comités, incluyendo inteligencia artificial, big data, biotecnología, entre otros, promoviendo un enfoque ético ante los desafíos tecnológicos y científicos actuales. (Ley 20391, 2024, Artículos 1 y 3)</t>
  </si>
  <si>
    <t>https://www.impo.com.uy/bases/leyes/20391-2024</t>
  </si>
  <si>
    <t>https://parlamento.gub.uy/documentosyleyes/ficha-asunto/159252</t>
  </si>
  <si>
    <t>https://parlamento.gub.uy/documentosyleyes/documentos/versiones-taquigraficas/senadores/49/1739/0/PDF</t>
  </si>
  <si>
    <t>https://parlamento.gub.uy/documentosyleyes/documentos/repartido/senadores/49/1051/0/PDF</t>
  </si>
  <si>
    <t>Carpeta 3569/2023, Cámara de Representantes</t>
  </si>
  <si>
    <t>Proyecto de Ley, Derechos Y Garantías De Los Contribuyentes Frente A Las Administraciones Tributarias - Regulación.</t>
  </si>
  <si>
    <t>Gonzalo Mujica (Partido Nacional)</t>
  </si>
  <si>
    <t>Gonzalo Mujica (Partido Nacional)
Lucía Bettiana Díaz Rey (Partido Frente Amplio)</t>
  </si>
  <si>
    <t>"Artículo 1.° (Alcance).- Esta ley tiene por objeto regular los derechos y garantías de los contribuyentes, consagrados en la Constitución. (...) Artículo 8.º (...) Los derechos y garantías de los contribuyentes se mantendrán aun en los casos de procedimientos que incluyan inteligencia artificial en forma predictiva o resolutoria (big data y blockchain)." (Proyecto de Ley Carpeta 3569, 2023, Artículos 1 y 8)</t>
  </si>
  <si>
    <t>https://parlamento.gub.uy/documentosyleyes/ficha-asunto/159004</t>
  </si>
  <si>
    <t>https://parlamento.gub.uy/documentosyleyes/documentos/diarios-de-sesion/6770/EXT/6</t>
  </si>
  <si>
    <t>https://parlamento.gub.uy/documentosyleyes/documentos/repartido/representantes/49/871/1/PDF</t>
  </si>
  <si>
    <t xml:space="preserve"> XLVI Legislatura, Tercer Periodo</t>
  </si>
  <si>
    <t>Ley 18331/2025, Asamblea General</t>
  </si>
  <si>
    <t>Reglamentada por: Decreto Nº 414/009 de 31/08/2009</t>
  </si>
  <si>
    <t>Tabaré Vázquez (Presidencia de la República)</t>
  </si>
  <si>
    <t>Regula la protección de datos personales y consagra derechos como el acceso, rectificación y supresión de datos, así como la acción de hábeas data. Define principios para el tratamiento de datos, derechos de los titulares, obligaciones de los responsables, y crea la Unidad Reguladora y de Control de Datos Personales. Si bien no menciona textualmente a la inteligencia artificial, el Artículo 16 otorga a las personas el derecho a impugnar decisiones con efectos jurídicos significativos basadas exclusivamente en tratamiento automatizado de datos, como valoraciones sobre crédito, fiabilidad o conducta. Este artículo también garantiza el acceso a información sobre los criterios y programas utilizados en dichas decisiones, lo que se aplica directamente a sistemas automatizados, incluyendo potencialmente a la IA. (Ley 18331, 2008, Artículos 1, 4, 13, 16 y 34)</t>
  </si>
  <si>
    <t>https://www.impo.com.uy/bases/leyes/18331-2008</t>
  </si>
  <si>
    <t>https://parlamento.gub.uy/documentosyleyes/ficha-asunto/33881</t>
  </si>
  <si>
    <t>https://parlamento.gub.uy/documentosyleyes/documentos/repartido/senadores/46/687/0/PDF</t>
  </si>
  <si>
    <t>https://parlamento.gub.uy/documentosyleyes/leyes/ley/18331</t>
  </si>
  <si>
    <t>Venezuela</t>
  </si>
  <si>
    <t>Asamblea Nacional de Venezuela</t>
  </si>
  <si>
    <t>V Legislatura</t>
  </si>
  <si>
    <t>Proyecto de Ley Sin Número/2024, Asamblea Nacional</t>
  </si>
  <si>
    <t>Proyecto de Ley, Proyecto de Ley de Inteligencia Artificial</t>
  </si>
  <si>
    <t>Aprobado en Primera Discusión</t>
  </si>
  <si>
    <t>"Artículo 1. La presente ley tiene por objeto regular, promover, proteger, evaluar e impulsar el desarrollo, uso y aplicación de la inteligencia artificial, garantizando el cumplimiento de los principios y derechos, éticos y humanistas, así como el uso sustentable y la protección de los recursos naturales de la nación que requieren los sistemas de inteligencia artificial para el desarrollo económico y social del país, en garantía del cumplimiento de los fines del estado, la seguridad, la soberanía y la defensa integral de la nación." (Anteproyecto de Ley de Inteligencia Artificial, 2024, Artículo 1)</t>
  </si>
  <si>
    <t>https://www.asambleanacional.gob.ve/noticias/an-aprueba-en-primera-discusion-proyecto-de-ley-de-inteligencia-artificial</t>
  </si>
  <si>
    <t>https://tuabogado.net/proyecto-de-ley-de-inteligencia-artificial-en-venezuela-pdf/</t>
  </si>
  <si>
    <t>https://www.asambleanacional.gob.ve/leyes/proyectos</t>
  </si>
  <si>
    <t>(Todas)</t>
  </si>
  <si>
    <t>Cuenta de País o Territorio</t>
  </si>
  <si>
    <t>Total general</t>
  </si>
  <si>
    <t>Tipo De Instrumento Regulatorio (Sí Aplica)</t>
  </si>
  <si>
    <t>Año De La Audienca</t>
  </si>
  <si>
    <t>Fecha De La Audiencia</t>
  </si>
  <si>
    <t>Nombre de la Audiencia</t>
  </si>
  <si>
    <t>Número Del Instrumento (Si Aplica)</t>
  </si>
  <si>
    <t>Nombre Del Instrumento Regulatorio (Si Aplica)</t>
  </si>
  <si>
    <t>Nombre Citantes (Partido Político)</t>
  </si>
  <si>
    <t>Descripción de la Audiencia</t>
  </si>
  <si>
    <t>Enlace De Transmisión (Si Aplica)</t>
  </si>
  <si>
    <t>Enlaces Adicionales</t>
  </si>
  <si>
    <t>Sessão Deliberativa do Plenário – 10/12/24</t>
  </si>
  <si>
    <t>PL 2338/2023, Senado Federal</t>
  </si>
  <si>
    <t>Se llevó a cabo la Sesión Deliberativa Ordinaria, en la que se deliberaron las propuestas presentadas por las Comisiones Permanentes y se abordaron otros puntos del orden del día publicado por la Secretaría General de la Junta. Entre estos puntos, destacó la discusión en plenaria del Senado sobre el Proyecto de Ley 2338 de 2023, que culminó con sustituto aprobado, que será enviado a la Cámara de Diputados para su correspondiente trámite legislativo. (Senado Federal, 10 de diciembre de 2024)</t>
  </si>
  <si>
    <t>https://www.youtube.com/watch?v=mh3juj8dRf0&amp;ab_channel=TVSenado</t>
  </si>
  <si>
    <t>https://www12.senado.leg.br/tv/plenario-e-comissoes/plenario/2024/12/ao-vivo-sessao-deliberativa-do-plenario-5</t>
  </si>
  <si>
    <t>https://www25.senado.leg.br/web/atividade/sessao-plenaria/-/pauta/430896</t>
  </si>
  <si>
    <t>Audiencia Pública: Inteligencia Artificial, entre la Innovación, el Estado y la Seguridad - 12/03/2026</t>
  </si>
  <si>
    <t>Alirio Uribe (Pacto Histórico)</t>
  </si>
  <si>
    <t>La audiencia pública abordó la regulación de la inteligencia artificial en Colombia, enfocándose en la innovación, el Estado y la seguridad. Se debatió el proyecto de ley 043 de 2025, alineado con el CONPES 4144, que propone un enfoque basado en niveles de riesgo para proteger los derechos humanos y promover la innovación responsable. Intervinieron ministerios, academia, sociedad civil y organismos internacionales, resaltando la necesidad de transparencia algorítmica, supervisión humana, protección de datos y no discriminación. También se discutieron impactos laborales, educación, uso de IA en seguridad, riesgos de vigilancia y la prohibición de armas autónomas letales. (Protocolo y Eventos Prensa, 12 de marzo de 2026)</t>
  </si>
  <si>
    <t>https://www.youtube.com/live/jBGkoBZHW3k</t>
  </si>
  <si>
    <t>11-12-2025 Comisión Accidental Bicameral de Inteligencia Artificial del Congreso de la República "Reglas Claras para la IA"</t>
  </si>
  <si>
    <t>Proyecto de Ley, Por Medio Del Cual Se Regula La Inteligencia Artificial En Colombia Para Garantizar Su Desarrollo Ético, Responsable, Competitivo E Innovador, Y Se Dictan Otras Disposiciones.</t>
  </si>
  <si>
    <t>Sonia Shirley Bernal Sánchez (Pacto Histórico)</t>
  </si>
  <si>
    <t>En la audiencia pública se discutieron avances y retos del Proyecto de Ley 043 de 2025, abordando la regulación de la IA desde un enfoque de derechos humanos, ética, transparencia algorítmica, soberanía de datos, riesgos, impacto en democracia, empleo, educación, salud, ciberseguridad, defensa, neuroderechos y derechos de autor. La audiencia consolidó aportes de academia, gremios, Estado y sociedad civil, con consenso en regular la IA de forma proporcional, basada en riesgos y no prohibicionista. (Comisión Tercera, 11 de diciembre de 2025)</t>
  </si>
  <si>
    <t>https://www.youtube.com/live/QhgLFzZIkuw</t>
  </si>
  <si>
    <t>Comisión Accidental Bicameral de Inteligencia Artificial - Noviembre 14 de 2025 "Conversatorio: Reglas Claras para la IA"</t>
  </si>
  <si>
    <t>El Congreso de la República invitó al encuentro “La regulación de la Inteligencia Artificial en Colombia”, un espacio académico, político y social que buscó promover el diálogo sobre los desafíos, oportunidades y responsabilidades que implica la regulación de la IA en el país. A través de tres conversatorios temáticos, se presentaron las perspectivas del Estado, la academia y el sector productivo, con el objetivo de avanzar hacia la construcción de políticas públicas y marcos normativos éticos, inclusivos y orientados al desarrollo responsable de la tecnología. (Canal Congreso de Colombia, 14 de noviembre de 2025)</t>
  </si>
  <si>
    <t>https://www.youtube.com/live/vKUe936wJrE</t>
  </si>
  <si>
    <t>Comisión Accidental Bicameral de Inteligencia Artificial "Reglas claras para la lA" 22 - 10 - 2025</t>
  </si>
  <si>
    <t>La audiencia se centró en una mesa de trabajo intersectorial para construir una agenda nacional integral sobre Inteligencia Artificial en Colombia. Participaron entes del Gobierno, el Congreso, autoridades electorales, la academia, la industria tecnológica y la sociedad civil. Se abordaron tres ejes estratégicos: 1) Gobernanza y ética para regular el uso de la IA; 2) Democracia y soberanía digital para asegurar procesos transparentes; e 3) Innovación y productividad para fomentar el desarrollo tecnológico y la competitividad en diversos sectores (Comisión Tercera, 22 de octubre de 2025)</t>
  </si>
  <si>
    <t>https://www.youtube.com/live/sLIvWVYjQsQ</t>
  </si>
  <si>
    <t>Audiencia Pública Comisión Primera Constitucional Permanente - P.L.E. 274/2025 Camara</t>
  </si>
  <si>
    <t>PLE 274/2025, Cámara de Representantes</t>
  </si>
  <si>
    <t>Proyecto de Ley Estatutaria, Por la cual se modifica parcialmente la Ley 1581 de 2012 y se dictan otras disposiciones relativas al derecho fundamental a la protección de datos personales.</t>
  </si>
  <si>
    <t>Pedro José Suárez Vacca (Pacto Histórico)</t>
  </si>
  <si>
    <t>La audiencia pública sobre el PLE 274/2025 discutió la reforma de la Ley 1581 de 2012 para actualizar el régimen de protección de datos personales en Colombia. Se resaltó la necesidad de nuevos derechos como oposición, portabilidad y limitación del tratamiento, además de mayores garantías frente a decisiones automatizadas. Varias intervenciones advirtieron sobre riesgos de la inteligencia artificial, señalando la “caja negra” de los algoritmos, la posibilidad de discriminación y la necesidad de transparencia, explicabilidad y supervisión humana. También se pidió armonizar estándares internacionales y fortalecer la figura del oficial de protección de datos (Canal Comisión Primera Cámara de Representantes, 25 de septiembre de 2025)</t>
  </si>
  <si>
    <t>https://www.youtube.com/live/91V3bQ7QAIU</t>
  </si>
  <si>
    <t>https://www.camara.gov.co/audiencia-publica-ple-2742025c-acum-ple-2142025c</t>
  </si>
  <si>
    <t>https://www.camara.gov.co/sites/default/files/2025-09/Septiembre%2025%20de%202025%20-%20Orden%20del%20dia%20-%20AP.pdf</t>
  </si>
  <si>
    <t>Mesa De Trabajo: Inteligencia Artificial. Análisis Proyecto De Ley "Por Medio Del Cual Se Regula La Inteligencia Artificial En Colombia Para Garantizar Su Desarrollo Ético Y Sostenible."</t>
  </si>
  <si>
    <t>Proyecto de Ley, Por Medio Del Cual Se Regula La Inteligencia Artificial En Colombia Para Garantizar Su Desarrollo Ético Y Sostenible.</t>
  </si>
  <si>
    <t>El 2 de abril de 2025, la Comisión Tercera del Senado de Colombia celebró una audiencia pública sobre el borrador del proyecto de ley de inteligencia artificial de MinCiencias y MinTIC, con la participación de representantes del gobierno, academia, sociedad civil, sector privado y gremios. La sesión permitió discutir el enfoque regulatorio propuesto por el Ejecutivo, centrado en principios éticos, riesgos, gobernanza y desarrollo sostenible. Los asistentes expresaron preocupaciones sobre la ambigüedad normativa, los vacíos en protección de derechos y la posible afectación a la competitividad e innovación. Se destacó la necesidad de una regulación más precisa, participativa y alineada con estándares internacionales y marcos ya existentes. (Comisión Tercera, 2 de abril de 2025)</t>
  </si>
  <si>
    <t>https://www.youtube.com/watch?v=4V6nKSS9SV8&amp;ab_channel=ComisionTercera</t>
  </si>
  <si>
    <t>No Aplíca</t>
  </si>
  <si>
    <t>Foro Legislativo Internacional. Paz Y Seguridad En La Era De La Inteligencia Artificial.</t>
  </si>
  <si>
    <t>No Aplica</t>
  </si>
  <si>
    <t>David Alejandro Toro Ramírez (Pacto Histórico)</t>
  </si>
  <si>
    <t>"Durante dos días, los asistentes deliberaran en torno a temas de inteligencia artificial y su relevancia para la seguridad y defensa de los países, buscando establecer un marco normativo que aborde los retos y oportunidades que presenta esta tecnología en el ámbito internacional. Con un enfoque en la cooperación y el intercambio de experiencias, el evento será un punto de encuentro vital para avanzar en la creación de políticas que garanticen la paz y la seguridad en el contexto de la revolución digital que estamos experimentando." (MinTic, 28 de noviembre de 2024)</t>
  </si>
  <si>
    <t>https://www.youtube.com/watch?v=QCQrjloAeDw&amp;ab_channel=CanalCongresoColombia</t>
  </si>
  <si>
    <t>https://www.mintic.gov.co/portal/inicio/Sala-de-prensa/Noticias/398895:Colombia-analiza-con-expertos-internacionales-los-retos-de-la-Inteligencia-Artificial-para-la-seguridad-y-defensa-en-Foro-en-el-Congreso-de-la-Republica</t>
  </si>
  <si>
    <t>FORO. Inteligencia Artificial en Colombia: Transformación en la Era Digital. Comisiones Accidentales de Inteligencia Artificial de Senado y Cámara de Representantes.</t>
  </si>
  <si>
    <t>Diego Caicedo (Partido de la U) 
Pedro Flórez (Polo Democrático Alternativo)</t>
  </si>
  <si>
    <t>"Objetivo: El foro organizado por las Comisiones Accidentales de Inteligencia Artificial de la Comisiones Sextas del Senado y la Cámara de Representantes tiene como propósito establecer un espacio de diálogo interdisciplinario que reúna a líderes del sector público, privado, académico y la sociedad civil, con el fin de analizar y promover el uso de la inteligencia artificial como herramienta clave para la transformación digital en Colombia. A través de la discusión de su impacto en áreas como el desarrollo económico, la educación, el sector público y la salud, el foro busca identificar oportunidades, desafíos y colaboraciones que permitan al país aprovechar el potencial de la IA para un crecimiento sostenible e inclusivo en la era digital." (Comisión Accidental de Inteligencia Artificial, 'Agenda Foro IA', 2024, p.1)</t>
  </si>
  <si>
    <t>https://www.youtube.com/watch?v=uIH50Bb0b70&amp;ab_channel=CanalCongresoColombia</t>
  </si>
  <si>
    <t>https://x.com/alai_lat/status/1854565300999533024</t>
  </si>
  <si>
    <t>Acto Administrativo</t>
  </si>
  <si>
    <t>Instalación de la Comisión Accidental Bicameral de Inteligencia Artificial.</t>
  </si>
  <si>
    <t>Resolución 002/2024, Comisión Sexta Constitucional Cámara de Representantes</t>
  </si>
  <si>
    <t>Resolución, Por Medio De La Cual Se Crea Una Comisión Accidental Encargada De Analizar Con Los Actores Públicos Y Privados Los Impactos De La Inteligencia Artificial En El País, Con El Objeto De Proponer Un Marco Normativo Unificado Que Responda Adecuadamente A Los Desafíos Y Oportunidades De Esta Tecnología Para El Desarrollo Del País.</t>
  </si>
  <si>
    <t>Sonía Bernal (Pacto Histórico) 
Diego Caicedo (Partido de la U)</t>
  </si>
  <si>
    <t>"El día de hoy se llevó a cabo la instalación formal de la Comisión Accidental Bicameral para la Inteligencia Articial (IA), cuyo objetivo es acompañar, estudiar, analizar y buscar consensos sobre las diversas iniciativas legislativas relacionadas con este tema que están en trámite y las que puedan presentarse en el futuro." (Prensa Juridica, p.1)</t>
  </si>
  <si>
    <t>https://www.youtube.com/live/_bUIPaBcBrc?si=gBActJ1-KzYUhqza</t>
  </si>
  <si>
    <t>https://www.senado.gov.co/index.php/documentos/senado-prensa/agenda-legislativa-actual/8427-agenda-legislativa-del-15-al-18-de-octubre-de-2024/file</t>
  </si>
  <si>
    <t>https://www.prensajuridica.com/A-PI-EDICION-27-2024/Senado%20y%20C%C3%A1mara-Comisio%CC%81n%20Accidental%20Bicameral%20IA.pdf</t>
  </si>
  <si>
    <t xml:space="preserve">Instalación Comisión Accidental Inteligencia Artificial. Comisión Sexta de Cámara de Representantes. </t>
  </si>
  <si>
    <t>Diego Caicedo (Partido de la U)</t>
  </si>
  <si>
    <t>"OBJETIVO GENERAL: Analizar con los actores públicos y privados los impactos de la inteligencia artificial en el país, con el objeto de proponer un marco normativo unificado que responda adecuadamente a los desafíos y oportunidades de esta tecnología para el desarrollo del país." (Comisión Sexta - Cámara de Representantes, 07 de octubre de 2024, Descripción)</t>
  </si>
  <si>
    <t>https://www.youtube.com/live/V-5ezwIFC3M?si=oVootjTTbFlEC5sP</t>
  </si>
  <si>
    <t>Comisión Primera Constitucional Permanente Audiencia pública - PLE 154/24 Cámara.</t>
  </si>
  <si>
    <t>"Audiencia Pública sobre el Proyecto de Ley Estatutaria  No. 154 de 2024 Cámara 'Por la cual se define y regula la inteligencia artificial, se ajusta a estándares de derechos humanos, se establecen límites frente a su desarrollo, uso e implementación se modifica parcialmente la Ley 1581 de 2012 y se dictan otras disposiciones'." (Congreso de la República de Colombia, 30 de septiembre de 2024)</t>
  </si>
  <si>
    <t>https://www.youtube.com/live/nYdEouafmZU?si=vfCM9R6WRZn82cPa</t>
  </si>
  <si>
    <t>https://www.camara.gov.co/audiencia-publica-ple-15424-camara</t>
  </si>
  <si>
    <t>https://www.camara.gov.co/sites/default/files/2024-09/Septiembre%2030%20de%202024%20-%20Orden%20del%20dia%20AP.pdf</t>
  </si>
  <si>
    <t>Instalación Comisión Accidental Inteligencia Artificial. Comisión Sexta de Senado.</t>
  </si>
  <si>
    <t>Pedro Flórez (Polo Democrático Alternativo)</t>
  </si>
  <si>
    <t>"La nueva comisión tiene como objetivo principal unificar criterios sobre los nueve proyectos de ley en curso, construir políticas públicas respecto a la inteligencia artificial, respetando los principios de transparencia, equidad y justicia, para que esta tecnología se desarrolle en un entorno ético." (MinTic, agosto de 2024)</t>
  </si>
  <si>
    <t>https://www.youtube.com/live/BsIxYmqufmE?si=9UrKFDocXfrDZcdH</t>
  </si>
  <si>
    <t>https://www.mintic.gov.co/portal/inicio/Sala-de-prensa/Noticias/388458:Colombia-avanza-en-la-regulacion-de-la-inteligencia-artificial-con-la-creacion-de-Comision-Accidental-en-el-Congreso-para-articular-proyectos-en-curso</t>
  </si>
  <si>
    <t>Mesa Técnica Implicaciones De La Inteligencia Artificial. Comisión Primera Senado de la República de Colombia.</t>
  </si>
  <si>
    <t>David Luna (Cambio Radical)</t>
  </si>
  <si>
    <t>"La Mesa Técnica se orientó a través de la pregunta de si la IA debe ser regulada o no; la mayoría de los ponentes, concluyeron en sus intervenciones que la IA no debe regularse de manera estricta o prohibitiva, en tanto, debe permitirse la continuidad de su desarrollo y aplicación, en los diferentes escenarios en que su utilización resultanecesaria para el avance de la tecnología y el bienestar de la comunidad en general." (Gaceta del Congreso 647, 22 de mayo de 2024, p.3)</t>
  </si>
  <si>
    <t>https://www.youtube.com/live/cO1BiZbIT1w?si=qxRB1Ut9C2FLGlXr</t>
  </si>
  <si>
    <t>http://svrpubindc.imprenta.gov.co/senado/index2.xhtml?ent=Senado&amp;fec=22-5-2024&amp;num=647</t>
  </si>
  <si>
    <t>Audiencia Pública Inteligencia Artificial, Comisión Primera Constitucional de la Cámara de Representantes sobre el Proyecto de Ley No. 200 de 2023 C.</t>
  </si>
  <si>
    <t>PL 200/2023C, Cámara de Representantes</t>
  </si>
  <si>
    <t>Proyecto de Ley, Por medio de la cual se define y regula la inteligencia artificial, se ajusta a estándares de derechos humanos, se establecen límites frente a su desarrollo, uso e implementación y se dictan otras disposiciones.</t>
  </si>
  <si>
    <t>Audiencia Pública a propósito de la Inteligencia Artificial y que discute el Proyecto de Ley No. 200 de 2023 de la Cámara de Representantes de la República de Colombia. Ese PL tiene como título: Por medio de la cual se define y regula la inteligencia artificial, se ajusta a estándares de derechos humanos, se establecen límites frente a su desarrollo, uso e implementación y se dictan otras disposiciones. (Canal Comisión Primera Cámara de Representantes, 01 de diciembre de 2023)</t>
  </si>
  <si>
    <t>https://www.youtube.com/live/FuHq_C9OyuQ?si=iBQ4k2N7LCxkjJTv</t>
  </si>
  <si>
    <t>https://xn--aliriouribemuoz-brb.com/IA.html</t>
  </si>
  <si>
    <t>Inteligencia Artificial en Colombia:Iniciativas para una regulación con enfoque de DDHH.</t>
  </si>
  <si>
    <t>"La inteligencia Artificial puede violar derechos humanos y ser utilizada en procesos de discriminación y racialización; es necesario reglar el desarrollo y uso de las IA para evitar que sobrepasen límites éticos de la humanidad”. Esta es una de las principales conclusiones a las que llegamos en la audiencia pública." (Alirio Uribe Muñoz, 01 de diciembre de 2022)</t>
  </si>
  <si>
    <t>https://www.youtube.com/live/UzvL6GUhd2o?si=AV9TzUe0mLk5bHl2</t>
  </si>
  <si>
    <t xml:space="preserve">
Audiencia Pública sobre el Anteproyecto de Ley para legislar la Inteligencia Artificial en el Paraguay.</t>
  </si>
  <si>
    <t>José Daniel Oviedo Antúnez (Movimiento Conciencia Democrática Nacional)
Ramona Yolanda Paredes (Partido Cruzada Nacional)</t>
  </si>
  <si>
    <t>"(...) el senador José Oviedo, indicó que el objetivo de esta actividad es la obtención de criterios y posturas multisectoriales que permitan la construcción de propuestas legislativas y espacios de debate sobre el uso y la implementación de la inteligencia artificial en el Paraguay. 
'No queremos omitir acciones que en el futuro nos priven de los beneficios que nos pueda ofrecer la inteligencia artificial para el desarrollo del país. Países del primer mundo están dialogando acerca de cómo legislar sobre el uso y la implementación de esta tecnología', resaltó." (Senado de Paraguay, 12 de octubre de 2023)</t>
  </si>
  <si>
    <t>https://www.youtube.com/live/KgrjMlPSq2g?si=EYKB7ixoM6kVtk6f</t>
  </si>
  <si>
    <t>https://silpy.congreso.gov.py/web/audienciapublica/103282</t>
  </si>
  <si>
    <t>https://www.senado.gov.py/index.php/noticias/noticias-generales/12402-debaten-sobre-la-necesidad-de-legislar-el-uso-e-implementacion-de-la-inteligencia-artificial-en-paraguay-2023-10-12-16-40-08</t>
  </si>
  <si>
    <t>Presidencia del Consejo de Ministros de Perú</t>
  </si>
  <si>
    <t>Política Nacional de Transformación Digital al 2030.</t>
  </si>
  <si>
    <t>Destacó los avances, desafíos y objetivos de la transformación digital en el Perú, enfatizando la importancia de la conectividad inclusiva, el talento digital, la economía digital y la seguridad en entornos digitales. Se resaltó el rol de tecnologías emergentes, como la inteligencia artificial, y la necesidad de prepararse éticamente para su adopción. Además, se presentó el progreso en indicadores internacionales y se discutieron estrategias para cerrar brechas digitales, fomentar la innovación y garantizar que la tecnología beneficie a toda la ciudadanía peruana. (Secretaría de Descentralización, 2022)</t>
  </si>
  <si>
    <t>https://www.youtube.com/watch?v=AjxBw674_Wo&amp;ab_channel=Secretar%C3%ADadeDescentralizaci%C3%B3n</t>
  </si>
  <si>
    <t>Antigua y Barbuda</t>
  </si>
  <si>
    <t>Belice</t>
  </si>
  <si>
    <t>Curazao</t>
  </si>
  <si>
    <t>Dominica</t>
  </si>
  <si>
    <t>Granada</t>
  </si>
  <si>
    <t>Guadalupe </t>
  </si>
  <si>
    <t>Guyana</t>
  </si>
  <si>
    <t>Guayana Francesa</t>
  </si>
  <si>
    <t>Haití</t>
  </si>
  <si>
    <t>Islas Caimán </t>
  </si>
  <si>
    <t>Islas Turcas y Caicos </t>
  </si>
  <si>
    <t>Islas Vírgenes Británicas</t>
  </si>
  <si>
    <t>Jamaica</t>
  </si>
  <si>
    <t>Martinica  </t>
  </si>
  <si>
    <t>Nicaragua</t>
  </si>
  <si>
    <t>Puerto Rico*</t>
  </si>
  <si>
    <t>San Bartolomé </t>
  </si>
  <si>
    <t>San Cristóbal y Nieves</t>
  </si>
  <si>
    <t>San Martín</t>
  </si>
  <si>
    <t>San Vicente y las Granadinas</t>
  </si>
  <si>
    <t>Santa Lucía</t>
  </si>
  <si>
    <t>Surinam</t>
  </si>
  <si>
    <t>Islas Vírgenes de los Estados Unidos</t>
  </si>
  <si>
    <t>Proyecto de Declaración</t>
  </si>
  <si>
    <t>Declaración</t>
  </si>
  <si>
    <t>Acuerdo Parlamentario</t>
  </si>
  <si>
    <t>Nivel de Centralidad Regulatoria de IA</t>
  </si>
  <si>
    <t>Pais_Estado</t>
  </si>
  <si>
    <t>Tipo_Fuente</t>
  </si>
  <si>
    <t>Fuente</t>
  </si>
  <si>
    <t>Oficial</t>
  </si>
  <si>
    <t>https://laws.gov.ag/</t>
  </si>
  <si>
    <t>https://www.boletinoficial.gob.ar/</t>
  </si>
  <si>
    <t>https://www.senado.gob.ar/parlamentario/parlamentaria/</t>
  </si>
  <si>
    <t>https://www.diputados.gov.ar/proyectos/</t>
  </si>
  <si>
    <t>https://www.infoleg.gob.ar/</t>
  </si>
  <si>
    <t>https://parlamentaria.legislatura.gob.ar//pages/ExpedienteBusqueda.aspx</t>
  </si>
  <si>
    <t>Aruba </t>
  </si>
  <si>
    <t>https://statenvanaruba.ibabs.org/Reports</t>
  </si>
  <si>
    <t xml:space="preserve">Aruba </t>
  </si>
  <si>
    <t>https://www.gobierno.aw/en/national-ordinances-laws</t>
  </si>
  <si>
    <t>https://laws.bahamas.gov.bs/cms/</t>
  </si>
  <si>
    <t>https://www.barbadosparliament.com/</t>
  </si>
  <si>
    <t>https://www.nationalassembly.gov.bz/</t>
  </si>
  <si>
    <t>https://diputados.gob.bo/</t>
  </si>
  <si>
    <t>https://www.senado.gob.bo/</t>
  </si>
  <si>
    <t>https://www.camara.leg.br/busca-portal/proposicoes/pesquisa-avancada</t>
  </si>
  <si>
    <t>https://www25.senado.leg.br/web/atividade/materias</t>
  </si>
  <si>
    <t>https://legislacao.presidencia.gov.br/</t>
  </si>
  <si>
    <t>https://www.congressonacional.leg.br/materias</t>
  </si>
  <si>
    <t>https://atos.cnj.jus.br/index.php</t>
  </si>
  <si>
    <t>https://www.tse.jus.br/</t>
  </si>
  <si>
    <t>https://www.camara.cl/legislacion/ProyectosDeLey/proyectos_ley.aspx</t>
  </si>
  <si>
    <t>https://tramitacion.senado.cl/appsenado/templates/tramitacion/</t>
  </si>
  <si>
    <t>https://www.camara.gov.co/secretaria/proyectos-de-ley</t>
  </si>
  <si>
    <t>https://leyes.senado.gov.co/proyectos/index.php/proyectos-ley</t>
  </si>
  <si>
    <t>No Oficial</t>
  </si>
  <si>
    <t>https://congresovisible.uniandes.edu.co/proyectos-de-ley/</t>
  </si>
  <si>
    <t>https://www.suin-juriscol.gov.co/legislacion/normatividad.html</t>
  </si>
  <si>
    <t>https://delfino.cr/asamblea/legislacion</t>
  </si>
  <si>
    <t>https://www.asamblea.go.cr/Centro_de_informacion/Consultas_SIL/Pginas/Consultas%20informaci%C3%B3n%20del%20plenario.aspx</t>
  </si>
  <si>
    <t>http://www.pgrweb.go.cr/scij/</t>
  </si>
  <si>
    <t>https://tramitescr.meic.go.cr/controlPrevio/BuscarFormulario.aspx</t>
  </si>
  <si>
    <t>https://www.gacetaoficial.gob.cu/es</t>
  </si>
  <si>
    <t>https://www.parlamento.cw/</t>
  </si>
  <si>
    <t>https://houseofassembly.gov.dm/</t>
  </si>
  <si>
    <t>https://observatoriolegislativo.ec/</t>
  </si>
  <si>
    <t>https://www.asambleanacional.gob.ec/es/multimedios-legislativos/list</t>
  </si>
  <si>
    <t>https://www.asamblea.gob.sv/leyes-y-decretos/busqueda-decretos</t>
  </si>
  <si>
    <t>https://www.laws.gov.gd/</t>
  </si>
  <si>
    <t>https://grenadaparliament.gd/cat_doc/bills/</t>
  </si>
  <si>
    <t>https://www.cg971.fr/</t>
  </si>
  <si>
    <t>https://www.congreso.gob.gt/consulta_legislativa</t>
  </si>
  <si>
    <t>https://www.parliament.gov.gy/</t>
  </si>
  <si>
    <t>https://www.ctguyane.fr/lassemblee/</t>
  </si>
  <si>
    <t>https://leparlementhaitien.info/chambredesdeputes/</t>
  </si>
  <si>
    <t>https://leparlementhaitien.info/lesenat/</t>
  </si>
  <si>
    <t>https://congresonacional.hn/en-US</t>
  </si>
  <si>
    <t>https://mic.cna.hn/</t>
  </si>
  <si>
    <t>http://lagaceta.hn/</t>
  </si>
  <si>
    <t>https://www.tsc.gob.hn/</t>
  </si>
  <si>
    <t>https://parliament.ky/</t>
  </si>
  <si>
    <t>https://www.gov.ky/</t>
  </si>
  <si>
    <t>https://gov.tc/hoa/</t>
  </si>
  <si>
    <t>https://bvi.gov.vg/</t>
  </si>
  <si>
    <t>https://legvi.org/</t>
  </si>
  <si>
    <t>https://japarliament.gov.jm/</t>
  </si>
  <si>
    <t>https://opm.gov.jm</t>
  </si>
  <si>
    <t>https://www.collectivitedemartinique.mq/</t>
  </si>
  <si>
    <t>https://sil.gobernacion.gob.mx/Busquedas/Avanzada/</t>
  </si>
  <si>
    <t>https://www.ania.org.mx/seguimiento-legislativo</t>
  </si>
  <si>
    <t>https://gaceta.diputados.gob.mx/</t>
  </si>
  <si>
    <t>https://sitl.diputados.gob.mx/</t>
  </si>
  <si>
    <t>http://legislacion.asamblea.gob.ni/SILEG/Iniciativas.nsf/index.xsp</t>
  </si>
  <si>
    <t>https://silpy.congreso.gov.py/web/</t>
  </si>
  <si>
    <t>https://wb2server.congreso.gob.pe/spley-portal/#/expediente/search</t>
  </si>
  <si>
    <t>https://www.leyes.congreso.gob.pe/</t>
  </si>
  <si>
    <t>https://www.gob.pe/</t>
  </si>
  <si>
    <t>https://sutra.oslpr.org/</t>
  </si>
  <si>
    <t>https://www.diputadosrd.gob.do/sil/iniciativa</t>
  </si>
  <si>
    <t>http://www.senado.gov.do/wfilemaster/lista_expedientes.aspx?coleccion=53</t>
  </si>
  <si>
    <t>https://actes.eservices-comstbarth.fr/jo_consult.php</t>
  </si>
  <si>
    <t>https://www.comstbarth.fr/</t>
  </si>
  <si>
    <t>https://lawcommission.gov.kn/</t>
  </si>
  <si>
    <t>https://www.gov.kn/</t>
  </si>
  <si>
    <t>https://www.sintmaartengov.org/Government/Pages/Official-Publications.aspx</t>
  </si>
  <si>
    <t>https://assembly.gov.vc/assembly/</t>
  </si>
  <si>
    <t>https://www.govt.lc/</t>
  </si>
  <si>
    <t>https://parliament.govt.lc/chamber/house-of-assembly/</t>
  </si>
  <si>
    <t>https://attorneygeneralchambers.com/laws-of-saint-lucia/</t>
  </si>
  <si>
    <t>https://www.dna.sr/</t>
  </si>
  <si>
    <t>https://www.ttparliament.org</t>
  </si>
  <si>
    <t>http://www.diputados.gub.uy/legislacion/</t>
  </si>
  <si>
    <t>https://parlamento.gub.uy/documentosyleyes/busquedaAvanzada</t>
  </si>
  <si>
    <t>https://www.impo.com.uy/</t>
  </si>
  <si>
    <t>https://parlamento.gub.uy/documentosyleyes/proyectos-entrados</t>
  </si>
  <si>
    <t>https://www.asambleanacional.gob.ve/</t>
  </si>
  <si>
    <t>Versión</t>
  </si>
  <si>
    <t>Roles Asumidos por los Editores</t>
  </si>
  <si>
    <t>Nombre Versión</t>
  </si>
  <si>
    <t>Fecha</t>
  </si>
  <si>
    <t>Descripción de modificaciones</t>
  </si>
  <si>
    <t>v1</t>
  </si>
  <si>
    <t>1. Busqueda información: Juan David Gutiérrez y Sebastian Hurtado
2. Incorporación y Modificación de la Información: Sebastian
3. Revisión de la Información: Juan David
4. Decisiones de Arquitectura del Archivo de Datos: Juan David</t>
  </si>
  <si>
    <t>BD_Regulación_IA_LAC (17-03-25) EN PLATAFORMA v1</t>
  </si>
  <si>
    <t>Archivo plano publicado en el lanzamiento de la plataforma web 'Sistemas de Algoritmos Públicos'. Versión completa a la fecha. Contiene 340 instrumentos, 12 audiencias públicas, 43 declaraciones (desordenadas) y 1 Instrumento En Seguimiento.</t>
  </si>
  <si>
    <t>v1.1</t>
  </si>
  <si>
    <t>BD_Regulación_IA_LAC (30-05-25) EN PLATAFORMA v1.1</t>
  </si>
  <si>
    <t>Archivo plano publicado para el segundo informe del proyecto 'Sistemas de Algoritmos Públicos'. Versión completa a la fecha. Contiene 572 instrumentos, 13 audiencias públicas, 43 declaraciones (desordenadas) y 2 Instrumentos En Seguimiento. Aumentó en 232 instrumentos regulatorios o un 40,56% del total de instrumentos regulatorios respecto a la anterior versión.</t>
  </si>
  <si>
    <t>v2</t>
  </si>
  <si>
    <t>Tabla: Inst_IA_LAC, Audiencias_Públicas y En_Seguimiento</t>
  </si>
  <si>
    <t>Variable</t>
  </si>
  <si>
    <t>Descripción</t>
  </si>
  <si>
    <t>Categorías (Formato)</t>
  </si>
  <si>
    <t>Número individual del instrumento regulatorio en cada país.</t>
  </si>
  <si>
    <t>(Entero)</t>
  </si>
  <si>
    <t>Subregión de América Latina o el Caribe.</t>
  </si>
  <si>
    <t>Países, territorios e islas de América Latina y el Caribe.</t>
  </si>
  <si>
    <t>(Cadena de texto)</t>
  </si>
  <si>
    <t>Ámbito de aplicación del instrumento.</t>
  </si>
  <si>
    <t>Supranacional</t>
  </si>
  <si>
    <t>Rama del Poder Pública a la cual pertenece el órgano o entidad que tramita el instrumento regulatorio.</t>
  </si>
  <si>
    <t>Nombre del órgano o entidad que tramita el instrumento regulatorio.</t>
  </si>
  <si>
    <t>Tipo de sistema legislativo.</t>
  </si>
  <si>
    <t>Nombre de la cámara que propone el instrumento regulatorio.</t>
  </si>
  <si>
    <t>Tipo de instrumento regulatorio propuesto.</t>
  </si>
  <si>
    <t>Proyecto de Acuerdo Parlamentario</t>
  </si>
  <si>
    <t>Proyecto de Disposición Administativa</t>
  </si>
  <si>
    <t>Año identificado en que empezó el proceso de trámite del instrumento propuesto.</t>
  </si>
  <si>
    <t>Fecha De Inicio</t>
  </si>
  <si>
    <t>Fecha en que se propuso el instrumento. No necesariamente es la fecha de publicación en Gaceta Parlamentaria.</t>
  </si>
  <si>
    <t>(Fecha)</t>
  </si>
  <si>
    <t>Periodo legislativo en el que empieza el proceso.</t>
  </si>
  <si>
    <t>Número de identificación del instrumento y año, órgano que lo propone.</t>
  </si>
  <si>
    <t>(Tipo N/AAA, Órgano)</t>
  </si>
  <si>
    <t xml:space="preserve">Tipo de instrumento y Nombre del instrumento. </t>
  </si>
  <si>
    <t>(Tipo , Nombre sin número)</t>
  </si>
  <si>
    <t>Estado del Trámite del Instrumento</t>
  </si>
  <si>
    <t>Último estado del trámite del instrumento.</t>
  </si>
  <si>
    <t>Detalle del Estado del instrumento</t>
  </si>
  <si>
    <t>Estado del trámite con detalles específicos.</t>
  </si>
  <si>
    <t>Última Fecha en que se revisó la ley por parte del equipo investigador.</t>
  </si>
  <si>
    <t>Fecha del último registro reportado del proceso de aprobación del instrumento.</t>
  </si>
  <si>
    <t>Fecha en la que entra en vigor el instrumento.</t>
  </si>
  <si>
    <t>Fecha en la que finaliza la vigencia del instrumento.</t>
  </si>
  <si>
    <t>Fecha en la que se promulga oficialmente el instrumento (fecha de proclamación o publicación formal de la norma o disposición).</t>
  </si>
  <si>
    <t>Fecha en la que se aprueba oficialmente el instrumento.</t>
  </si>
  <si>
    <t>Fecha en que se archiva oficialmente el instrumento.</t>
  </si>
  <si>
    <t>Fecha en que se retira oficialmente el instrumento.</t>
  </si>
  <si>
    <t>Nombre de las/los autores/funcionari@s del instrumento (Partido Político al que pertenecen/Entidad Gubernamental)</t>
  </si>
  <si>
    <t>Nombre de las/los ponentes o relatores del instrumento legislativo (Partido Político al que pertenecen)</t>
  </si>
  <si>
    <t>Indica el grado en que la inteligencia artificial constituye el objeto principal de regulación en un instrumento normativo.</t>
  </si>
  <si>
    <t>1) Central - General: La IA es el principal objeto de regulación y su propósito es establecer un marco normativo general respecto del ciclo de vida de los sistemas de IA. Por lo general, la norma se denomina “Ley de inteligencia artificial”, “Ley sobre inteligencia artificial” o tiene denominaciones análogas que aluden a su vocación de regulación general o marco.</t>
  </si>
  <si>
    <t>2) Central - Especial: La IA es el principal objeto de regulación y su propósito es regular aspectos específicos asociados al ciclo de vida de los sistemas de IA o a determinadas herramientas de IA en determinados sectores. Pueden consistir en modificaciones a normas, por ejemplo, del ámbito penal, laboral o tributario, o establecer regulaciones sobre las herramientas de IA en sectores como la salud, educación, movilidad, justicia, etc. Tanto el título del instrumento como la mayor parte del articulado mencionan expresamente el término “inteligencia artificial”.</t>
  </si>
  <si>
    <t>3) Complementaria: La IA no es el principal objeto de regulación, pero el instrumento incorpora secciones, capítulos o artículos específicos dedicados a la IA. La regulación sobre IA complementa el núcleo central del instrumento. El objeto principal de la norma versa sobre temas tales como la protección de datos personales o la transformación digital. El título del instrumento no menciona expresamente el término “inteligencia artificial”.</t>
  </si>
  <si>
    <t>4) Incidental: La IA es mencionada de forma marginal o tangencial por la norma. Sólo aparece en uno o pocos artículos sin que exista un desarrollo normativo sustantivo sobre su uso o regulación. La referencia a IA es ilustrativa, fortuita o de alcance limitado.</t>
  </si>
  <si>
    <t>5) Implementación: La IA es su objeto de regulación y su objetivo es poner en marcha o habilitar el desarrollo, adopción o uso de dichas herramientas. El instrumento puede disponer de diferentes medidas de implementación o habilitación de IA, tales como: a) crear entidades, dependencias, unidades u órganos públicos que tienen funciones de implementación asociadas al ciclo de vida de los sistemas de IA (con un desarrollo sustantivo en la regulación); b) atribuir ese tipo de funciones a entidades públicas, dependencias, unidades, u órganos públicos ya existentes; c) autorizar o habilitar el uso de dichas herramientas en el Estado o en el sector privado. Esta es una categoría residual, por lo que las demás categorías primarán sobre esta.</t>
  </si>
  <si>
    <t xml:space="preserve">Resumen del contenido del instrumento ya sea mediante citación directa o parafraseo del contenido. Entre comillas se encontrará siempre que haya sido una cita textual y de lo contrario es parafrasis total o parcial (sí se indica segmento del texto) del instrumento. </t>
  </si>
  <si>
    <t>Aclaraciones importantes, muy particulares o relevantes del instrumento en específico.</t>
  </si>
  <si>
    <t>Enfoques Regulatorios (pendiente)</t>
  </si>
  <si>
    <t>(Dicotómica)</t>
  </si>
  <si>
    <t>Enfoques Agiles (sandboxes)</t>
  </si>
  <si>
    <t>Enfoque Facilitador y Habilitador</t>
  </si>
  <si>
    <t>Enfoque Adaptativo de Normas Existentes</t>
  </si>
  <si>
    <t>Palabras Clave (pendiente)</t>
  </si>
  <si>
    <t>Principales descriptores contenido del instrumento regulatorio.</t>
  </si>
  <si>
    <t>Enlace oficial que dirige a ficha del instrumento o la página web en que se encuentra.</t>
  </si>
  <si>
    <t>Enlace a otras fuentes pertinentes sobre el instrumento.</t>
  </si>
  <si>
    <t>Tabla: Audiencias_Públicas</t>
  </si>
  <si>
    <t>Número individual de la audiencia en cada país.</t>
  </si>
  <si>
    <t>Países de América Latina y el Caribe.</t>
  </si>
  <si>
    <t>Órgano o entidad que lleva a cabo la audiencia.</t>
  </si>
  <si>
    <t>Acto Legislativo (Enmienda o Reforma Constitucional)</t>
  </si>
  <si>
    <t>Disposición Administrativa</t>
  </si>
  <si>
    <t>Sentencia</t>
  </si>
  <si>
    <t>Proyecto de Acto Legislativo (Propuesta de Enmienda o Reforma Constitucional)</t>
  </si>
  <si>
    <t>Año en que aconteció la audiencia.</t>
  </si>
  <si>
    <t xml:space="preserve">Fecha De La Audiencia </t>
  </si>
  <si>
    <t>Fecha en que se llevó a cabo la audiencia.</t>
  </si>
  <si>
    <t>Nombre de la audiencia.</t>
  </si>
  <si>
    <t>Nombre de las/los autores/funcionari@s que citaron la audiencia (Partido Político al que pertenecen/Entidad Gubernamental)</t>
  </si>
  <si>
    <t>Breve descripción de lo tratado en la audiencia.</t>
  </si>
  <si>
    <t>Enlace que dirige a la transmisión de la audiencia.</t>
  </si>
  <si>
    <t>Enlace oficial que dirige página web en que se encuentra la audiencia.</t>
  </si>
  <si>
    <t>Enlace a otras fuentes pertinentes sobre la audiencia pública.</t>
  </si>
  <si>
    <t>Siglas Partidos Políticos de Brasil</t>
  </si>
  <si>
    <t xml:space="preserve">AVANTE </t>
  </si>
  <si>
    <t>Avante</t>
  </si>
  <si>
    <t xml:space="preserve">CIDADANIA </t>
  </si>
  <si>
    <t>antiguo PPS</t>
  </si>
  <si>
    <t xml:space="preserve">DC </t>
  </si>
  <si>
    <t>Democracia Cristã</t>
  </si>
  <si>
    <t xml:space="preserve">MDB </t>
  </si>
  <si>
    <t>Movimento Democrático Brasileiro</t>
  </si>
  <si>
    <t xml:space="preserve">NOVO </t>
  </si>
  <si>
    <t>Partido Novo</t>
  </si>
  <si>
    <t xml:space="preserve">PATRIOTA </t>
  </si>
  <si>
    <t>Patriota</t>
  </si>
  <si>
    <t xml:space="preserve">PCdoB </t>
  </si>
  <si>
    <t>Partido Comunista do Brasil</t>
  </si>
  <si>
    <t xml:space="preserve">PCO </t>
  </si>
  <si>
    <t>Partido da Causa Operária</t>
  </si>
  <si>
    <t xml:space="preserve">PDT </t>
  </si>
  <si>
    <t>Partido Democrático Trabalhista</t>
  </si>
  <si>
    <t xml:space="preserve">PL </t>
  </si>
  <si>
    <t>Partido Liberal</t>
  </si>
  <si>
    <t>PODEMOS</t>
  </si>
  <si>
    <t>Podemos</t>
  </si>
  <si>
    <t xml:space="preserve">PP </t>
  </si>
  <si>
    <t>Progressistas</t>
  </si>
  <si>
    <t xml:space="preserve">PSD </t>
  </si>
  <si>
    <t>Partido Social Democrático</t>
  </si>
  <si>
    <t xml:space="preserve">PSB </t>
  </si>
  <si>
    <t>Partido Socialista Brasileiro</t>
  </si>
  <si>
    <t xml:space="preserve">PSC </t>
  </si>
  <si>
    <t>Partido Social Cristão</t>
  </si>
  <si>
    <t xml:space="preserve">PSDB </t>
  </si>
  <si>
    <t>Partido da Social Democracia Brasileira</t>
  </si>
  <si>
    <t xml:space="preserve">PSOL </t>
  </si>
  <si>
    <t>Partido Socialismo e Liberdade</t>
  </si>
  <si>
    <t xml:space="preserve">PSTU </t>
  </si>
  <si>
    <t>Partido Socialista dos Trabalhadores Unificado</t>
  </si>
  <si>
    <t xml:space="preserve">PT </t>
  </si>
  <si>
    <t>Partido dos Trabalhadores</t>
  </si>
  <si>
    <t xml:space="preserve">PTB </t>
  </si>
  <si>
    <t>Partido Trabalhista Brasileiro</t>
  </si>
  <si>
    <t xml:space="preserve">PTC </t>
  </si>
  <si>
    <t>Partido Trabalhista Cristão</t>
  </si>
  <si>
    <t xml:space="preserve">PV </t>
  </si>
  <si>
    <t>Partido Verde</t>
  </si>
  <si>
    <t xml:space="preserve">REDE </t>
  </si>
  <si>
    <t>Rede Sustentabilidade</t>
  </si>
  <si>
    <t xml:space="preserve">REPUBLICANOS </t>
  </si>
  <si>
    <t>antiguo PRB</t>
  </si>
  <si>
    <t xml:space="preserve">SOLIDARIEDADE </t>
  </si>
  <si>
    <t>Solidariedade</t>
  </si>
  <si>
    <t xml:space="preserve">UNIÃO </t>
  </si>
  <si>
    <t>UNIÃO Brasil, fusión de DEM y PSL</t>
  </si>
  <si>
    <t>Base_Regulación_IA_LAC (23-10-2024)</t>
  </si>
  <si>
    <t>Versión primitiva con 58 Instrumentos [42KB]</t>
  </si>
  <si>
    <t>Base_Regulación_IA_LAC (18-11-2024)</t>
  </si>
  <si>
    <t>Versión preliminar con 135 instrumentos y 379 previstos [4773KB]</t>
  </si>
  <si>
    <t>Base_Regulación_IA_LAC (13-12-24)</t>
  </si>
  <si>
    <t>Versión no ordenada con 380 Instrumentos [2664KB]</t>
  </si>
  <si>
    <t>Base_Regulación_IA_LAC (Versión FInal)</t>
  </si>
  <si>
    <t>Versión ordenada y producto final con 380 Instrumentos [403KB]</t>
  </si>
  <si>
    <t>Base_Regulación_IA_LAC_2025_01a Actualizado 26-02-2025)</t>
  </si>
  <si>
    <t>Versión curada con 339 Instrumentos vinculantes y otros (audiencias, declaraciones y en seguimiento) [409KB]</t>
  </si>
  <si>
    <t>Archivo plano publicado en el lanzamiento de la plataforma web 'Sistemas de Algoritmos Públicos', con 340 Instr. [1192KB].</t>
  </si>
  <si>
    <t>BD_Regulación_IA_LAC (17-03-25)</t>
  </si>
  <si>
    <t>Versión completa a la fecha. Contiene 340 instrumentos, 12 audiencias públicas, 43 declaraciones (desordenadas) y 1 Instrumento En Seguimiento [1219KB]</t>
  </si>
  <si>
    <t>BD_Regulación_IA_LAC (01-04-2025)</t>
  </si>
  <si>
    <t>Versión actualizada con Declaraciones_Otros numeración ordenada, agregada la pestaña Control_Versiones, pestaña principal renombrada como Inst_IA_LAC, agregado Directorio_fuentes con fuentes Oficiales y No Oficiales de Consulta para los países con instrumentos en LAC, y estados instrumentos colombianos actualizados con la adhesión de Sentencia T-067/2025, Corte Constitucional, y Acuerdo PCSJA24-12243/2024, Consejo Superior de la Judicatura. Archivo con 342 Instr. [1127KB]</t>
  </si>
  <si>
    <t>BD_Regulación_IA_LAC (02-04-2025)</t>
  </si>
  <si>
    <t>Se agrega nueva audiencia pública y se termina de diligenciar el directorio de fuentes con los países de ALC restantes. Entre los países sin instrumentos, unicamente se hallaron novedades directamente relevantes en Bolivia y Venezuela, quizá. Aun no se añaden estos nuevos instrumentos. Archivo con 342 Instr. [1130KB]</t>
  </si>
  <si>
    <t>BD_Regulación_IA_LAC (22-04-2025)</t>
  </si>
  <si>
    <t>Se agregaron dos instrumentos de México. Se actualizó el estado de todos los instrumentos de senado de México y de Senado de Argentina. Se actualizó el estado de todos los instrumentos de diputados de Argentina.</t>
  </si>
  <si>
    <t>Se actualizó el estado de todos los instrumentos de ambas cámaras en Chile</t>
  </si>
  <si>
    <t>Se actualizó el estado de todos los instrumentos en Costa Rica, Ecuador.</t>
  </si>
  <si>
    <t>Se actualizó el estado de todos los instrumentos en la Legislatura de Buenos Aires, Argentina.</t>
  </si>
  <si>
    <t>Se actualizó el estado de todos los instrumentos en Ecuador y El Salvador.</t>
  </si>
  <si>
    <t>Se actualizó el estado de todos los instrumentos en Panamá y Perú.</t>
  </si>
  <si>
    <t>Se agregó la totalidad de instrumentos legislativos en Colombia que regulan IA. Se agregaron dos columnas a la pestaña principal Inst_IA_LAC: Fecha de Inicio de Vigencia y Rol de IA en el Instrumento (central o incidental). Se actualizó el estados de todos los Instrumentos de Uruguay.</t>
  </si>
  <si>
    <t>Versión actualizada con todos los instrumentos de Colombia, dos nuevas variables (en construcción) y demás cambios. Archivo con 368 Instr. [1166KB]</t>
  </si>
  <si>
    <t>BD_Regulación_IA_LAC (29-04-2025)</t>
  </si>
  <si>
    <t>Se actualizaron, agregaron con las nuevas dos variables agregadas y subieron a la plataforma todos los instrumentos de Colombia. Se hizo lo mismo con todos los instrumentos que hasta la fecha habían sido aprobados.</t>
  </si>
  <si>
    <t>Se agregaron los instrumentos de Bahamas,</t>
  </si>
  <si>
    <t>Se agregaron los instrumentos de Bolivía y Cuba. Se actualizaron todos los de Costa Rica y Ecuador.</t>
  </si>
  <si>
    <t>BD_Regulación_IA_LAC (30-04-2025)</t>
  </si>
  <si>
    <t>Se agregaron los instrumentos de Guatemala, Honduras e Islas Vírgenes. Se tiene en el mapa dos posibles instrumentos en Venezuela, sin embargo no fue posible tener acceso a estos. Se actualizó la totalidad de Uruguay, los actuales de República Dominicana.</t>
  </si>
  <si>
    <t>BD_Regulación_IA_LAC (02-05-2025)</t>
  </si>
  <si>
    <t>Se eliminaron las sentencias de Colombia, pues se trasladarán a una nueva base de datos especializada en jurisprudencia y generación de sub-reglas vinculantes. Se actualizaron los instrumentos en trámite de Perú.</t>
  </si>
  <si>
    <t>Versión actualizada. Se agregaron instrumentos de Bahamas, Bolivia, Cuba, Guatemala, Honduras e Islas Vírgenes de Estados Unidos; se actualizaron todos los de Costa Rica, Ecuador, Uruguay, y los actuales de República Dominicana; se registraron un posible instrumentos en Venezuela en Seguimiento; se eliminaron sentencias de Colombia para trasladarlas a una nueva base de datos sobre jurisprudencia; se actualizaron los instrumentos en trámite de Perú. Se agrego una nueba columna para las notas de editores. Por último, está versión se encuentra actualizada con todos los instrumentos de Colombia con todas las nuevas variables diligenciadas y demás cambios. Archivo con 383 Instr. [1411KB].</t>
  </si>
  <si>
    <t>BD_Regulación_IA_LAC (19-05-2025)</t>
  </si>
  <si>
    <t>Se completó la clasificación de todos los instrumentos argentinos y se agregaron 24 nuevos instrumentos hallados.</t>
  </si>
  <si>
    <t>Se actualizaron y agregaron nuevos instrumentos para Colombia y Ecuador.</t>
  </si>
  <si>
    <t>Se actualizaron y agregaron nuevos instrumentos para República Dominicana (Falta Subirlos a Plataforma).</t>
  </si>
  <si>
    <t>Se actualizaron, agregaron y subieron nuevos instrumentos para Puerto Rico y demás países.</t>
  </si>
  <si>
    <t>Se completó la clasificación de todos los instrumentos registrados hasta el momento [455 Instr.].</t>
  </si>
  <si>
    <t>Se actualizaron, agregaron y subieron nuevos instrumentos para Perú.</t>
  </si>
  <si>
    <t>Se actualizaron todos y agregaron todos los nuevos instrumentos de México.</t>
  </si>
  <si>
    <t>Se actualizaron todos y agregaron todos los nuevos instrumentos mapeados de Brasil.</t>
  </si>
  <si>
    <t>Versión actualizada a la fecha con todos los instrumentos legislativos de ALC. Archivo con 554 Instr. [1618KB].</t>
  </si>
  <si>
    <t>BD_Regulación_IA_LAC (22-05-2025)</t>
  </si>
  <si>
    <t>Se subieron a la plataforma la totalidad de los 570 intrumentos.</t>
  </si>
  <si>
    <t>Archivo plano publicado para el segundo informe del proyecto 'Sistemas de Algoritmos Públicos'. Versión completa a la fecha. Contiene 572 instrumentos, 13 audiencias públicas, 43 declaraciones (desordenadas) y 2 Instrumentos En Seguimiento [1219KB]</t>
  </si>
  <si>
    <t>BD_Regulación_IA_LAC EN PLATAFORMA v2</t>
  </si>
  <si>
    <t>v2.1</t>
  </si>
  <si>
    <t>BD_Regulación_IA_LAC EN PLATAFORMA v2.1</t>
  </si>
  <si>
    <t>Archivo plano publicado para la actualización del proyecto 'Sistemas de Algortimos Públicos'. Versión completa a la fecha. Contiene 666 instrumentos, 16 audiencias públicas, 43 declaraciones (desordenadas) y 4 Instrumentos En Seguimiento. Cambió en 94 instrumentos regulatorios o un 16.4% del total de instrumentos regulatorios respecto a la anterior versión. Se introdujeron nuevas categorías para las variables (Subregión de América y Centralidad Regulatoria IA). Se trasladaron aproximadamente 26 a la nueva base de datos sobre guías y directrices.</t>
  </si>
  <si>
    <t>Archivo plano publicado para la actualización del proyecto 'Sistemas de Algortimos Públicos'. Versión completa a la fecha. Contiene 700 instrumentos y 18 audiencias públicas. Cambió en 34 instrumentos regulatorios o un 5.1% del total de instrumentos regulatorios respecto a la anterior 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</si>
</sst>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2"/>
      <color theme="1"/>
      <name val="Aptos Narrow"/>
      <family val="2"/>
      <scheme val="minor"/>
    </font>
    <font>
      <u/>
      <sz val="12"/>
      <color theme="10"/>
      <name val="Aptos Narrow"/>
      <family val="2"/>
      <scheme val="minor"/>
    </font>
    <font>
      <sz val="9"/>
      <color indexed="81"/>
      <name val="Tahoma"/>
      <family val="2"/>
    </font>
    <font>
      <sz val="11"/>
      <color theme="1"/>
      <name val="Calibri"/>
      <family val="2"/>
    </font>
    <font>
      <b/>
      <sz val="9"/>
      <color indexed="81"/>
      <name val="Tahoma"/>
      <family val="2"/>
    </font>
    <font>
      <b/>
      <sz val="12"/>
      <color theme="1"/>
      <name val="Calibri"/>
      <family val="2"/>
    </font>
    <font>
      <sz val="12"/>
      <color theme="1"/>
      <name val="Calibri"/>
      <family val="2"/>
    </font>
    <font>
      <b/>
      <sz val="12"/>
      <name val="Calibri"/>
      <family val="2"/>
    </font>
    <font>
      <sz val="12"/>
      <name val="Aptos Narrow"/>
      <family val="2"/>
      <scheme val="minor"/>
    </font>
    <font>
      <b/>
      <sz val="12"/>
      <color theme="1"/>
      <name val="Aptos Narrow"/>
      <family val="2"/>
      <scheme val="minor"/>
    </font>
    <font>
      <b/>
      <sz val="11"/>
      <name val="Calibri"/>
      <family val="2"/>
    </font>
    <font>
      <sz val="11"/>
      <name val="Calibri"/>
      <family val="2"/>
    </font>
    <font>
      <u/>
      <sz val="11"/>
      <color theme="10"/>
      <name val="Calibri"/>
      <family val="2"/>
    </font>
    <font>
      <sz val="12"/>
      <color rgb="FF000000"/>
      <name val="Aptos Narrow"/>
      <family val="2"/>
    </font>
    <font>
      <sz val="9"/>
      <color rgb="FF000000"/>
      <name val="Tahoma"/>
      <family val="2"/>
    </font>
    <font>
      <b/>
      <sz val="9"/>
      <color rgb="FF000000"/>
      <name val="Tahoma"/>
      <family val="2"/>
    </font>
    <font>
      <b/>
      <sz val="11"/>
      <color theme="1"/>
      <name val="Calibri"/>
      <family val="2"/>
    </font>
    <font>
      <sz val="11"/>
      <color rgb="FF000000"/>
      <name val="Calibri"/>
      <family val="2"/>
    </font>
    <font>
      <sz val="11"/>
      <color theme="1"/>
      <name val="Calibri"/>
    </font>
    <font>
      <b/>
      <sz val="11"/>
      <color theme="1"/>
      <name val="Calibri"/>
    </font>
    <font>
      <b/>
      <sz val="12"/>
      <color theme="1"/>
      <name val="Aptos Narrow"/>
      <scheme val="minor"/>
    </font>
    <font>
      <sz val="9"/>
      <color indexed="81"/>
      <name val="Tahoma"/>
    </font>
    <font>
      <b/>
      <sz val="9"/>
      <color indexed="81"/>
      <name val="Tahoma"/>
    </font>
    <font>
      <sz val="11"/>
      <name val="Calibri"/>
    </font>
    <font>
      <sz val="11"/>
      <name val="Aptos Narrow"/>
      <scheme val="minor"/>
    </font>
    <font>
      <sz val="10"/>
      <color theme="1"/>
      <name val="Calibri"/>
      <family val="2"/>
    </font>
    <font>
      <sz val="11"/>
      <name val="Aptos Narrow"/>
      <scheme val="minor"/>
    </font>
    <font>
      <sz val="11"/>
      <color rgb="FF000000"/>
      <name val="Calibri"/>
    </font>
    <font>
      <b/>
      <sz val="12"/>
      <color rgb="FF000000"/>
      <name val="Calibri"/>
      <family val="2"/>
    </font>
    <font>
      <b/>
      <sz val="11"/>
      <color rgb="FF000000"/>
      <name val="Calibri"/>
    </font>
    <font>
      <u/>
      <sz val="12"/>
      <name val="Aptos Narrow"/>
      <family val="2"/>
      <scheme val="minor"/>
    </font>
    <font>
      <b/>
      <sz val="11"/>
      <name val="Calibri"/>
    </font>
    <font>
      <u/>
      <sz val="11"/>
      <name val="Aptos Display"/>
      <scheme val="major"/>
    </font>
    <font>
      <u/>
      <sz val="11"/>
      <name val="Calibri"/>
    </font>
    <font>
      <u/>
      <sz val="12"/>
      <name val="Calibri"/>
    </font>
  </fonts>
  <fills count="8">
    <fill>
      <patternFill patternType="none"/>
    </fill>
    <fill>
      <patternFill patternType="gray125"/>
    </fill>
    <fill>
      <patternFill patternType="solid">
        <fgColor theme="3" tint="0.89999084444715716"/>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00FF00"/>
        <bgColor indexed="64"/>
      </patternFill>
    </fill>
    <fill>
      <patternFill patternType="solid">
        <fgColor theme="0"/>
        <bgColor indexed="64"/>
      </patternFill>
    </fill>
    <fill>
      <patternFill patternType="solid">
        <fgColor theme="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186">
    <xf numFmtId="0" fontId="0" fillId="0" borderId="0" xfId="0"/>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6" fillId="0" borderId="0" xfId="0" applyFont="1"/>
    <xf numFmtId="0" fontId="5" fillId="0" borderId="0" xfId="0" applyFont="1" applyAlignment="1">
      <alignment horizontal="center" vertical="center" wrapText="1"/>
    </xf>
    <xf numFmtId="0" fontId="6" fillId="0" borderId="0" xfId="0" applyFont="1" applyAlignment="1">
      <alignment horizontal="left" vertical="center"/>
    </xf>
    <xf numFmtId="0" fontId="8" fillId="0" borderId="0" xfId="0" applyFont="1"/>
    <xf numFmtId="0" fontId="1" fillId="0" borderId="4" xfId="1" applyBorder="1" applyAlignment="1">
      <alignment horizontal="center" vertical="center" wrapText="1"/>
    </xf>
    <xf numFmtId="0" fontId="1" fillId="0" borderId="1" xfId="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wrapText="1"/>
    </xf>
    <xf numFmtId="0" fontId="11" fillId="0" borderId="0" xfId="0" applyFont="1" applyAlignment="1">
      <alignment horizontal="center" vertical="center"/>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2" fillId="0" borderId="1" xfId="1" applyFont="1" applyBorder="1" applyAlignment="1">
      <alignment horizontal="center" vertical="center" wrapText="1"/>
    </xf>
    <xf numFmtId="0" fontId="12" fillId="0" borderId="4" xfId="1" applyFont="1" applyBorder="1" applyAlignment="1">
      <alignment horizontal="center" vertical="center" wrapText="1"/>
    </xf>
    <xf numFmtId="0" fontId="11" fillId="0" borderId="0" xfId="0" applyFont="1" applyAlignment="1">
      <alignment horizontal="center" vertical="center" wrapText="1"/>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9" xfId="0" applyFont="1" applyBorder="1" applyAlignment="1">
      <alignment horizontal="center" vertical="center" wrapText="1"/>
    </xf>
    <xf numFmtId="0" fontId="11" fillId="0" borderId="9" xfId="0" applyFont="1" applyBorder="1" applyAlignment="1">
      <alignment horizontal="left" vertical="center" wrapText="1"/>
    </xf>
    <xf numFmtId="0" fontId="11" fillId="0" borderId="10" xfId="0" applyFont="1" applyBorder="1" applyAlignment="1">
      <alignment horizontal="center" vertical="center" wrapText="1"/>
    </xf>
    <xf numFmtId="14" fontId="11" fillId="0" borderId="9" xfId="0" applyNumberFormat="1" applyFont="1" applyBorder="1" applyAlignment="1">
      <alignment horizontal="center" vertical="center" wrapText="1"/>
    </xf>
    <xf numFmtId="0" fontId="1" fillId="0" borderId="9" xfId="1" applyBorder="1" applyAlignment="1">
      <alignment horizontal="center" vertical="center" wrapText="1"/>
    </xf>
    <xf numFmtId="0" fontId="3" fillId="0" borderId="6" xfId="0" applyFont="1" applyBorder="1" applyAlignment="1">
      <alignment horizontal="left" vertical="center" wrapText="1"/>
    </xf>
    <xf numFmtId="0" fontId="1" fillId="0" borderId="6" xfId="1" applyBorder="1" applyAlignment="1">
      <alignment horizontal="center" vertical="center" wrapText="1"/>
    </xf>
    <xf numFmtId="0" fontId="16" fillId="2" borderId="6" xfId="0" applyFont="1" applyFill="1" applyBorder="1" applyAlignment="1">
      <alignment horizontal="center" vertical="center" wrapText="1"/>
    </xf>
    <xf numFmtId="0" fontId="18" fillId="0" borderId="1"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left" vertical="center" wrapText="1"/>
    </xf>
    <xf numFmtId="0" fontId="20" fillId="4" borderId="5" xfId="0" applyFont="1" applyFill="1" applyBorder="1" applyAlignment="1">
      <alignment horizontal="center" vertical="center"/>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0" borderId="15" xfId="0" applyFont="1" applyBorder="1" applyAlignment="1">
      <alignment horizontal="left" vertical="center" wrapText="1"/>
    </xf>
    <xf numFmtId="0" fontId="16" fillId="0" borderId="13" xfId="0" applyFont="1" applyBorder="1" applyAlignment="1">
      <alignment horizontal="left" vertical="center" wrapText="1"/>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21" xfId="0" applyFont="1" applyBorder="1" applyAlignment="1">
      <alignment horizontal="left" vertical="center" wrapText="1"/>
    </xf>
    <xf numFmtId="0" fontId="3" fillId="0" borderId="22" xfId="0" applyFont="1" applyBorder="1" applyAlignment="1">
      <alignment horizontal="left" vertical="center"/>
    </xf>
    <xf numFmtId="0" fontId="16" fillId="0" borderId="23" xfId="0" applyFont="1" applyBorder="1"/>
    <xf numFmtId="0" fontId="3" fillId="0" borderId="23" xfId="0" applyFont="1" applyBorder="1" applyAlignment="1">
      <alignment horizontal="left" vertical="center"/>
    </xf>
    <xf numFmtId="0" fontId="0" fillId="0" borderId="0" xfId="0" applyAlignment="1">
      <alignment horizontal="center" vertical="center"/>
    </xf>
    <xf numFmtId="0" fontId="9" fillId="0" borderId="5" xfId="0" applyFont="1" applyBorder="1" applyAlignment="1">
      <alignment horizontal="center" vertical="center"/>
    </xf>
    <xf numFmtId="0" fontId="9" fillId="0" borderId="6" xfId="0" applyFont="1" applyBorder="1"/>
    <xf numFmtId="0" fontId="9" fillId="0" borderId="7" xfId="0" applyFont="1" applyBorder="1"/>
    <xf numFmtId="14" fontId="0" fillId="0" borderId="1" xfId="0" applyNumberFormat="1" applyBorder="1" applyAlignment="1">
      <alignment horizontal="center" vertical="center"/>
    </xf>
    <xf numFmtId="0" fontId="0" fillId="6" borderId="3" xfId="0" applyFill="1" applyBorder="1" applyAlignment="1">
      <alignment horizontal="center" vertical="center"/>
    </xf>
    <xf numFmtId="14" fontId="0" fillId="6" borderId="1" xfId="0" applyNumberFormat="1" applyFill="1" applyBorder="1" applyAlignment="1">
      <alignment horizontal="center" vertical="center" wrapText="1"/>
    </xf>
    <xf numFmtId="0" fontId="0" fillId="6" borderId="4" xfId="0" applyFill="1" applyBorder="1" applyAlignment="1">
      <alignment horizontal="left" vertical="center"/>
    </xf>
    <xf numFmtId="0" fontId="0" fillId="6" borderId="0" xfId="0" applyFill="1"/>
    <xf numFmtId="0" fontId="0" fillId="7" borderId="3" xfId="0" applyFill="1" applyBorder="1" applyAlignment="1">
      <alignment horizontal="center" vertical="center"/>
    </xf>
    <xf numFmtId="14" fontId="0" fillId="7" borderId="1" xfId="0" applyNumberFormat="1" applyFill="1" applyBorder="1" applyAlignment="1">
      <alignment horizontal="center" vertical="center"/>
    </xf>
    <xf numFmtId="0" fontId="0" fillId="7" borderId="4" xfId="0" applyFill="1" applyBorder="1" applyAlignment="1">
      <alignment horizontal="left" vertical="center"/>
    </xf>
    <xf numFmtId="0" fontId="18" fillId="3" borderId="3" xfId="0" applyFont="1" applyFill="1" applyBorder="1" applyAlignment="1">
      <alignment horizontal="center" vertical="center"/>
    </xf>
    <xf numFmtId="0" fontId="18" fillId="5"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0" borderId="1" xfId="0" applyFont="1" applyBorder="1"/>
    <xf numFmtId="0" fontId="18" fillId="0" borderId="0" xfId="0" applyFont="1"/>
    <xf numFmtId="0" fontId="18" fillId="0" borderId="4" xfId="0" applyFont="1" applyBorder="1"/>
    <xf numFmtId="0" fontId="18" fillId="0" borderId="23" xfId="0" applyFont="1" applyBorder="1"/>
    <xf numFmtId="0" fontId="18" fillId="0" borderId="9" xfId="0" applyFont="1" applyBorder="1"/>
    <xf numFmtId="0" fontId="23" fillId="0" borderId="3" xfId="0" applyFont="1" applyBorder="1" applyAlignment="1">
      <alignment horizontal="center" vertical="center" wrapText="1"/>
    </xf>
    <xf numFmtId="0" fontId="23" fillId="0" borderId="1" xfId="0" applyFont="1" applyBorder="1" applyAlignment="1">
      <alignment horizontal="center" vertical="center" wrapText="1"/>
    </xf>
    <xf numFmtId="14" fontId="23"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23" fillId="0" borderId="1" xfId="0" applyFont="1" applyBorder="1" applyAlignment="1">
      <alignment horizontal="left" vertical="center" wrapText="1"/>
    </xf>
    <xf numFmtId="0" fontId="23" fillId="0" borderId="4" xfId="1" applyFont="1" applyBorder="1" applyAlignment="1">
      <alignment horizontal="center" vertical="center" wrapText="1"/>
    </xf>
    <xf numFmtId="0" fontId="23" fillId="0" borderId="1" xfId="1" applyFont="1" applyBorder="1" applyAlignment="1">
      <alignment horizontal="center" vertical="center" wrapText="1"/>
    </xf>
    <xf numFmtId="0" fontId="23" fillId="0" borderId="8" xfId="0" applyFont="1" applyBorder="1" applyAlignment="1">
      <alignment horizontal="center" vertical="center" wrapText="1"/>
    </xf>
    <xf numFmtId="0" fontId="0" fillId="0" borderId="8" xfId="0" applyBorder="1" applyAlignment="1">
      <alignment horizontal="center" vertical="center"/>
    </xf>
    <xf numFmtId="14" fontId="0" fillId="0" borderId="9" xfId="0" applyNumberFormat="1" applyBorder="1" applyAlignment="1">
      <alignment horizontal="center" vertical="center"/>
    </xf>
    <xf numFmtId="0" fontId="0" fillId="0" borderId="10" xfId="0" applyBorder="1" applyAlignment="1">
      <alignment horizontal="left" vertical="center" wrapText="1"/>
    </xf>
    <xf numFmtId="0" fontId="16" fillId="2" borderId="23" xfId="0" applyFont="1" applyFill="1" applyBorder="1" applyAlignment="1">
      <alignment horizontal="center" vertical="center" wrapText="1"/>
    </xf>
    <xf numFmtId="0" fontId="0" fillId="0" borderId="0" xfId="0" pivotButton="1"/>
    <xf numFmtId="0" fontId="16" fillId="3" borderId="23" xfId="0" applyFont="1" applyFill="1" applyBorder="1" applyAlignment="1">
      <alignment horizontal="center" vertical="center" wrapText="1"/>
    </xf>
    <xf numFmtId="0" fontId="16" fillId="0" borderId="23" xfId="0" applyFont="1" applyBorder="1" applyAlignment="1">
      <alignment horizontal="left" vertical="center" wrapText="1"/>
    </xf>
    <xf numFmtId="0" fontId="3" fillId="0" borderId="23" xfId="0" applyFont="1" applyBorder="1" applyAlignment="1">
      <alignment horizontal="left" vertical="center" wrapText="1"/>
    </xf>
    <xf numFmtId="0" fontId="0" fillId="0" borderId="10" xfId="0" applyBorder="1" applyAlignment="1">
      <alignment horizontal="left" vertical="center"/>
    </xf>
    <xf numFmtId="0" fontId="0" fillId="0" borderId="23" xfId="0" applyBorder="1" applyAlignment="1">
      <alignment horizontal="center" vertical="center"/>
    </xf>
    <xf numFmtId="0" fontId="0" fillId="0" borderId="23" xfId="0" applyBorder="1" applyAlignment="1">
      <alignment horizontal="center" vertical="center" wrapText="1"/>
    </xf>
    <xf numFmtId="0" fontId="25" fillId="0" borderId="0" xfId="0" applyFont="1" applyAlignment="1">
      <alignment wrapText="1"/>
    </xf>
    <xf numFmtId="0" fontId="26" fillId="0" borderId="1" xfId="0" applyFont="1" applyBorder="1" applyAlignment="1">
      <alignment horizontal="center" vertical="center" wrapText="1"/>
    </xf>
    <xf numFmtId="0" fontId="1" fillId="0" borderId="1" xfId="2" applyBorder="1" applyAlignment="1">
      <alignment horizontal="center" vertical="center" wrapText="1"/>
    </xf>
    <xf numFmtId="0" fontId="1" fillId="0" borderId="4" xfId="2" applyBorder="1" applyAlignment="1">
      <alignment horizontal="center" vertical="center" wrapText="1"/>
    </xf>
    <xf numFmtId="0" fontId="0" fillId="0" borderId="25" xfId="0" applyBorder="1" applyAlignment="1">
      <alignment horizontal="center" vertical="center"/>
    </xf>
    <xf numFmtId="16" fontId="0" fillId="0" borderId="0" xfId="0" applyNumberFormat="1"/>
    <xf numFmtId="0" fontId="17" fillId="0" borderId="0" xfId="0" applyFont="1" applyAlignment="1">
      <alignment horizontal="center" vertical="center" wrapText="1"/>
    </xf>
    <xf numFmtId="0" fontId="17" fillId="0" borderId="23" xfId="0" applyFont="1" applyBorder="1" applyAlignment="1">
      <alignment horizontal="center" vertical="center" wrapText="1"/>
    </xf>
    <xf numFmtId="0" fontId="28" fillId="0" borderId="0" xfId="0" applyFont="1" applyAlignment="1">
      <alignment horizontal="center" vertical="center" wrapText="1"/>
    </xf>
    <xf numFmtId="0" fontId="17" fillId="0" borderId="0" xfId="0" applyFont="1" applyAlignment="1">
      <alignment horizontal="left" vertical="center" wrapText="1"/>
    </xf>
    <xf numFmtId="0" fontId="17" fillId="0" borderId="24" xfId="0" applyFont="1" applyBorder="1" applyAlignment="1">
      <alignment horizontal="center" vertical="center" wrapText="1"/>
    </xf>
    <xf numFmtId="0" fontId="27" fillId="0" borderId="0" xfId="0" applyFont="1" applyAlignment="1">
      <alignment vertical="center"/>
    </xf>
    <xf numFmtId="0" fontId="0" fillId="0" borderId="0" xfId="0" applyNumberFormat="1"/>
    <xf numFmtId="0" fontId="0" fillId="0" borderId="0" xfId="0" applyAlignment="1">
      <alignment horizontal="center" vertical="center"/>
    </xf>
    <xf numFmtId="0" fontId="19" fillId="2" borderId="23" xfId="0" applyFont="1" applyFill="1" applyBorder="1" applyAlignment="1">
      <alignment horizontal="center" vertical="center" wrapText="1"/>
    </xf>
    <xf numFmtId="0" fontId="18" fillId="0" borderId="23" xfId="0" applyFont="1" applyBorder="1" applyAlignment="1">
      <alignment horizontal="left" vertical="center" wrapText="1"/>
    </xf>
    <xf numFmtId="0" fontId="16" fillId="2" borderId="23" xfId="0" applyFont="1" applyFill="1" applyBorder="1" applyAlignment="1">
      <alignment horizontal="center" vertical="center" wrapText="1"/>
    </xf>
    <xf numFmtId="0" fontId="3" fillId="0" borderId="23" xfId="0" applyFont="1" applyBorder="1" applyAlignment="1">
      <alignment horizontal="left" vertical="center" wrapText="1"/>
    </xf>
    <xf numFmtId="0" fontId="16" fillId="2" borderId="25"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10" fillId="0" borderId="23" xfId="0" applyFont="1" applyBorder="1" applyAlignment="1">
      <alignment horizontal="center"/>
    </xf>
    <xf numFmtId="0" fontId="16" fillId="2" borderId="20"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3" fillId="0" borderId="9" xfId="0" applyFont="1" applyBorder="1" applyAlignment="1">
      <alignment horizontal="left" vertical="center" wrapText="1"/>
    </xf>
    <xf numFmtId="0" fontId="16" fillId="3" borderId="2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4" fontId="23" fillId="0" borderId="1" xfId="0" applyNumberFormat="1" applyFont="1" applyFill="1" applyBorder="1" applyAlignment="1">
      <alignment horizontal="center" vertical="center" wrapText="1"/>
    </xf>
    <xf numFmtId="0" fontId="23" fillId="0" borderId="6"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31" fillId="0" borderId="6" xfId="0" applyFont="1" applyFill="1" applyBorder="1" applyAlignment="1">
      <alignment horizontal="center" vertical="center" wrapText="1"/>
    </xf>
    <xf numFmtId="0" fontId="23" fillId="0" borderId="6" xfId="2" applyFont="1" applyFill="1" applyBorder="1" applyAlignment="1">
      <alignment horizontal="left" vertical="center" wrapText="1"/>
    </xf>
    <xf numFmtId="0" fontId="11" fillId="0" borderId="6" xfId="2" applyFont="1" applyFill="1" applyBorder="1" applyAlignment="1">
      <alignment horizontal="left" vertical="center" wrapText="1"/>
    </xf>
    <xf numFmtId="0" fontId="33" fillId="0" borderId="1" xfId="1" applyFont="1" applyFill="1" applyBorder="1" applyAlignment="1">
      <alignment vertical="center"/>
    </xf>
    <xf numFmtId="0" fontId="23" fillId="0" borderId="1" xfId="0" applyFont="1" applyFill="1" applyBorder="1" applyAlignment="1">
      <alignment vertical="center"/>
    </xf>
    <xf numFmtId="0" fontId="23" fillId="0" borderId="1" xfId="1" applyFont="1" applyFill="1" applyBorder="1" applyAlignment="1">
      <alignment horizontal="left" vertical="center" wrapText="1"/>
    </xf>
    <xf numFmtId="14" fontId="23" fillId="0" borderId="6" xfId="0" applyNumberFormat="1" applyFont="1" applyFill="1" applyBorder="1" applyAlignment="1">
      <alignment horizontal="center" vertical="center" wrapText="1"/>
    </xf>
    <xf numFmtId="14" fontId="11" fillId="0" borderId="6" xfId="0" applyNumberFormat="1" applyFont="1" applyFill="1" applyBorder="1" applyAlignment="1">
      <alignment horizontal="center" vertical="center" wrapText="1"/>
    </xf>
    <xf numFmtId="0" fontId="23" fillId="0" borderId="1" xfId="0" applyFont="1" applyFill="1" applyBorder="1" applyAlignment="1">
      <alignment horizontal="center" vertical="center"/>
    </xf>
    <xf numFmtId="16" fontId="23" fillId="0" borderId="1" xfId="0" applyNumberFormat="1" applyFont="1" applyFill="1" applyBorder="1" applyAlignment="1">
      <alignment horizontal="center" vertical="center" wrapText="1"/>
    </xf>
    <xf numFmtId="0" fontId="30" fillId="0" borderId="6" xfId="2" applyFont="1" applyFill="1" applyBorder="1" applyAlignment="1">
      <alignment vertical="center"/>
    </xf>
    <xf numFmtId="0" fontId="11" fillId="0" borderId="1" xfId="0" applyFont="1" applyFill="1" applyBorder="1" applyAlignment="1">
      <alignment horizontal="center" vertical="center"/>
    </xf>
    <xf numFmtId="0" fontId="23"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30" fillId="0" borderId="1" xfId="2" applyNumberFormat="1" applyFont="1" applyFill="1" applyBorder="1" applyAlignment="1">
      <alignment wrapText="1"/>
    </xf>
    <xf numFmtId="0" fontId="11" fillId="0" borderId="1" xfId="2" applyFont="1" applyFill="1" applyBorder="1" applyAlignment="1">
      <alignment horizontal="left" vertical="center" wrapText="1"/>
    </xf>
    <xf numFmtId="0" fontId="31" fillId="0" borderId="1" xfId="0" applyFont="1" applyFill="1" applyBorder="1" applyAlignment="1">
      <alignment horizontal="center" vertical="center" wrapText="1"/>
    </xf>
    <xf numFmtId="0" fontId="30" fillId="0" borderId="1" xfId="2" applyFont="1" applyFill="1" applyBorder="1" applyAlignment="1">
      <alignment vertical="center"/>
    </xf>
    <xf numFmtId="0" fontId="30" fillId="0" borderId="1" xfId="2" applyFont="1" applyFill="1" applyBorder="1" applyAlignment="1">
      <alignment horizontal="left" vertical="center" wrapText="1"/>
    </xf>
    <xf numFmtId="0" fontId="23" fillId="0" borderId="1" xfId="2" applyFont="1" applyFill="1" applyBorder="1" applyAlignment="1">
      <alignment horizontal="left" vertical="center" wrapText="1"/>
    </xf>
    <xf numFmtId="0" fontId="30" fillId="0" borderId="1" xfId="1" applyNumberFormat="1" applyFont="1" applyFill="1" applyBorder="1" applyAlignment="1">
      <alignment wrapText="1"/>
    </xf>
    <xf numFmtId="0" fontId="31" fillId="0" borderId="1" xfId="1" applyFont="1" applyFill="1" applyBorder="1" applyAlignment="1">
      <alignment horizontal="center" vertical="center" wrapText="1"/>
    </xf>
    <xf numFmtId="0" fontId="32" fillId="0" borderId="1" xfId="2" applyFont="1" applyFill="1" applyBorder="1" applyAlignment="1">
      <alignment vertical="center"/>
    </xf>
    <xf numFmtId="0" fontId="7" fillId="0" borderId="1" xfId="0" applyFont="1" applyFill="1" applyBorder="1" applyAlignment="1">
      <alignment wrapText="1"/>
    </xf>
    <xf numFmtId="0" fontId="30" fillId="0" borderId="1" xfId="1" applyFont="1" applyFill="1" applyBorder="1" applyAlignment="1">
      <alignment vertical="center"/>
    </xf>
    <xf numFmtId="0" fontId="7" fillId="0" borderId="1" xfId="0" applyNumberFormat="1" applyFont="1" applyFill="1" applyBorder="1" applyAlignment="1">
      <alignment wrapText="1"/>
    </xf>
    <xf numFmtId="0" fontId="30" fillId="0" borderId="1" xfId="1" applyFont="1" applyFill="1" applyBorder="1" applyAlignment="1">
      <alignment horizontal="center" vertical="center" wrapText="1"/>
    </xf>
    <xf numFmtId="0" fontId="32" fillId="0" borderId="1" xfId="1" applyFont="1" applyFill="1" applyBorder="1" applyAlignment="1">
      <alignment vertical="center"/>
    </xf>
    <xf numFmtId="0" fontId="8" fillId="0" borderId="1" xfId="0" quotePrefix="1" applyFont="1" applyFill="1" applyBorder="1" applyAlignment="1">
      <alignment horizontal="center" vertical="center" wrapText="1"/>
    </xf>
    <xf numFmtId="0" fontId="11" fillId="0" borderId="1" xfId="0" quotePrefix="1" applyFont="1" applyFill="1" applyBorder="1" applyAlignment="1">
      <alignment horizontal="left" vertical="center" wrapText="1"/>
    </xf>
    <xf numFmtId="0" fontId="8" fillId="0" borderId="1" xfId="0" quotePrefix="1" applyFont="1" applyFill="1" applyBorder="1" applyAlignment="1">
      <alignment wrapText="1"/>
    </xf>
    <xf numFmtId="0" fontId="8" fillId="0" borderId="1" xfId="0" quotePrefix="1" applyNumberFormat="1" applyFont="1" applyFill="1" applyBorder="1" applyAlignment="1">
      <alignment wrapText="1"/>
    </xf>
    <xf numFmtId="0" fontId="34" fillId="0" borderId="1" xfId="1" applyFont="1" applyFill="1" applyBorder="1" applyAlignment="1">
      <alignment horizontal="center" vertical="center" wrapText="1"/>
    </xf>
    <xf numFmtId="0" fontId="34" fillId="0" borderId="1" xfId="1" applyNumberFormat="1" applyFont="1" applyFill="1" applyBorder="1" applyAlignment="1">
      <alignment wrapText="1"/>
    </xf>
    <xf numFmtId="0" fontId="33" fillId="0" borderId="1" xfId="0" applyFont="1" applyFill="1" applyBorder="1" applyAlignment="1">
      <alignment vertical="center"/>
    </xf>
    <xf numFmtId="0" fontId="10" fillId="0" borderId="1" xfId="0" applyFont="1" applyFill="1" applyBorder="1" applyAlignment="1">
      <alignment horizontal="center" vertical="center" wrapText="1"/>
    </xf>
    <xf numFmtId="0" fontId="23" fillId="0" borderId="1" xfId="1" applyFont="1" applyFill="1" applyBorder="1" applyAlignment="1">
      <alignment vertical="center"/>
    </xf>
    <xf numFmtId="0" fontId="23" fillId="0" borderId="1" xfId="1" applyFont="1" applyFill="1" applyBorder="1" applyAlignment="1">
      <alignment horizontal="center" vertical="center" wrapText="1"/>
    </xf>
    <xf numFmtId="0" fontId="11" fillId="0" borderId="1" xfId="0" applyFont="1" applyFill="1" applyBorder="1" applyAlignment="1">
      <alignment wrapText="1"/>
    </xf>
    <xf numFmtId="14" fontId="30" fillId="0" borderId="1" xfId="2" applyNumberFormat="1" applyFont="1" applyFill="1" applyBorder="1" applyAlignment="1">
      <alignment vertical="center"/>
    </xf>
    <xf numFmtId="0" fontId="11" fillId="0" borderId="1" xfId="0" applyNumberFormat="1" applyFont="1" applyFill="1" applyBorder="1" applyAlignment="1">
      <alignment wrapText="1"/>
    </xf>
    <xf numFmtId="0" fontId="32" fillId="0" borderId="1" xfId="0" applyFont="1" applyFill="1" applyBorder="1" applyAlignment="1">
      <alignment vertical="center"/>
    </xf>
    <xf numFmtId="0" fontId="23" fillId="0" borderId="6" xfId="0" applyFont="1" applyFill="1" applyBorder="1" applyAlignment="1">
      <alignment horizontal="left" vertical="center" wrapText="1"/>
    </xf>
    <xf numFmtId="0" fontId="30" fillId="0" borderId="6" xfId="2" applyNumberFormat="1" applyFont="1" applyFill="1" applyBorder="1" applyAlignment="1">
      <alignment wrapText="1"/>
    </xf>
    <xf numFmtId="0" fontId="30" fillId="0" borderId="6" xfId="2" applyFont="1" applyFill="1" applyBorder="1" applyAlignment="1">
      <alignment horizontal="left" vertical="center" wrapText="1"/>
    </xf>
    <xf numFmtId="0" fontId="23" fillId="0" borderId="6" xfId="1" applyFont="1" applyFill="1" applyBorder="1" applyAlignment="1">
      <alignment horizontal="left" vertical="center" wrapText="1"/>
    </xf>
    <xf numFmtId="0" fontId="28" fillId="2" borderId="11" xfId="0" applyFont="1" applyFill="1" applyBorder="1" applyAlignment="1">
      <alignment horizontal="center" vertical="center" wrapText="1"/>
    </xf>
    <xf numFmtId="0" fontId="28" fillId="2" borderId="28" xfId="0" applyFont="1" applyFill="1" applyBorder="1" applyAlignment="1">
      <alignment horizontal="center" vertical="center" wrapText="1"/>
    </xf>
    <xf numFmtId="0" fontId="28" fillId="3" borderId="15" xfId="0" applyFont="1" applyFill="1" applyBorder="1" applyAlignment="1">
      <alignment horizontal="center" vertical="center" wrapText="1"/>
    </xf>
    <xf numFmtId="0" fontId="28" fillId="3" borderId="29"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3" borderId="30" xfId="0" applyFont="1" applyFill="1" applyBorder="1" applyAlignment="1">
      <alignment horizontal="center" vertical="center" wrapText="1"/>
    </xf>
    <xf numFmtId="0" fontId="28" fillId="3" borderId="28"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9" fillId="3" borderId="30" xfId="0" applyFont="1" applyFill="1" applyBorder="1" applyAlignment="1">
      <alignment horizontal="center" vertical="center"/>
    </xf>
    <xf numFmtId="0" fontId="28" fillId="3" borderId="31" xfId="0" applyFont="1" applyFill="1" applyBorder="1" applyAlignment="1">
      <alignment horizontal="center" vertical="center" wrapText="1"/>
    </xf>
  </cellXfs>
  <cellStyles count="3">
    <cellStyle name="Hipervínculo" xfId="1" builtinId="8"/>
    <cellStyle name="Hyperlink" xfId="2"/>
    <cellStyle name="Normal" xfId="0" builtinId="0"/>
  </cellStyles>
  <dxfs count="158">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rgb="FF000000"/>
        <name val="Calibri"/>
        <scheme val="none"/>
      </font>
      <fill>
        <patternFill patternType="solid">
          <fgColor indexed="64"/>
          <bgColor theme="3" tint="0.89999084444715716"/>
        </patternFill>
      </fill>
      <alignment horizontal="center" vertical="center" textRotation="0" wrapText="1" indent="0" justifyLastLine="0" shrinkToFit="0" readingOrder="0"/>
      <border diagonalUp="0" diagonalDown="0">
        <left/>
        <right/>
        <top/>
        <bottom/>
        <vertical/>
        <horizontal/>
      </border>
    </dxf>
    <dxf>
      <border>
        <bottom style="medium">
          <color indexed="64"/>
        </bottom>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ertAlign val="baseline"/>
        <sz val="11"/>
        <color auto="1"/>
        <name val="Calibri"/>
        <scheme val="major"/>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font>
      <numFmt numFmtId="0" formatCode="General"/>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font>
      <numFmt numFmtId="0" formatCode="General"/>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164" formatCode="d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numFmt numFmtId="164" formatCode="d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font>
      <fill>
        <patternFill patternType="none">
          <fgColor indexed="64"/>
          <bgColor auto="1"/>
        </patternFill>
      </fill>
      <alignment wrapText="1"/>
    </dxf>
    <dxf>
      <alignment horizontal="left"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left"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center" vertical="center"/>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z val="11"/>
        <name val="Calibri"/>
      </font>
      <border diagonalUp="0" diagonalDown="0">
        <left style="thin">
          <color indexed="64"/>
        </left>
        <right/>
        <top style="thin">
          <color indexed="64"/>
        </top>
        <bottom style="thin">
          <color indexed="64"/>
        </bottom>
        <vertical/>
        <horizontal/>
      </border>
    </dxf>
    <dxf>
      <font>
        <sz val="11"/>
        <name val="Calibri"/>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none"/>
      </font>
      <fill>
        <patternFill patternType="solid">
          <fgColor indexed="64"/>
          <bgColor rgb="FFFFFF0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sz val="11"/>
        <name val="Calibri"/>
      </font>
    </dxf>
    <dxf>
      <border outline="0">
        <bottom style="thin">
          <color indexed="64"/>
        </bottom>
      </border>
    </dxf>
    <dxf>
      <font>
        <b/>
      </font>
    </dxf>
    <dxf>
      <font>
        <strike val="0"/>
        <outline val="0"/>
        <shadow val="0"/>
        <u val="none"/>
        <vertAlign val="baseline"/>
        <sz val="11"/>
        <color auto="1"/>
        <name val="Calibri"/>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font>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auto="1"/>
        <name val="Calibri"/>
        <scheme val="none"/>
      </font>
      <fill>
        <patternFill patternType="solid">
          <fgColor indexed="64"/>
          <bgColor theme="3" tint="0.89999084444715716"/>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rgb="FF009900"/>
        </patternFill>
      </fill>
    </dxf>
    <dxf>
      <fill>
        <patternFill patternType="solid">
          <fgColor indexed="64"/>
          <bgColor rgb="FF009900"/>
        </patternFill>
      </fill>
    </dxf>
    <dxf>
      <fill>
        <patternFill patternType="solid">
          <fgColor indexed="64"/>
          <bgColor rgb="FF009900"/>
        </patternFill>
      </fill>
    </dxf>
    <dxf>
      <fill>
        <patternFill patternType="solid">
          <fgColor indexed="64"/>
          <bgColor rgb="FF009900"/>
        </patternFill>
      </fill>
    </dxf>
    <dxf>
      <fill>
        <patternFill patternType="solid">
          <fgColor indexed="64"/>
          <bgColor rgb="FF009900"/>
        </patternFill>
      </fill>
    </dxf>
    <dxf>
      <fill>
        <patternFill patternType="solid">
          <fgColor indexed="64"/>
          <bgColor rgb="FF009900"/>
        </patternFill>
      </fill>
    </dxf>
    <dxf>
      <fill>
        <patternFill patternType="solid">
          <fgColor indexed="64"/>
          <bgColor rgb="FF009900"/>
        </patternFill>
      </fill>
    </dxf>
    <dxf>
      <fill>
        <patternFill patternType="solid">
          <fgColor indexed="64"/>
          <bgColor rgb="FF009900"/>
        </patternFill>
      </fill>
    </dxf>
    <dxf>
      <fill>
        <patternFill patternType="solid">
          <fgColor indexed="64"/>
          <bgColor rgb="FF009900"/>
        </patternFill>
      </fill>
    </dxf>
    <dxf>
      <fill>
        <patternFill patternType="solid">
          <fgColor indexed="64"/>
          <bgColor rgb="FF009900"/>
        </patternFill>
      </fill>
    </dxf>
    <dxf>
      <fill>
        <patternFill patternType="solid">
          <fgColor indexed="64"/>
          <bgColor rgb="FF009900"/>
        </patternFill>
      </fill>
    </dxf>
    <dxf>
      <fill>
        <patternFill patternType="solid">
          <fgColor indexed="64"/>
          <bgColor rgb="FF009900"/>
        </patternFill>
      </fill>
    </dxf>
    <dxf>
      <fill>
        <patternFill patternType="solid">
          <fgColor indexed="64"/>
          <bgColor rgb="FF009900"/>
        </patternFill>
      </fill>
    </dxf>
    <dxf>
      <fill>
        <patternFill patternType="solid">
          <fgColor indexed="64"/>
          <bgColor rgb="FF009900"/>
        </patternFill>
      </fill>
    </dxf>
    <dxf>
      <fill>
        <patternFill patternType="solid">
          <fgColor indexed="64"/>
          <bgColor rgb="FF009900"/>
        </patternFill>
      </fill>
    </dxf>
    <dxf>
      <fill>
        <patternFill patternType="solid">
          <fgColor indexed="64"/>
          <bgColor rgb="FF009900"/>
        </patternFill>
      </fill>
    </dxf>
    <dxf>
      <fill>
        <patternFill patternType="solid">
          <fgColor indexed="64"/>
          <bgColor rgb="FF009900"/>
        </patternFill>
      </fill>
    </dxf>
    <dxf>
      <fill>
        <patternFill patternType="solid">
          <fgColor indexed="64"/>
          <bgColor rgb="FF009900"/>
        </patternFill>
      </fill>
    </dxf>
    <dxf>
      <fill>
        <patternFill patternType="solid">
          <fgColor indexed="64"/>
          <bgColor rgb="FF009900"/>
        </patternFill>
      </fill>
    </dxf>
    <dxf>
      <fill>
        <patternFill patternType="solid">
          <fgColor indexed="64"/>
          <bgColor rgb="FF009900"/>
        </patternFill>
      </fill>
    </dxf>
    <dxf>
      <fill>
        <patternFill patternType="solid">
          <fgColor indexed="64"/>
          <bgColor rgb="FF009900"/>
        </patternFill>
      </fill>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top style="thin">
          <color indexed="64"/>
        </top>
        <bottom/>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top style="thin">
          <color indexed="64"/>
        </top>
        <bottom/>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top style="thin">
          <color indexed="64"/>
        </top>
        <bottom/>
      </border>
    </dxf>
    <dxf>
      <font>
        <b val="0"/>
        <i val="0"/>
        <strike val="0"/>
        <condense val="0"/>
        <extend val="0"/>
        <outline val="0"/>
        <shadow val="0"/>
        <u/>
        <vertAlign val="baseline"/>
        <sz val="11"/>
        <color theme="10"/>
        <name val="Calibri"/>
        <scheme val="none"/>
      </font>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1"/>
        <color theme="1"/>
        <name val="Calibri"/>
        <scheme val="none"/>
      </font>
      <fill>
        <patternFill patternType="solid">
          <fgColor indexed="64"/>
          <bgColor theme="3" tint="0.89999084444715716"/>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0099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powerPivotData" Target="model/item.data"/><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xcel Services" refreshedDate="46112.496843287037" createdVersion="8" refreshedVersion="8" minRefreshableVersion="3" recordCount="699">
  <cacheSource type="worksheet">
    <worksheetSource ref="A1:AQ701" sheet="Inst_IA_LAC"/>
  </cacheSource>
  <cacheFields count="43">
    <cacheField name="No." numFmtId="0">
      <sharedItems containsNonDate="0" containsString="0" containsBlank="1"/>
    </cacheField>
    <cacheField name="Subregión de América" numFmtId="0">
      <sharedItems/>
    </cacheField>
    <cacheField name="País o Territorio" numFmtId="0">
      <sharedItems containsBlank="1" count="25">
        <s v="Argentina"/>
        <s v="Bahamas"/>
        <s v="Barbados"/>
        <s v="Bolivia"/>
        <s v="Brasil"/>
        <s v="Chile"/>
        <s v="Colombia"/>
        <s v="Costa Rica"/>
        <s v="Cuba"/>
        <s v="Ecuador"/>
        <s v="El Salvador"/>
        <s v="Guatemala"/>
        <s v="Honduras"/>
        <s v="Islas Vírgenes Estadounidenses"/>
        <s v="México"/>
        <s v="Panamá"/>
        <s v="Paraguay"/>
        <s v="Perú"/>
        <s v="Puerto Rico"/>
        <s v="República Dominicana"/>
        <s v="Uruguay"/>
        <s v="Venezuela"/>
        <m u="1"/>
        <s v="Islas Vírgenes Estadounidenses" u="1"/>
        <s v="Islas Vírgenes de los Estados Unidos" u="1"/>
      </sharedItems>
    </cacheField>
    <cacheField name="Ámbito Geográfico " numFmtId="0">
      <sharedItems containsBlank="1" count="3">
        <s v="Nacional"/>
        <s v="Subnacional"/>
        <m u="1"/>
      </sharedItems>
    </cacheField>
    <cacheField name="Órgano Legislativo, Parlamentario o Regulador " numFmtId="0">
      <sharedItems/>
    </cacheField>
    <cacheField name="Rama del Poder Público" numFmtId="0">
      <sharedItems containsBlank="1" count="5">
        <s v="Legislativo"/>
        <s v="Ejecutivo"/>
        <s v="Judicial"/>
        <s v="Órgano Autónomo"/>
        <m u="1"/>
      </sharedItems>
    </cacheField>
    <cacheField name="Tipo de Sistema Legislativo (no aplica para Ejecutivo o Judicial)" numFmtId="0">
      <sharedItems/>
    </cacheField>
    <cacheField name="Nombre de la Cámara" numFmtId="0">
      <sharedItems/>
    </cacheField>
    <cacheField name="Tipo de Instrumento Regulatorio" numFmtId="0">
      <sharedItems containsBlank="1" count="12">
        <s v="Proyecto de Ley"/>
        <s v="Decreto"/>
        <s v="Ley"/>
        <s v="Resolución"/>
        <s v="Proyecto de Resolución"/>
        <s v="Otros Actos Administrativos"/>
        <s v="Proyecto de Decreto"/>
        <s v="Propuesta de Enmienda Constitucional"/>
        <s v="Reforma Constitucional"/>
        <m u="1"/>
        <s v="Proyecto de Acto Legislativo (Propuesta de Enmienda o Reforma Constitucional)" u="1"/>
        <s v="Sentencia judicial" u="1"/>
      </sharedItems>
    </cacheField>
    <cacheField name="Año de Inicio del Proceso Legislativo o Regulatorio" numFmtId="0">
      <sharedItems containsSemiMixedTypes="0" containsString="0" containsNumber="1" containsInteger="1" minValue="1900" maxValue="2026" count="16">
        <n v="2026"/>
        <n v="2025"/>
        <n v="2024"/>
        <n v="2023"/>
        <n v="2022"/>
        <n v="2021"/>
        <n v="2019"/>
        <n v="2018"/>
        <n v="2020"/>
        <n v="2017"/>
        <n v="2012"/>
        <n v="2015"/>
        <n v="2014"/>
        <n v="2010"/>
        <n v="2007"/>
        <n v="1900" u="1"/>
      </sharedItems>
    </cacheField>
    <cacheField name="Fecha de Inicio del Proceso" numFmtId="14">
      <sharedItems containsSemiMixedTypes="0" containsNonDate="0" containsDate="1" containsString="0" minDate="2007-09-16T00:00:00" maxDate="2026-03-28T00:00:00"/>
    </cacheField>
    <cacheField name="Legislatura" numFmtId="0">
      <sharedItems containsMixedTypes="1" containsNumber="1" containsInteger="1" minValue="136" maxValue="2025"/>
    </cacheField>
    <cacheField name="Número de Identificación del Instrumento" numFmtId="0">
      <sharedItems/>
    </cacheField>
    <cacheField name="Nombre del Instrumento Regulatorio" numFmtId="0">
      <sharedItems longText="1"/>
    </cacheField>
    <cacheField name="Estado del Instrumento" numFmtId="0">
      <sharedItems containsBlank="1" count="6">
        <s v="En Trámite"/>
        <s v="Aprobado"/>
        <s v="Archivado"/>
        <s v="Retirado"/>
        <s v="Derogado"/>
        <m u="1"/>
      </sharedItems>
    </cacheField>
    <cacheField name="Detalle del Estado del Trámite del Instrumento" numFmtId="0">
      <sharedItems/>
    </cacheField>
    <cacheField name="Última Fecha de Revisión" numFmtId="14">
      <sharedItems containsSemiMixedTypes="0" containsNonDate="0" containsDate="1" containsString="0" minDate="2020-07-19T00:00:00" maxDate="2026-04-01T00:00:00"/>
    </cacheField>
    <cacheField name="Última Fecha del Proceso" numFmtId="0">
      <sharedItems containsDate="1" containsMixedTypes="1" minDate="2009-08-31T00:00:00" maxDate="2026-12-02T00:00:00"/>
    </cacheField>
    <cacheField name="Fecha de Inicio de Vigencia" numFmtId="0">
      <sharedItems containsDate="1" containsMixedTypes="1" minDate="2008-08-18T00:00:00" maxDate="2026-12-02T00:00:00"/>
    </cacheField>
    <cacheField name="Fecha de Fin de Vigencia" numFmtId="0">
      <sharedItems containsDate="1" containsMixedTypes="1" minDate="2021-06-07T00:00:00" maxDate="2026-01-01T00:00:00"/>
    </cacheField>
    <cacheField name="Fecha de Promulgación" numFmtId="0">
      <sharedItems containsDate="1" containsMixedTypes="1" minDate="2008-08-11T00:00:00" maxDate="2026-03-10T00:00:00"/>
    </cacheField>
    <cacheField name="Fecha de Aprobación" numFmtId="0">
      <sharedItems containsDate="1" containsMixedTypes="1" minDate="2008-08-06T00:00:00" maxDate="2026-03-07T00:00:00"/>
    </cacheField>
    <cacheField name="Fecha de Archivo" numFmtId="0">
      <sharedItems containsDate="1" containsMixedTypes="1" minDate="2019-11-30T00:00:00" maxDate="2026-03-01T00:00:00"/>
    </cacheField>
    <cacheField name="Fecha de Retiro" numFmtId="0">
      <sharedItems containsDate="1" containsMixedTypes="1" minDate="2020-03-19T00:00:00" maxDate="2025-11-06T00:00:00"/>
    </cacheField>
    <cacheField name="Nombre Autores (Partido Político/Entidad)" numFmtId="0">
      <sharedItems longText="1"/>
    </cacheField>
    <cacheField name="Nombre Ponentes en Proyectos Legislativos (Partido Político)" numFmtId="0">
      <sharedItems longText="1"/>
    </cacheField>
    <cacheField name="Centralidad Regulatoria IA" numFmtId="0">
      <sharedItems containsBlank="1" count="9">
        <s v="Central General"/>
        <s v="Implementación"/>
        <s v="Central Especial"/>
        <s v="Incidental"/>
        <s v="Complementaria"/>
        <m u="1"/>
        <s v="Central" u="1"/>
        <s v="Central - General" u="1"/>
        <s v="Central - Especial" u="1"/>
      </sharedItems>
    </cacheField>
    <cacheField name="Resumen" numFmtId="0">
      <sharedItems longText="1"/>
    </cacheField>
    <cacheField name="Resumen Menciona IA" numFmtId="0">
      <sharedItems containsBlank="1" containsMixedTypes="1" containsNumber="1" containsInteger="1" minValue="0" maxValue="1"/>
    </cacheField>
    <cacheField name="Título Menciona IA" numFmtId="0">
      <sharedItems containsBlank="1" containsMixedTypes="1" containsNumber="1" containsInteger="1" minValue="0" maxValue="1"/>
    </cacheField>
    <cacheField name="Título y Resumen Mencionan IA" numFmtId="0">
      <sharedItems containsBlank="1" containsMixedTypes="1" containsNumber="1" containsInteger="1" minValue="0" maxValue="1"/>
    </cacheField>
    <cacheField name="Nota de Editores" numFmtId="0">
      <sharedItems longText="1"/>
    </cacheField>
    <cacheField name="Enfoque Basado en Principios" numFmtId="0">
      <sharedItems containsBlank="1"/>
    </cacheField>
    <cacheField name="Enfoque Basado en Estándares" numFmtId="0">
      <sharedItems containsBlank="1"/>
    </cacheField>
    <cacheField name="Enfoque Agil y Experimental" numFmtId="0">
      <sharedItems containsBlank="1"/>
    </cacheField>
    <cacheField name="Enfoque Facilitador" numFmtId="0">
      <sharedItems containsNonDate="0" containsString="0" containsBlank="1"/>
    </cacheField>
    <cacheField name="Enfoque Adaptativo de Leyes Existentes" numFmtId="0">
      <sharedItems containsNonDate="0" containsString="0" containsBlank="1"/>
    </cacheField>
    <cacheField name="Enfoque Basado en Deberes de Revelación de Información" numFmtId="0">
      <sharedItems containsNonDate="0" containsString="0" containsBlank="1"/>
    </cacheField>
    <cacheField name="Enfoque Basado en Riesgos" numFmtId="0">
      <sharedItems containsNonDate="0" containsString="0" containsBlank="1"/>
    </cacheField>
    <cacheField name="Enfoque Basado en Derechos" numFmtId="0">
      <sharedItems containsNonDate="0" containsString="0" containsBlank="1"/>
    </cacheField>
    <cacheField name="Enfoque de Asignación de Responsabilidad" numFmtId="0">
      <sharedItems containsNonDate="0" containsString="0" containsBlank="1"/>
    </cacheField>
    <cacheField name="Palabras clave" numFmtId="0">
      <sharedItems containsNonDate="0" containsString="0" containsBlank="1"/>
    </cacheField>
    <cacheField name="Enlace Oficial"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9">
  <r>
    <m/>
    <s v="América del Sur"/>
    <x v="0"/>
    <x v="0"/>
    <s v="Congreso de la Nación Argentina"/>
    <x v="0"/>
    <s v="Bicameral"/>
    <s v="Cámara de Diputados de la Nación Argentina"/>
    <x v="0"/>
    <x v="0"/>
    <d v="2026-03-26T00:00:00"/>
    <n v="144"/>
    <s v="Expediente 0834-D/2026, Cámara de Diputados"/>
    <s v="Proyecto de Ley, Responsabilidad civil por daños de sistemas de inteligencia artificial. Régimen"/>
    <x v="0"/>
    <s v="Giro del expediente a comisiones en Diputados."/>
    <d v="2026-03-31T00:00:00"/>
    <d v="2026-03-26T00:00:00"/>
    <s v="N/A"/>
    <s v="N/A"/>
    <s v="N/A"/>
    <s v="N/A"/>
    <s v="N/A"/>
    <s v="N/A"/>
    <s v="Marcela Pagano (Coherencia)"/>
    <s v="No Identificado"/>
    <x v="0"/>
    <s v="El proyecto establece un régimen integral de responsabilidad civil por daños causados por sistemas de inteligencia artificial en Argentina. Regula definiciones de IA, clasificación por niveles de riesgo, responsabilidad objetiva para sistemas de alto riesgo y subjetiva para los demás, inversión de la carga probatoria por opacidad algorítmica, deberes de diligencia y transparencia, derecho a explicación, acceso a evidencia técnica, seguro obligatorio, auditorías algorítmicas, registro de sistemas de IA de alto riesgo, sandbox regulatorio y una autoridad especializada (UTIARA). La IA constituye el eje central y exclusivo del articulado. (Proyecto de Ley Exp. 0834-D, 2026)"/>
    <n v="1"/>
    <n v="1"/>
    <n v="1"/>
    <s v="."/>
    <m/>
    <m/>
    <m/>
    <m/>
    <m/>
    <m/>
    <m/>
    <m/>
    <m/>
    <m/>
    <s v="https://www.hcdn.gob.ar/diputados/mpagano/proyecto.html?exp=0834-D-2026"/>
  </r>
  <r>
    <m/>
    <s v="América del Sur"/>
    <x v="0"/>
    <x v="0"/>
    <s v="Congreso de la Nación Argentina"/>
    <x v="0"/>
    <s v="Bicameral"/>
    <s v="Senado de la Nación Argentina"/>
    <x v="0"/>
    <x v="0"/>
    <d v="2026-03-19T00:00:00"/>
    <n v="144"/>
    <s v="Expediente 254-S/2026, Senado"/>
    <s v="Proyecto de Ley, Reproduce proyecto de ley que establece el marco jurídico para el desarrollo, comercialización, distribución y utilización de los sistemas de inteligencia artificial"/>
    <x v="0"/>
    <s v="Giro del expediente a comisiones en Senado."/>
    <d v="2026-03-31T00:00:00"/>
    <d v="2026-03-27T00:00:00"/>
    <s v="N/A"/>
    <s v="N/A"/>
    <s v="N/A"/>
    <s v="N/A"/>
    <s v="N/A"/>
    <s v="N/A"/>
    <s v="Flavio Sergio Fama (Bloque: Unión Cívica Radical)"/>
    <s v="No Identificado"/>
    <x v="0"/>
    <s v="&quot;ARTÍCULO 1°: La presente ley tiene el objetivo de establecer un marco jurídico para el desarrollo, comercialización, distribución y utilización de los sistemas de Inteligencia Artificial, en adelante sistemas de IA, asegurando la protección de los derechos fundamentales garantizados constitución nacional.&quot; (Proyecto de Ley Exp. 0254-S, 2026, Artículo 1)"/>
    <s v="."/>
    <s v="https://www.hcdn.gob.ar/diputados/mpagano/proyecto.html?exp=0519-D-2026"/>
    <s v="https://www.hcdn.gob.ar/proyectos/detalle_tp_adjunto/index.html?id=290002"/>
    <s v="."/>
    <m/>
    <m/>
    <m/>
    <m/>
    <m/>
    <m/>
    <m/>
    <m/>
    <m/>
    <m/>
    <s v="https://www.senado.gob.ar/parlamentario/comisiones/verExp/254.26/S/PL"/>
  </r>
  <r>
    <m/>
    <s v="América del Sur"/>
    <x v="0"/>
    <x v="0"/>
    <s v="Congreso de la Nación Argentina"/>
    <x v="0"/>
    <s v="Bicameral"/>
    <s v="Cámara de Diputados de la Nación Argentina"/>
    <x v="0"/>
    <x v="0"/>
    <d v="2026-03-18T00:00:00"/>
    <n v="144"/>
    <s v="Expediente 0664-D/2026, Cámara de Diputados"/>
    <s v="Proyecto de Ley, Marco legal para el desarrollo, investigacion y uso de inteligencia artificial dentro del territorio nacional. creacion del registro nacional de sistemas de inteligencia artificial"/>
    <x v="0"/>
    <s v="Giro del expediente a comisiones en Diputados."/>
    <d v="2026-03-31T00:00:00"/>
    <d v="2026-03-18T00:00:00"/>
    <s v="N/A"/>
    <s v="N/A"/>
    <s v="N/A"/>
    <s v="N/A"/>
    <s v="N/A"/>
    <s v="N/A"/>
    <s v="Diego A. Giuliano (Unión Por La Patria)"/>
    <s v="No Identificado"/>
    <x v="0"/>
    <s v="&quot;Artículo 1. Objetivo. La presente Ley tiene por objeto definir el marco legal para el desarrollo, investigación y uso de Inteligencia Artificial dentro del territorio nacional con la finalidad de preservar la protección de los derechos humanos, la privacidad y la seguridad de los ciudadanos y asegurar la democracia y el estado de derecho. &quot; (Proyecto de Ley 0664-D, 2026, Artículo 1)"/>
    <n v="1"/>
    <n v="1"/>
    <n v="1"/>
    <s v="."/>
    <m/>
    <m/>
    <m/>
    <m/>
    <m/>
    <m/>
    <m/>
    <m/>
    <m/>
    <m/>
    <s v="https://www.hcdn.gob.ar/diputados/mpagano/proyecto.html?exp=0664-D-2026"/>
  </r>
  <r>
    <m/>
    <s v="América del Sur"/>
    <x v="0"/>
    <x v="0"/>
    <s v="Congreso de la Nación Argentina"/>
    <x v="0"/>
    <s v="Bicameral"/>
    <s v="Cámara de Diputados de la Nación Argentina"/>
    <x v="0"/>
    <x v="0"/>
    <d v="2026-03-16T00:00:00"/>
    <n v="144"/>
    <s v="Expediente 0519-D/2026, Cámara de Diputados"/>
    <s v="Proyecto de Ley, Promoción de la Inteligencia Artificial Aplicada a la Producción, la Competitividad y los Servicios Públicos. Régimen"/>
    <x v="0"/>
    <s v="Giro del expediente a comisiones en Diputados."/>
    <d v="2026-03-30T00:00:00"/>
    <d v="2026-03-16T00:00:00"/>
    <s v="N/A"/>
    <s v="N/A"/>
    <s v="N/A"/>
    <s v="N/A"/>
    <s v="N/A"/>
    <s v="N/A"/>
    <s v="Marcela Pagano (Coherencia)"/>
    <s v="No Identificado"/>
    <x v="0"/>
    <s v="Crea la Ley de Inteligencia Artificial Productiva, estableciendo un régimen nacional de promoción y regulación integral de la IA aplicada a la producción, servicios públicos y competitividad (RENIAPRO). El articulado define IA, modelos fundacionales, IA responsable, crea infraestructura soberana (centros de IA, nube nacional, datos estratégicos), fija estándares éticos y técnicos, regula compra pública, incentivos, sandbox, misiones estratégicas, protección de datos, sanciones, y restricciones en defensa (prohibición de armas autónomas letales sin control humano). La IA es el eje estructural del régimen. (Proyecto de Ley Exp. 0519-D, 2026)"/>
    <m/>
    <m/>
    <m/>
    <s v="."/>
    <m/>
    <m/>
    <m/>
    <m/>
    <m/>
    <m/>
    <m/>
    <m/>
    <m/>
    <m/>
    <s v="https://www.hcdn.gob.ar/diputados/mpagano/proyecto.html?exp=0519-D-2026"/>
  </r>
  <r>
    <m/>
    <s v="América del Sur"/>
    <x v="0"/>
    <x v="1"/>
    <s v="Gobierno de la Ciudad Autónoma de Buenos Aires"/>
    <x v="1"/>
    <s v="N/A"/>
    <s v="N/A"/>
    <x v="1"/>
    <x v="0"/>
    <d v="2026-03-06T00:00:00"/>
    <s v="N/A"/>
    <s v="Decreto 97/2026, Gobierno de la Ciudad Autonóma de Buenos Aires"/>
    <s v="Decreto, Decreto 97/26. Se promueve el uso de Inteligencia Artificial en la gestión gubernamental y en la interacción del Estado con la ciudadanía"/>
    <x v="1"/>
    <s v="Publicado en el Boletín Oficial de la Ciudad de Buenos Aires"/>
    <d v="2026-03-30T00:00:00"/>
    <d v="2026-03-09T00:00:00"/>
    <d v="2026-03-09T00:00:00"/>
    <s v="N/A"/>
    <d v="2026-03-09T00:00:00"/>
    <d v="2026-03-06T00:00:00"/>
    <s v="N/A"/>
    <s v="N/A"/>
    <s v="Gabriel César Sánchez Zinny (Jefatura de Gabinete de Ministros)"/>
    <s v="N/A"/>
    <x v="1"/>
    <s v="Dispone que las áreas y organismos del GCBA potencien e implementen soluciones de inteligencia artificial (IA) en la gestión pública y en la interacción con la ciudadanía, con el fin de mejorar eficiencia, calidad de los servicios y productividad administrativa. Prioriza la aplicación de IA en trámites económicos, permisos de obra, actas de infracción y canales de atención ciudadana, y faculta a la Secretaría de Innovación y Transformación Digital a dictar normas complementarias para su ejecución. La IA se concibe como herramienta de modernización administrativa. (Decreto 97 del Gobierno de la Ciudad Autónoma de Buenos Aires, 2026)"/>
    <n v="1"/>
    <n v="1"/>
    <n v="1"/>
    <s v="."/>
    <m/>
    <m/>
    <m/>
    <m/>
    <m/>
    <m/>
    <m/>
    <m/>
    <m/>
    <m/>
    <s v="https://documentosboletinoficial.buenosaires.gob.ar/publico/ck_PE-DEC-AJG-AJG-97-26-7320.pdf"/>
  </r>
  <r>
    <m/>
    <s v="América del Sur"/>
    <x v="0"/>
    <x v="0"/>
    <s v="Congreso de la Nación Argentina"/>
    <x v="0"/>
    <s v="Bicameral"/>
    <s v="Cámara de Diputados de la Nación Argentina"/>
    <x v="0"/>
    <x v="0"/>
    <d v="2026-03-05T00:00:00"/>
    <n v="144"/>
    <s v="Expediente 0253-D/2026, Cámara de Diputados"/>
    <s v="Proyecto de Ley, Régimen nacional de inteligencia artificial soberana. Modificación del Código Penal de la Nación"/>
    <x v="0"/>
    <s v="Giro del expediente a comisiones en Diputados."/>
    <d v="2026-03-31T00:00:00"/>
    <d v="2026-03-05T00:00:00"/>
    <s v="N/A"/>
    <s v="N/A"/>
    <s v="N/A"/>
    <s v="N/A"/>
    <s v="N/A"/>
    <s v="N/A"/>
    <s v="Marcela Pagano (Coherencia)"/>
    <s v="No Identificado"/>
    <x v="0"/>
    <s v="El proyecto establece un marco jurídico integral para el ciclo de vida de los sistemas de inteligencia artificial en Argentina. Regula principios, definiciones, clasificación por niveles de riesgo (incluida IA de alto riesgo y modelos de propósito general), obligaciones de proveedores e implementadores, prohibiciones, auditorías, explicabilidad, supervisión humana, responsabilidad civil y penal, y un régimen sancionatorio. Crea la Agencia Nacional de Inteligencia Artificial (ANIA), infraestructura pública de cómputo y datos, registros obligatorios, sandboxes regulatorios, políticas de formación, financiamiento (FONIA) y promoción industrial, con enfoque en soberanía tecnológica y derechos fundamentales. (Proyecto de Ley 0253-D, 2026)"/>
    <n v="1"/>
    <n v="1"/>
    <n v="1"/>
    <s v="."/>
    <m/>
    <m/>
    <m/>
    <m/>
    <m/>
    <m/>
    <m/>
    <m/>
    <m/>
    <m/>
    <s v="https://www.hcdn.gob.ar/diputados/mpagano/proyecto.html?exp=0253-D-2026"/>
  </r>
  <r>
    <m/>
    <s v="América del Sur"/>
    <x v="0"/>
    <x v="1"/>
    <s v="Honorable Legislatura de Tucumán"/>
    <x v="0"/>
    <s v="Unicameral"/>
    <s v="Honorable Legislatura de Tucumán"/>
    <x v="2"/>
    <x v="1"/>
    <d v="2025-12-23T00:00:00"/>
    <s v="Sin Información"/>
    <s v="Ley Sin Número/2025, Honorable Legislatura de Tucumán"/>
    <s v="Ley, Régimen de gobernanza ético y uso responsable de la inteligencia artificial en el Estado Provincial de Tucumán"/>
    <x v="1"/>
    <s v="Publicado"/>
    <d v="2026-03-30T00:00:00"/>
    <d v="2025-12-23T00:00:00"/>
    <d v="2025-12-23T00:00:00"/>
    <s v="N/A"/>
    <s v="No Identificado"/>
    <d v="2025-12-23T00:00:00"/>
    <s v="N/A"/>
    <s v="N/A"/>
    <s v="No Identificado"/>
    <s v="No Identificado"/>
    <x v="0"/>
    <s v="La Ley establece un régimen ético, jurídico y técnico para el desarrollo, adopción, regulación y uso responsable de la inteligencia artificial en el Estado provincial de Tucumán, aplicable a los tres poderes, organismos descentralizados y gobiernos locales. El articulado fija principios rectores (derechos humanos, transparencia, control humano, justicia algorítmica), exige evaluaciones de impacto ético, social y ambiental, impone publicidad de algoritmos y criterios de decisión, crea un Registro Público de Sistemas de IA, garantiza revisión humana de decisiones automatizadas, establece responsabilidad estatal, estándares de ciberseguridad y programas de formación en ética digital. (Diario Judicial, 23 de diciembre de 2025)"/>
    <n v="1"/>
    <n v="1"/>
    <n v="1"/>
    <s v="No se identificó un archivo publicado en boletines oficiales; sin embargo, pudo hallarse un reporte de prensa con un articulado poco legible."/>
    <m/>
    <m/>
    <m/>
    <m/>
    <m/>
    <m/>
    <m/>
    <m/>
    <m/>
    <m/>
    <s v="No Disponible"/>
  </r>
  <r>
    <m/>
    <s v="América del Sur"/>
    <x v="0"/>
    <x v="0"/>
    <s v="Congreso de la Nación Argentina"/>
    <x v="0"/>
    <s v="Bicameral"/>
    <s v="Cámara de Diputados de la Nación Argentina"/>
    <x v="0"/>
    <x v="1"/>
    <d v="2025-12-04T00:00:00"/>
    <n v="143"/>
    <s v="Expediente 6880-D/2025, Cámara de Diputados"/>
    <s v="Proyecto de Ley, Proteccion de la Actividad Cerebral, Privacidad Mental y Neurodatos"/>
    <x v="0"/>
    <s v="Giro del expediente a comisiones en Diputados."/>
    <d v="2026-03-30T00:00:00"/>
    <d v="2025-12-04T00:00:00"/>
    <s v="N/A"/>
    <s v="N/A"/>
    <s v="N/A"/>
    <s v="N/A"/>
    <s v="N/A"/>
    <s v="N/A"/>
    <s v="Oscar Agost Carreño (Propuesta Republicana)"/>
    <s v="N/A"/>
    <x v="2"/>
    <s v="Propone la Ley de Protección de la Actividad Cerebral, Privacidad Mental y Neurodatos (Ley de Neuroderechos). El articulado regula de forma integral las neurotecnologías y el tratamiento de neurodatos, definidos como datos sensibles indelegables, incluso cuando son procesados, inferidos o reconstruidos mediante inteligencia artificial. Establece derechos (privacidad mental, libertad cognitiva), prohíbe perfiles predictivos basados en IA, exige evaluaciones de impacto, transparencia, auditabilidad y explicabilidad de modelos de IA, impone estándares de ciberseguridad neuronal y fija un régimen de responsabilidades y sanciones. (Proyecto de Ley Exp. 6880-D, 2025)"/>
    <n v="1"/>
    <n v="0"/>
    <n v="0"/>
    <s v="."/>
    <m/>
    <m/>
    <m/>
    <m/>
    <m/>
    <m/>
    <m/>
    <m/>
    <m/>
    <m/>
    <s v="https://www.hcdn.gob.ar/diputados/sgiudici/proyecto.html?exp=6880-D-2025"/>
  </r>
  <r>
    <m/>
    <s v="América del Sur"/>
    <x v="0"/>
    <x v="0"/>
    <s v="Congreso de la Nación Argentina"/>
    <x v="0"/>
    <s v="Bicameral"/>
    <s v="Cámara de Diputados de la Nación Argentina"/>
    <x v="0"/>
    <x v="1"/>
    <d v="2025-11-25T00:00:00"/>
    <n v="143"/>
    <s v="Expediente 6656-D/2025, Cámara de Diputados"/>
    <s v="Proyecto de Ley, Educacion nacional - Ley 26206 - Modificaciones incorporando la educacion en inteligencia artificial en la curricula escolar de la educacion inicial, primaria y secundaria"/>
    <x v="0"/>
    <s v="Giro del expediente a comisiones en Diputados."/>
    <d v="2026-03-31T00:00:00"/>
    <d v="2025-11-25T00:00:00"/>
    <s v="N/A"/>
    <s v="N/A"/>
    <s v="N/A"/>
    <s v="N/A"/>
    <s v="N/A"/>
    <s v="N/A"/>
    <s v="Pamela Calletti (Innovación Federal) "/>
    <s v="No Identificado"/>
    <x v="2"/>
    <s v="El proyecto modifica la Ley de Educación Nacional Nº 26.206 para incorporar la educación en inteligencia artificial (IA) de manera obligatoria, progresiva y transversal en los niveles inicial, primario y secundario. El articulado define la educación en IA y ciudadanía digital, establece contenidos mínimos (conceptos de IA, aplicaciones, ética digital, pensamiento computacional y programación básica), fija plazos de implementación, asigna la autoridad de aplicación al Ministerio de Educación y prevé políticas de formación docente a través del Consejo Federal de Educación. La IA es abordada como contenido educativo y competencia formativa. (Proyecto de Ley 6656-D, 2025)"/>
    <n v="1"/>
    <n v="1"/>
    <n v="1"/>
    <s v="."/>
    <m/>
    <m/>
    <m/>
    <m/>
    <m/>
    <m/>
    <m/>
    <m/>
    <m/>
    <m/>
    <s v="https://www.hcdn.gob.ar/diputados/mpagano/proyecto.html?exp=6656-D-2025"/>
  </r>
  <r>
    <m/>
    <s v="América del Sur"/>
    <x v="0"/>
    <x v="0"/>
    <s v="Congreso de la Nación Argentina"/>
    <x v="0"/>
    <s v="Bicameral"/>
    <s v="Cámara de Diputados de la Nación Argentina"/>
    <x v="0"/>
    <x v="1"/>
    <d v="2025-11-25T00:00:00"/>
    <n v="143"/>
    <s v="Expediente 6655-D/2025, Cámara de Diputados"/>
    <s v="Pproyecto de Ley, Transparencia y Regulacion de Algoritmos en Procesos Automatizados que Impacten en los Derechos de los Ciudadanos. Creación."/>
    <x v="0"/>
    <s v="Giro del expediente a comisiones en Diputados."/>
    <d v="2026-03-31T00:00:00"/>
    <d v="2025-11-25T00:00:00"/>
    <s v="N/A"/>
    <s v="N/A"/>
    <s v="N/A"/>
    <s v="N/A"/>
    <s v="N/A"/>
    <s v="N/A"/>
    <s v="Pamela Calletti (Innovación Federal) "/>
    <s v="No Identificado"/>
    <x v="0"/>
    <s v="El proyecto establece un régimen de transparencia, equidad y rendición de cuentas para algoritmos y sistemas de inteligencia artificial usados en decisiones automatizadas que impactan derechos. El articulado regula principios de transparencia algorítmica, no discriminación, derecho a explicación y revisión humana, auditorías obligatorias, Registro Nacional de Algoritmos, exigencias de código abierto o auditorías independientes en sectores críticos (justicia, seguridad y salud), y un régimen sancionatorio. Se aplica a entidades públicas y privadas en múltiples sectores (finanzas, empleo, salud, justicia y plataformas digitales). (Proyecto de Ley 6655-D, 2025)"/>
    <n v="1"/>
    <n v="0"/>
    <n v="0"/>
    <s v="."/>
    <m/>
    <m/>
    <m/>
    <m/>
    <m/>
    <m/>
    <m/>
    <m/>
    <m/>
    <m/>
    <s v="https://www.hcdn.gob.ar/diputados/mpagano/proyecto.html?exp=6655-D-2025"/>
  </r>
  <r>
    <m/>
    <s v="América del Sur"/>
    <x v="0"/>
    <x v="0"/>
    <s v="Congreso de la Nación Argentina"/>
    <x v="0"/>
    <s v="Bicameral"/>
    <s v="Cámara de Diputados de la Nación Argentina"/>
    <x v="0"/>
    <x v="1"/>
    <d v="2025-11-25T00:00:00"/>
    <n v="143"/>
    <s v="Expediente 6653-D/2025, Cámara de Diputados"/>
    <s v="Proyecto de Ley, Código Electoral Nacional - Key 19945 - . Modificaciones sobre la prevencion y sancion por la difusion de informacion manipulada o falsa mediante tecnologias digitales"/>
    <x v="0"/>
    <s v="Giro del expediente a comisiones en Diputados."/>
    <d v="2026-03-31T00:00:00"/>
    <d v="2025-11-25T00:00:00"/>
    <s v="N/A"/>
    <s v="N/A"/>
    <s v="N/A"/>
    <s v="N/A"/>
    <s v="N/A"/>
    <s v="N/A"/>
    <s v="Pamela Calletti (Innovación Federal) "/>
    <s v="No Identificado"/>
    <x v="2"/>
    <s v="El proyecto modifica el Código Nacional Electoral para prevenir y sancionar la difusión de desinformación electoral generada o manipulada mediante inteligencia artificial, algoritmos automatizados y tecnologías similares. El articulado prohíbe expresamente las fake news electorales producidas con IA, impone obligaciones a plataformas digitales (identificación, etiquetado, remoción y cooperación con la justicia), tipifica penalmente los deepfakes electorales, habilita medidas judiciales urgentes de remoción de contenido y establece campañas de alfabetización digital sobre uso responsable de IA en procesos electorales. (Proyecto de Ley 6653-D, 2025)"/>
    <n v="1"/>
    <n v="0"/>
    <n v="0"/>
    <s v="."/>
    <m/>
    <m/>
    <m/>
    <m/>
    <m/>
    <m/>
    <m/>
    <m/>
    <m/>
    <m/>
    <s v="https://www.hcdn.gob.ar/diputados/mpagano/proyecto.html?exp=6653-D-2025"/>
  </r>
  <r>
    <m/>
    <s v="América del Sur"/>
    <x v="0"/>
    <x v="0"/>
    <s v="Congreso de la Nación Argentina"/>
    <x v="0"/>
    <s v="Bicameral"/>
    <s v="Cámara de Diputados de la Nación Argentina"/>
    <x v="0"/>
    <x v="1"/>
    <d v="2025-11-18T00:00:00"/>
    <n v="143"/>
    <s v="Expediente 6604-D/2025, Cámara de Diputados"/>
    <s v="Proyecto de Ley, Régimen de Prevención de Fraudes con Inteligencia Artificial (IA) en Procesos Electorales. Modificación del Código Civil y Comercial de la Nación"/>
    <x v="0"/>
    <s v="Giro del expediente a comisiones en Diputados."/>
    <d v="2026-03-31T00:00:00"/>
    <d v="2025-11-18T00:00:00"/>
    <s v="N/A"/>
    <s v="N/A"/>
    <s v="N/A"/>
    <s v="N/A"/>
    <s v="N/A"/>
    <s v="N/A"/>
    <s v="Luana Volnovich (Unión por la Patria)"/>
    <s v="No Identificado"/>
    <x v="2"/>
    <s v="El proyecto establece un régimen para prevenir fraudes electorales mediante contenidos generados con inteligencia artificial (IA) y, en particular, IA generativa. El articulado define IA e IAGen, impone la obligación de incorporar marcas de agua visibles y digitales en contenidos políticos creados o modificados con IA, reconoce el derecho a réplica, exige remoción inmediata de contenidos manipulados, y tipifica penalmente la elaboración o difusión de imágenes, audios o videos falsos con IA destinados a manipular la voluntad electoral durante períodos electorales. Modifica el Código Electoral Nacional. (Proyecto de Ley 6604-D, 2025)"/>
    <n v="1"/>
    <n v="1"/>
    <n v="1"/>
    <s v="."/>
    <m/>
    <m/>
    <m/>
    <m/>
    <m/>
    <m/>
    <m/>
    <m/>
    <m/>
    <m/>
    <s v="https://www.hcdn.gob.ar/diputados/mpagano/proyecto.html?exp=6604-D-2025"/>
  </r>
  <r>
    <m/>
    <s v="América del Sur"/>
    <x v="0"/>
    <x v="0"/>
    <s v="Congreso de la Nación Argentina"/>
    <x v="0"/>
    <s v="Bicameral"/>
    <s v="Senado de la Nación Argentina"/>
    <x v="0"/>
    <x v="1"/>
    <d v="2025-11-06T00:00:00"/>
    <n v="143"/>
    <s v="Expediente 1901-S/2025, Senado"/>
    <s v="Proyecto de Ley, Proyecto de Ley que Modifica su similar 24.841 - Patentes de Invención -, Respecto de las patentes desarrolladas con utilización de inteligencia artificial"/>
    <x v="0"/>
    <s v="Giro del expediente a comisiones en Senado."/>
    <d v="2026-03-31T00:00:00"/>
    <d v="2025-11-14T00:00:00"/>
    <s v="N/A"/>
    <s v="N/A"/>
    <s v="N/A"/>
    <s v="N/A"/>
    <s v="N/A"/>
    <s v="N/A"/>
    <s v="Beatriz Luisa Avila (Juntos Por El Cambio)"/>
    <s v="No Identificado"/>
    <x v="2"/>
    <s v="Modifica la Ley N.º 24.481 de Patentes (Argentina) para regular la patentabilidad de invenciones desarrolladas con inteligencia artificial. El articulado exige intervención humana significativa cuando se utilicen algoritmos predictivos, aprendizaje automático o sistemas de IA, negando patentabilidad a invenciones generadas total o predominantemente por IA sin aporte humano sustancial. Además, obliga a declarar el uso de IA en la concepción, desarrollo o validación del invento, detallando su función en el proceso inventivo. (Proyecto de Ley Exp. 1901-S, 2025)"/>
    <n v="1"/>
    <n v="1"/>
    <n v="1"/>
    <s v="."/>
    <m/>
    <m/>
    <m/>
    <m/>
    <m/>
    <m/>
    <m/>
    <m/>
    <m/>
    <m/>
    <s v="https://www.senado.gob.ar/parlamentario/comisiones/verExp/1901.25/S/PL"/>
  </r>
  <r>
    <m/>
    <s v="América del Sur"/>
    <x v="0"/>
    <x v="0"/>
    <s v="Congreso de la Nación Argentina"/>
    <x v="0"/>
    <s v="Bicameral"/>
    <s v="Senado de la Nación Argentina"/>
    <x v="0"/>
    <x v="1"/>
    <d v="2025-09-03T00:00:00"/>
    <n v="143"/>
    <s v="Expediente 1517-S/2025, Senado"/>
    <s v="Proyecto de Ley, Proyecto de ley sobre campañas nacionales de concientización, información y promoción del uso ético de la inteligencia artificial y nuevas tecnologías en comunidades educativas"/>
    <x v="0"/>
    <s v="Giro del expediente a comisiones en Senado."/>
    <d v="2026-03-31T00:00:00"/>
    <d v="2025-09-16T00:00:00"/>
    <s v="N/A"/>
    <s v="N/A"/>
    <s v="N/A"/>
    <s v="N/A"/>
    <s v="N/A"/>
    <s v="N/A"/>
    <s v="María Victoria Huala (Juntos por el Cambio)_x000a_Alfredo Luis de Ángel (Propuesta Republicana)_x000a_Luis Alfredo Juez (Juntos por el Cambio)"/>
    <s v="No Identificado"/>
    <x v="1"/>
    <s v="Establece campañas nacionales de concientización, información y promoción del uso ético, seguro y reflexivo de la inteligencia artificial (IA) y nuevas tecnologías en el sistema educativo argentino. El articulado fija objetivos de alfabetización digital, comprensión básica de IA, automatización y algoritmos, prevención de riesgos como desinformación, manipulación algorítmica y uso indebido de datos, y promoción del bienestar digital y la salud mental. No regula sistemas de IA en sí, sino acciones educativas, comunicacionales y de sensibilización dirigidas a estudiantes, docentes, familias y comunidades educativas. (Proyecto de Ley Exp. 1517-S, 2025)"/>
    <n v="1"/>
    <n v="1"/>
    <n v="1"/>
    <s v="."/>
    <m/>
    <m/>
    <m/>
    <m/>
    <m/>
    <m/>
    <m/>
    <m/>
    <m/>
    <m/>
    <s v="https://www.senado.gob.ar/parlamentario/comisiones/verExp/1517.25/S/PL"/>
  </r>
  <r>
    <m/>
    <s v="América del Sur"/>
    <x v="0"/>
    <x v="0"/>
    <s v="Congreso de la Nación Argentina"/>
    <x v="0"/>
    <s v="Bicameral"/>
    <s v="Senado de la Nación Argentina"/>
    <x v="0"/>
    <x v="1"/>
    <d v="2025-08-12T00:00:00"/>
    <n v="143"/>
    <s v="Expediente 1378-S/2025, Senado"/>
    <s v="Proyecto de Ley, Proyecto de ley de integracion de la inteligencia artificial en la ley de educacion nacional - ley 26.206"/>
    <x v="0"/>
    <s v="Giro del expediente a comisiones en Senado."/>
    <d v="2026-03-31T00:00:00"/>
    <d v="2025-08-18T00:00:00"/>
    <s v="N/A"/>
    <s v="N/A"/>
    <s v="N/A"/>
    <s v="N/A"/>
    <s v="N/A"/>
    <s v="N/A"/>
    <s v="Mónica Esther Silva (Juntos Somos Río Negro)"/>
    <s v="No Identificado"/>
    <x v="2"/>
    <s v="Modifica la Ley de Educación Nacional N.º 26.206 de Argentina para integrar la inteligencia artificial en el sistema educativo. El articulado incorpora como objetivos del sistema educativo el desarrollo de competencias básicas en IA en educación primaria y secundaria, con un enfoque ético, no discriminatorio y respetuoso de los derechos humanos, y establece la formación docente para trabajar en entornos educativos con presencia de IA, preservando la centralidad de la interacción humana. También habilita al Poder Ejecutivo a promover opciones educativas basadas en TIC e IA. (Proyecto de Ley Exp. 1378-S, 2025)"/>
    <n v="1"/>
    <n v="1"/>
    <n v="1"/>
    <s v="."/>
    <m/>
    <m/>
    <m/>
    <m/>
    <m/>
    <m/>
    <m/>
    <m/>
    <m/>
    <m/>
    <s v="https://www.senado.gob.ar/parlamentario/comisiones/verExp/1378.25/S/PL"/>
  </r>
  <r>
    <m/>
    <s v="América del Sur"/>
    <x v="0"/>
    <x v="0"/>
    <s v="Congreso de la Nación Argentina"/>
    <x v="0"/>
    <s v="Bicameral"/>
    <s v="Cámara de Diputados de la Nación Argentina"/>
    <x v="0"/>
    <x v="1"/>
    <d v="2025-07-03T00:00:00"/>
    <n v="143"/>
    <s v="Expediente 3540-D/2025, Cámara de Diputados"/>
    <s v="Proyecto de Ley, Proteccion De Datos Personales - Ley 25326 -. Modificaciones Incorporando Garantias Vinculadas A La Transparencia Algoritmica."/>
    <x v="0"/>
    <s v="Giro del expediente a comisiones en Diputados."/>
    <d v="2025-11-15T00:00:00"/>
    <d v="2025-07-03T00:00:00"/>
    <s v="N/A"/>
    <s v="N/A"/>
    <s v="N/A"/>
    <s v="N/A"/>
    <s v="N/A"/>
    <s v="N/A"/>
    <s v="Silvana Giudici (Propuesta Republicana)"/>
    <s v="N/A"/>
    <x v="2"/>
    <s v="&quot;Artículo 1° - Objeto. La presente ley tiene por objeto modificar la Ley N º 25.326 de 'Protección de Datos Personales' a fin de incorporar principios de transparencia algorítmica, derecho a la explicación, responsabilidad informativa y mecanismos de auditoría sobre sistemas automatizados, elaboración de perfiles, algoritmos e inteligencia artificial. Su propósito es garantizar los derechos de las personas en el tratamiento de sus datos personales y decisiones automatizadas, promoviendo procesos comprensibles, justos y seguros.&quot; (Proyecto de Ley Exp. 3540-D, 2025, Artículo 1)"/>
    <n v="1"/>
    <n v="0"/>
    <n v="0"/>
    <s v="."/>
    <m/>
    <m/>
    <m/>
    <m/>
    <m/>
    <m/>
    <m/>
    <m/>
    <m/>
    <m/>
    <s v="https://www.hcdn.gob.ar/diputados/sgiudici/proyecto.html?exp=3540-D-2025"/>
  </r>
  <r>
    <m/>
    <s v="América del Sur"/>
    <x v="0"/>
    <x v="0"/>
    <s v="Congreso de la Nación Argentina"/>
    <x v="0"/>
    <s v="Bicameral"/>
    <s v="Senado de la Nación Argentina"/>
    <x v="0"/>
    <x v="1"/>
    <d v="2025-06-25T00:00:00"/>
    <n v="143"/>
    <s v="Expediente 1099-S/2025, Senado"/>
    <s v="Proyecto de Ley, Proyecto de ley que crea el Plan Nacional de Alfabetización en Inteligencia Artificial"/>
    <x v="0"/>
    <s v="Giro del expediente a comisiones en Senado."/>
    <d v="2026-03-31T00:00:00"/>
    <d v="2025-06-30T00:00:00"/>
    <s v="N/A"/>
    <s v="N/A"/>
    <s v="N/A"/>
    <s v="N/A"/>
    <s v="N/A"/>
    <s v="N/A"/>
    <s v="Juan Carlos Romero (Bloque: Cambio Federal)"/>
    <s v="No Identificado"/>
    <x v="1"/>
    <s v="Crea el Plan Nacional de Alfabetización en Inteligencia Artificial para personas mayores de 18 años, con el fin de promover conocimientos básicos de IA —fundamentos técnicos, éticos y prácticos— orientados a mejorar la empleabilidad, autonomía y reducir la brecha digital. El articulado asigna al Poder Ejecutivo la autoridad de aplicación, el diseño de contenidos, la implementación gratuita del plan, la coordinación con universidades y organizaciones, la difusión nacional y la garantía de un enfoque ético y respetuoso de derechos fundamentales. (Proyecto de Ley Exp. 1099-S, 2025)"/>
    <n v="1"/>
    <n v="1"/>
    <n v="1"/>
    <s v="."/>
    <m/>
    <m/>
    <m/>
    <m/>
    <m/>
    <m/>
    <m/>
    <m/>
    <m/>
    <m/>
    <s v="https://www.senado.gob.ar/parlamentario/comisiones/verExp/1099.25/S/PL"/>
  </r>
  <r>
    <m/>
    <s v="América del Sur"/>
    <x v="0"/>
    <x v="1"/>
    <s v="Honorable Legislatura de Tucumán"/>
    <x v="0"/>
    <s v="Unicameral"/>
    <s v="Honorable Legislatura de Tucumán"/>
    <x v="2"/>
    <x v="1"/>
    <d v="2025-05-29T00:00:00"/>
    <s v="Sin Información"/>
    <s v="Ley 9890/2025, Honorable Legislatura de Tucumán"/>
    <s v="Ley, Crea el programa &quot;Tucuman IA&quot; para la implementación y utilización progresiva de herramientas de inteligencia artificial en las escuelas de la provincia. La autoridad de aplicación sera el Ministerio de Educación"/>
    <x v="1"/>
    <s v="Publicado"/>
    <d v="2026-03-30T00:00:00"/>
    <d v="2025-06-19T00:00:00"/>
    <d v="2025-06-19T00:00:00"/>
    <s v="N/A"/>
    <d v="2025-06-13T00:00:00"/>
    <d v="2025-05-29T00:00:00"/>
    <s v="N/A"/>
    <s v="N/A"/>
    <s v="Ester Susana Montaldo (Ministerio de Educación)"/>
    <s v="No Identificado"/>
    <x v="1"/>
    <s v="&quot;Artículo 1°.- Créase el Programa &quot;Tucumán lA&quot; para la implementación y utilización progresiva de herramientas de inteligencia artificial en las escuelas de la Provincia.&quot; (Ley 9890, 2025, Artículo 1)"/>
    <n v="1"/>
    <n v="1"/>
    <n v="1"/>
    <s v="."/>
    <m/>
    <m/>
    <m/>
    <m/>
    <m/>
    <m/>
    <m/>
    <m/>
    <m/>
    <m/>
    <s v="No Disponible"/>
  </r>
  <r>
    <m/>
    <s v="América del Sur"/>
    <x v="0"/>
    <x v="0"/>
    <s v="Consejo de La Magistratura de La Nación Argentina"/>
    <x v="2"/>
    <s v="N/A"/>
    <s v="N/A"/>
    <x v="3"/>
    <x v="1"/>
    <d v="2025-05-27T00:00:00"/>
    <s v="N/A"/>
    <s v="Resolución 1486/2025, Consejo de la Magistratura"/>
    <s v="Resolución, Resolución N° 1486/2025 Expediente N° 15-06177/25"/>
    <x v="1"/>
    <s v="Publicado"/>
    <d v="2025-07-04T00:00:00"/>
    <d v="2025-05-27T00:00:00"/>
    <d v="2025-05-27T00:00:00"/>
    <s v="N/A"/>
    <d v="2025-05-27T00:00:00"/>
    <d v="2025-05-27T00:00:00"/>
    <s v="N/A"/>
    <s v="N/A"/>
    <s v="Alexis Varady (Administración General Poder Judicial de la Nación)"/>
    <s v="N/A"/>
    <x v="1"/>
    <s v="&quot;ARTÍCULO Io : Aprobar el proyecto de servicio denominado &quot;Implementación del Asistente Virtual para el Poder Judicial de la Nación&quot; y que será identificado como Proyecto IA-1-25, cuya presentación, especificaciones técnicas y glosario de términos obran como Anexo I. (...) El proyecto de implementación del Asistente Virtual se inserta en el marco impulsado por el Consejo de la Magistratura, a través de la Dirección General de Tecnología, para integrar soluciones de inteligencia artificial (IA) y modelos de lenguaje de gran escala en los procesos del Poder Judicial de la Nación1. Esta iniciativa busca optimizar las operaciones internas y mejorar la experiencia de los usuarios mediante la implementación de herramientas tecnológicas innovadoras&quot; (Resolución 1486 del Consejo de la Magistratura, 2025, Artículo 1 y Anexo)"/>
    <s v="."/>
    <s v="https://www.diputados.gov.ar/diputados/vmoralesg/proyecto.html?exp=1937-D-2025"/>
    <s v="https://www4.hcdn.gob.ar/dependencias/dsecretaria/Periodo2025/PDF2025/TP2025/1937-D-2025.pdf"/>
    <s v="."/>
    <s v="https://www.diputados.gov.ar/diputados/vmoralesg/proyecto.html?exp=1937-D-2025"/>
    <s v="https://www4.hcdn.gob.ar/dependencias/dsecretaria/Periodo2025/PDF2025/TP2025/1937-D-2025.pdf"/>
    <m/>
    <m/>
    <m/>
    <m/>
    <m/>
    <m/>
    <m/>
    <m/>
    <s v="No Disponible"/>
  </r>
  <r>
    <m/>
    <s v="América del Sur"/>
    <x v="0"/>
    <x v="0"/>
    <s v="Procuraduría General de la Nación Argentina"/>
    <x v="3"/>
    <s v="N/A"/>
    <s v="N/A"/>
    <x v="3"/>
    <x v="1"/>
    <d v="2025-05-14T00:00:00"/>
    <s v="N/A"/>
    <s v="Resolución PGN 14/25, Procuraduría General de la Nación"/>
    <s v="Resolución, Crear el Programa de Inteligencia Artificial del Ministerio Público Fiscal de la Nación"/>
    <x v="1"/>
    <s v="Publicado"/>
    <d v="2025-09-25T00:00:00"/>
    <d v="2025-05-14T00:00:00"/>
    <s v="N/A"/>
    <s v="N/A"/>
    <d v="2025-05-14T00:00:00"/>
    <d v="2025-05-14T00:00:00"/>
    <s v="N/A"/>
    <s v="N/A"/>
    <s v="Eduardo Casal Ezequiel (Procuraduría General de la Nación)"/>
    <s v="N/A"/>
    <x v="1"/>
    <s v="&quot;I. CREAR el Programa de Inteligencia Artificial del Ministerio Público Fiscal de la Nación con el objeto de desarrollar un abordaje estratégico e integral para la incorporación de esta tecnología, promoviendo su utilización para el fortalecimiento de sus funciones sustantivas y optimización de procesos internos.&quot; (Resolución 14 de la Procuraduría General de la Nación, 2025, Pár.I)"/>
    <n v="1"/>
    <n v="1"/>
    <n v="1"/>
    <s v="."/>
    <m/>
    <m/>
    <m/>
    <m/>
    <m/>
    <m/>
    <m/>
    <m/>
    <m/>
    <m/>
    <s v="No Disponible"/>
  </r>
  <r>
    <m/>
    <s v="América del Sur"/>
    <x v="0"/>
    <x v="0"/>
    <s v="Congreso de la Nación Argentina"/>
    <x v="0"/>
    <s v="Bicameral"/>
    <s v="Cámara de Diputados de la Nación Argentina"/>
    <x v="0"/>
    <x v="1"/>
    <d v="2025-04-29T00:00:00"/>
    <n v="143"/>
    <s v="Expediente 1937-D/2025, Cámara de Diputados"/>
    <s v="Proyecto de Ley, Regulase El Desarrollo, Implementacion Y Uso De La Inteligencia Artificial En El Territorio Nacional. Creacion Del Ministerio De Inteligencia Artificial De La Nación."/>
    <x v="0"/>
    <s v="Giro del expediente a comisiones en Diputados."/>
    <d v="2025-11-15T00:00:00"/>
    <d v="2025-04-29T00:00:00"/>
    <s v="N/A"/>
    <s v="N/A"/>
    <s v="N/A"/>
    <s v="N/A"/>
    <s v="N/A"/>
    <s v="N/A"/>
    <s v="Gabriel Felipe Chumpitaz (Propuesta Republicana)"/>
    <s v="N/A"/>
    <x v="0"/>
    <s v="&quot;Artículo 1: Objeto de la Ley La presente ley tiene como objeto regular el desarrollo, implementación y uso de la inteligencia artificial (IA) en el territorio nacional, garantizando la protección de los derechos fundamentales de las personas, en particular la protección de sus datos personales, y promoviendo un entorno seguro, ético, transparente e inclusivo para la innovación tecnológica.&quot; (Proyecto de Ley Exp. 1937-D, 2025, Artículo 1)"/>
    <n v="1"/>
    <n v="1"/>
    <n v="1"/>
    <s v="."/>
    <s v="https://www.diputados.gob.ar/diputados/pcalletti/proyecto.html?exp=0345-D-2025"/>
    <s v="https://www4.hcdn.gob.ar/dependencias/dsecretaria/Periodo2025/PDF2025/TP2025/0345-D-2025.pdf"/>
    <m/>
    <m/>
    <m/>
    <m/>
    <m/>
    <m/>
    <m/>
    <m/>
    <s v="https://www.diputados.gov.ar/diputados/vmoralesg/proyecto.html?exp=1937-D-2025"/>
  </r>
  <r>
    <m/>
    <s v="América del Sur"/>
    <x v="0"/>
    <x v="0"/>
    <s v="Congreso de la Nación Argentina"/>
    <x v="0"/>
    <s v="Bicameral"/>
    <s v="Senado de la Nación Argentina"/>
    <x v="0"/>
    <x v="1"/>
    <d v="2025-04-23T00:00:00"/>
    <n v="143"/>
    <s v="Expediente 0556-S/2025, Senado"/>
    <s v="Proyecto De Ley, Que Crea el Instituto Nacional de Inteligencia Artificial."/>
    <x v="0"/>
    <s v="Giro del expediente a comisiones en Senado."/>
    <d v="2025-11-15T00:00:00"/>
    <d v="2025-04-24T00:00:00"/>
    <s v="N/A"/>
    <s v="N/A"/>
    <s v="N/A"/>
    <s v="N/A"/>
    <s v="N/A"/>
    <s v="N/A"/>
    <s v="María Teresa Margarita González (Frente Nacional y Popular)_x000a_Silvina Marcela García Larraburu (Unidad Ciudadana)"/>
    <s v="N/A"/>
    <x v="1"/>
    <s v="&quot;ARTÍCULO 1º.- Créase el Instituto Nacional de Inteligencia Artificial (INIA), el cual se constituirá como un organismo descentralizado que funcionará bajo la órbita de la Secretaría de Innovación, Ciencia y Tecnología, o el organismo que en el futuro la reemplace.&quot; (Proyecto de Ley Exp. 0556-S, 2025, Artículo 1)"/>
    <n v="1"/>
    <n v="1"/>
    <n v="1"/>
    <s v="."/>
    <s v="https://www.senado.gob.ar/parlamentario/comisiones/verExp/71.25/S/PL"/>
    <s v="https://www.senado.gob.ar/parlamentario/parlamentaria/485987/downloadPdf"/>
    <m/>
    <m/>
    <m/>
    <m/>
    <m/>
    <m/>
    <m/>
    <m/>
    <s v="https://www.senado.gob.ar/parlamentario/comisiones/verExp/556.25/S/PL"/>
  </r>
  <r>
    <m/>
    <s v="América del Sur"/>
    <x v="0"/>
    <x v="0"/>
    <s v="Congreso de la Nación Argentina"/>
    <x v="0"/>
    <s v="Bicameral"/>
    <s v="Senado de la Nación Argentina"/>
    <x v="0"/>
    <x v="1"/>
    <d v="2025-04-14T00:00:00"/>
    <n v="143"/>
    <s v="Expediente 0511-S/2025, Senado"/>
    <s v="Proyecto De Ley, Proyecto de Ley sobre Sistemas de Inteligencia Artificial."/>
    <x v="0"/>
    <s v="Giro del expediente a comisiones en Senado."/>
    <d v="2025-11-15T00:00:00"/>
    <d v="2025-04-24T00:00:00"/>
    <s v="N/A"/>
    <s v="N/A"/>
    <s v="N/A"/>
    <s v="N/A"/>
    <s v="N/A"/>
    <s v="N/A"/>
    <s v="Silvia Estela Sapag (Unidad Ciudadana)"/>
    <s v="N/A"/>
    <x v="0"/>
    <s v="&quot;Artículo 1. Objeto de la ley. La presente ley tiene por objeto promover la creación, desarrollo, innovación e implementación de sistemas de inteligencia artificial (IA) respetuosos de la democracia, el Estado de Derecho y los derechos humanos.&quot; (Proyecto de Ley Exp. 0511-S, 2025, Artículo 1)"/>
    <n v="1"/>
    <n v="1"/>
    <n v="1"/>
    <s v="."/>
    <s v="https://www.senado.gob.ar/parlamentario/comisiones/verExp/556.25/S/PL"/>
    <s v="https://www.senado.gob.ar/parlamentario/parlamentaria/487165/downloadPdf"/>
    <m/>
    <m/>
    <m/>
    <m/>
    <m/>
    <m/>
    <m/>
    <m/>
    <s v="https://www.senado.gob.ar/parlamentario/comisiones/verExp/511.25/S/PL"/>
  </r>
  <r>
    <m/>
    <s v="América del Sur"/>
    <x v="0"/>
    <x v="1"/>
    <s v="Honorable Legislatura de Tucumán"/>
    <x v="0"/>
    <s v="Unicameral"/>
    <s v="Honorable Legislatura de Tucumán"/>
    <x v="2"/>
    <x v="1"/>
    <d v="2025-03-20T00:00:00"/>
    <s v="Sin Información"/>
    <s v="Ley 9866/2025, Honorable Legislatura de Tucumán"/>
    <s v="Ley, Regula el uso de las tecnologias de información y comunicación en el ejercicio de la medicina a distancia. La autoridad de aplicación sera el Ministerio de Salud Pública"/>
    <x v="1"/>
    <s v="Publicado"/>
    <d v="2026-03-30T00:00:00"/>
    <d v="2025-04-09T00:00:00"/>
    <d v="2025-04-09T00:00:00"/>
    <s v="N/A"/>
    <d v="2025-04-07T00:00:00"/>
    <d v="2025-03-20T00:00:00"/>
    <s v="N/A"/>
    <s v="N/A"/>
    <s v="Luis Medina Ruíz (Ministerio de Salud Pública)"/>
    <s v="No Identificado"/>
    <x v="3"/>
    <s v="La Ley tiene por objeto regular el uso de las tecnologías de la información y la comunicación en la medicina a distancia. En su articulado, asigna funciones a la Autoridad de Aplicación, entre ellas promover y regular el uso de soluciones tecnológicas basadas en inteligencia artificial en el ámbito de la telemedicina. La IA aparece vinculada como herramienta tecnológica aplicable al ejercicio médico a distancia, sin desarrollar reglas específicas sobre su diseño, funcionamiento o riesgos, pero reconociéndola como componente de las soluciones digitales en salud. (Ley 9866, 2025)"/>
    <n v="1"/>
    <n v="0"/>
    <n v="0"/>
    <s v="."/>
    <m/>
    <m/>
    <m/>
    <m/>
    <m/>
    <m/>
    <m/>
    <m/>
    <m/>
    <m/>
    <s v="No Disponible"/>
  </r>
  <r>
    <m/>
    <s v="América del Sur"/>
    <x v="0"/>
    <x v="0"/>
    <s v="Congreso de la Nación Argentina"/>
    <x v="0"/>
    <s v="Bicameral"/>
    <s v="Cámara de Diputados de la Nación Argentina"/>
    <x v="0"/>
    <x v="1"/>
    <d v="2025-03-11T00:00:00"/>
    <n v="143"/>
    <s v="Expediente 0345-D/2025, Cámara de Diputados"/>
    <s v="Proyecto De Ley, Consejo Federal De Inteligencia Artificial. Creación."/>
    <x v="0"/>
    <s v="Giro del expediente a comisiones en Diputados."/>
    <d v="2025-11-15T00:00:00"/>
    <d v="2025-03-11T00:00:00"/>
    <s v="N/A"/>
    <s v="N/A"/>
    <s v="N/A"/>
    <s v="N/A"/>
    <s v="N/A"/>
    <s v="N/A"/>
    <s v="Pamela Calletti (Innovación Federal) "/>
    <s v="N/A"/>
    <x v="1"/>
    <s v="&quot;ARTÍCULO 1º: Créase el Consejo Federal de Inteligencia Artificial, en adelante “el Consejo”, que tendrá como tarea principal y misión incentivar y promover la investigación, estudio, concientización, sensibilización y difusión de información pertinente sobre temáticas relacionadas a la Inteligencia Artificial (en adelante I.A.). &quot; (Proyecto de Ley Exp. 0345-D, 2025, Artículo 1)"/>
    <n v="1"/>
    <n v="1"/>
    <n v="1"/>
    <s v="."/>
    <s v="https://www.senado.gob.ar/parlamentario/comisiones/verExp/71.25/S/PL"/>
    <s v="https://www.senado.gob.ar/parlamentario/parlamentaria/485987/downloadPdf"/>
    <m/>
    <m/>
    <m/>
    <m/>
    <m/>
    <m/>
    <m/>
    <m/>
    <s v="https://www.diputados.gob.ar/diputados/pcalletti/proyecto.html?exp=0345-D-2025"/>
  </r>
  <r>
    <m/>
    <s v="América del Sur"/>
    <x v="0"/>
    <x v="0"/>
    <s v="Congreso de la Nación Argentina"/>
    <x v="0"/>
    <s v="Bicameral"/>
    <s v="Senado de la Nación Argentina"/>
    <x v="0"/>
    <x v="1"/>
    <d v="2025-03-05T00:00:00"/>
    <n v="143"/>
    <s v="Expediente 0071-S/2025, Senado"/>
    <s v="Proyecto De Ley, Que Dispone Controlar El Desarrollo, Implementacion Y Utilizacion De Sistemas Basados En Inteligencia Artificial, Dentro Del Territorio Argentino."/>
    <x v="0"/>
    <s v="Giro del expediente a comisiones en Senado."/>
    <d v="2025-11-15T00:00:00"/>
    <d v="2025-04-24T00:00:00"/>
    <s v="N/A"/>
    <s v="N/A"/>
    <s v="N/A"/>
    <s v="N/A"/>
    <s v="N/A"/>
    <s v="N/A"/>
    <s v="Juan Carlos Romero (Bloque: Cambio Federal)"/>
    <s v="N/A"/>
    <x v="0"/>
    <s v="Regula el desarrollo y uso de Inteligencia Artificial (IA) en Argentina, estableciendo controles para proteger derechos humanos y bienestar. Clasifica sistemas de IA por riesgo (limitado, mínimo, alto o inaceptable), prohíbe prácticas peligrosas (como manipulación subliminal o discriminación algorítmica) y exige transparencia, supervisión humana y registro obligatorio. Crea una Autoridad de Aplicación para auditorías y sanciones, especialmente en áreas críticas (salud, seguridad, justicia). Promueve innovación responsable, educación en IA y alineación con estándares internacionales. (Proyecto de Ley Exp. 0071-S, 2025)"/>
    <n v="1"/>
    <n v="1"/>
    <n v="1"/>
    <s v="."/>
    <s v="https://www.senado.gob.ar/parlamentario/comisiones/verExp/2205.24/S/PL"/>
    <s v="https://www.senado.gob.ar/parlamentario/parlamentaria/483667/downloadPdf"/>
    <m/>
    <m/>
    <m/>
    <m/>
    <m/>
    <m/>
    <m/>
    <m/>
    <s v="https://www.senado.gob.ar/parlamentario/comisiones/verExp/71.25/S/PL"/>
  </r>
  <r>
    <m/>
    <s v="América del Sur"/>
    <x v="0"/>
    <x v="0"/>
    <s v="Congreso de la Nación Argentina"/>
    <x v="0"/>
    <s v="Bicameral"/>
    <s v="Senado de la Nación Argentina"/>
    <x v="0"/>
    <x v="1"/>
    <d v="2025-03-05T00:00:00"/>
    <n v="143"/>
    <s v="Expediente 0070-S/2025, Senado"/>
    <s v="Proyecto De Ley, Que Modifica El Art. 128 Del Codigo Penal, Respecto De Sancionar Delitos Contra La Integridad Sexual A Traves Del Uso De Inteligencia Artificial (IA) O Cualquier Mecanismo Tecnologico."/>
    <x v="0"/>
    <s v="Giro del expediente a comisiones en Senado."/>
    <d v="2025-11-15T00:00:00"/>
    <d v="2025-04-24T00:00:00"/>
    <s v="N/A"/>
    <s v="N/A"/>
    <s v="N/A"/>
    <s v="N/A"/>
    <s v="N/A"/>
    <s v="N/A"/>
    <s v="Juan Carlos Romero (Bloque: Cambio Federal)"/>
    <s v="N/A"/>
    <x v="2"/>
    <s v="Modifica el Código Penal para penalizar delitos contra la integridad sexual cometidos mediante Inteligencia Artificial (IA), como la creación o distribución de deepfakes pornográficos de menores. Incluye penas de 3 a 6 años de prisión para quienes produzcan o difundan este material, y agrava las sanciones si las víctimas son menores de 13 años. Busca cerrar vacíos legales ante el uso de IA para generar contenido sexual simulado, protegiendo especialmente a menores de daños psicológicos y reputacionales. (Proyecto de Ley 0070-S, 2025)"/>
    <n v="1"/>
    <n v="1"/>
    <n v="1"/>
    <s v="."/>
    <m/>
    <m/>
    <m/>
    <m/>
    <m/>
    <m/>
    <m/>
    <m/>
    <m/>
    <m/>
    <s v="https://www.senado.gob.ar/parlamentario/comisiones/verExp/70.25/S/PL"/>
  </r>
  <r>
    <m/>
    <s v="América del Sur"/>
    <x v="0"/>
    <x v="0"/>
    <s v="Congreso de la Nación Argentina"/>
    <x v="0"/>
    <s v="Bicameral"/>
    <s v="Cámara de Diputados de la Nación Argentina"/>
    <x v="0"/>
    <x v="1"/>
    <d v="2025-03-05T00:00:00"/>
    <n v="143"/>
    <s v="Expediente 0027-D/2025, Cámara de Diputados"/>
    <s v="Proyecto De Ley, Codigo Penal De La Nacion -. Modificacion Del Articulo 128, Sobre El Uso De Tecnicas De Inteligencia Artificial Para La Difusion De Imagenes De Contenido Sexual."/>
    <x v="0"/>
    <s v="Giro del expediente a comisiones en Diputados."/>
    <d v="2025-11-15T00:00:00"/>
    <d v="2025-03-05T00:00:00"/>
    <s v="N/A"/>
    <s v="N/A"/>
    <s v="N/A"/>
    <s v="N/A"/>
    <s v="N/A"/>
    <s v="N/A"/>
    <s v="Silvia Lospennato (Propuesta Republicana)"/>
    <s v="N/A"/>
    <x v="2"/>
    <s v="El proyecto modifica el artículo 128 del Código Penal para incluir expresamente como delito la producción, distribución o posesión de material pornográfico de menores generado mediante Inteligencia Artificial, incluso si las representaciones no son realistas o no corresponden a un menor real. Establece penas de 3 a 6 años de prisión, agravadas si las víctimas son menores de 13 años. Busca cerrar vacíos legales ante el uso de IA para crear contenido sexual ilegal, protegiendo a menores en el entorno digital. (Proyecto de Ley Exp. 0027-D, 2025)"/>
    <n v="1"/>
    <n v="1"/>
    <n v="1"/>
    <s v="."/>
    <m/>
    <m/>
    <m/>
    <m/>
    <m/>
    <m/>
    <m/>
    <m/>
    <m/>
    <m/>
    <s v="https://www.hcdn.gob.ar/comisiones/permanentes/cfnjuventudes/proyecto.html?exp=0027-D-2025"/>
  </r>
  <r>
    <m/>
    <s v="América del Sur"/>
    <x v="0"/>
    <x v="0"/>
    <s v="Congreso de la Nación Argentina"/>
    <x v="0"/>
    <s v="Bicameral"/>
    <s v="Senado de la Nación Argentina"/>
    <x v="0"/>
    <x v="1"/>
    <d v="2025-02-27T00:00:00"/>
    <n v="142"/>
    <s v="Expediente 2573-S/2025, Senado"/>
    <s v="Proyecto De Ley, Proyecto De Ley De Regulación De La Inteligencia Artificial."/>
    <x v="0"/>
    <s v="Giro del expediente a comisiones en Senado."/>
    <d v="2025-11-15T00:00:00"/>
    <d v="2025-04-24T00:00:00"/>
    <s v="N/A"/>
    <s v="N/A"/>
    <s v="N/A"/>
    <s v="N/A"/>
    <s v="N/A"/>
    <s v="N/A"/>
    <s v="Claudio Martín Doñate (Bloque: Unidad Ciudadana)"/>
    <s v="N/A"/>
    <x v="0"/>
    <s v="Esta ley establece un marco regulatorio integral para la Inteligencia Artificial (IA) en Argentina, asegurando su uso ético, transparente y seguro. Define obligaciones para desarrolladores y usuarios, incluyendo registro de sistemas de IA, evaluación de riesgos (inaceptables, elevados, limitados o insignificantes), y certificación periódica. Prohíbe prácticas discriminatorias, manipulación indebida e identificación biométrica en tiempo real sin orden judicial. Crea la Agencia Nacional de Supervisión de IA (ANSIA) para fiscalizar el cumplimiento y promover transparencia. Busca proteger derechos humanos, privacidad y seguridad, alineándose con estándares internacionales. (Proyecto de Ley Exp. 2573-S, 2024)"/>
    <n v="1"/>
    <n v="1"/>
    <n v="1"/>
    <s v="."/>
    <m/>
    <m/>
    <m/>
    <m/>
    <m/>
    <m/>
    <m/>
    <m/>
    <m/>
    <m/>
    <s v="https://www.senado.gob.ar/parlamentario/comisiones/verExp/2573.24/S/PL"/>
  </r>
  <r>
    <m/>
    <s v="América del Sur"/>
    <x v="0"/>
    <x v="0"/>
    <s v="Congreso de la Nación Argentina"/>
    <x v="0"/>
    <s v="Bicameral"/>
    <s v="Senado de la Nación Argentina"/>
    <x v="0"/>
    <x v="2"/>
    <d v="2024-12-20T00:00:00"/>
    <n v="142"/>
    <s v="Expediente 2405-S/2024, Senado"/>
    <s v="Proyecto De Ley, Proyecto De Ley Que Crea En El Ámbito Del Congreso De La Nación La Comision Bicameral Permanente Para La Regulacion Estrategica E Integral De La Inteligencia Artificial (IA)."/>
    <x v="0"/>
    <s v="Giro del expediente a comisiones en Senado."/>
    <d v="2025-11-15T00:00:00"/>
    <d v="2025-04-24T00:00:00"/>
    <s v="N/A"/>
    <s v="N/A"/>
    <s v="N/A"/>
    <s v="N/A"/>
    <s v="N/A"/>
    <s v="N/A"/>
    <s v="Sergio Napoleón Leavy (Bloque: Unidad Ciudadana)"/>
    <s v="N/A"/>
    <x v="1"/>
    <s v="&quot;ARTÍCULO 1°.- Créase en el ámbito del Congreso de la Nación la Comisión Bicameral para la Regulación Estratégica e Integral de la Inteligencia Artificial (IA).&quot; (Proyecto de Ley Exp. 2405-S, 2024, Artículo 1)"/>
    <n v="1"/>
    <n v="1"/>
    <n v="1"/>
    <s v="."/>
    <m/>
    <m/>
    <m/>
    <m/>
    <m/>
    <m/>
    <m/>
    <m/>
    <m/>
    <m/>
    <s v="https://www.senado.gob.ar/parlamentario/comisiones/verExp/2405.24/S/PL"/>
  </r>
  <r>
    <m/>
    <s v="América del Sur"/>
    <x v="0"/>
    <x v="0"/>
    <s v="Congreso de la Nación Argentina"/>
    <x v="0"/>
    <s v="Bicameral"/>
    <s v="Cámara de Diputados de la Nación Argentina"/>
    <x v="0"/>
    <x v="2"/>
    <d v="2024-12-02T00:00:00"/>
    <n v="142"/>
    <s v="Expediente 7225-D/2024, Cámara de Diputados"/>
    <s v="Proyecto de Ley, Codigo Penal De La Nacion. Incorporacion De Los Articulos 128 Bis Y 131 Bis Sobre El Uso De Tecnicas De Inteligencia Artificial Para La Difusion De Imagenes De Contenido Sexual."/>
    <x v="0"/>
    <s v="Giro del expediente a comisiones en Diputados."/>
    <d v="2025-11-15T00:00:00"/>
    <d v="2024-12-02T00:00:00"/>
    <s v="N/A"/>
    <s v="N/A"/>
    <s v="N/A"/>
    <s v="N/A"/>
    <s v="N/A"/>
    <s v="N/A"/>
    <s v="Eugenia Alianiello (Unión Por La Patría)"/>
    <s v="N/A"/>
    <x v="2"/>
    <s v="El proyecto introduce los artículos 128 bis y 131 bis al Código Penal para penalizar la creación, distribución o posesión de contenido sexual no consensuado generado mediante Inteligencia Artificial (deepfakes), con penas de 1 a 8 años. Incluye agravantes por difusión masiva en redes o cuando el autor tenga relación de confianza con la víctima. También sanciona el acoso digital a menores mediante deepfakes (1 a 4 años). Busca proteger la intimidad y dignidad ante el uso malicioso de IA, especialmente de mujeres, niños y adolescentes. (Proyecto de Ley Exp. 7225-D, 2024)"/>
    <n v="1"/>
    <n v="1"/>
    <n v="1"/>
    <s v="."/>
    <m/>
    <m/>
    <m/>
    <m/>
    <m/>
    <m/>
    <m/>
    <m/>
    <m/>
    <m/>
    <s v="https://diputados.gob.ar/comisiones/permanentes/clpenal/proyecto.html?exp=7225-D-2024"/>
  </r>
  <r>
    <m/>
    <s v="América del Sur"/>
    <x v="0"/>
    <x v="0"/>
    <s v="Congreso de la Nación Argentina"/>
    <x v="0"/>
    <s v="Bicameral"/>
    <s v="Cámara de Diputados de la Nación Argentina"/>
    <x v="0"/>
    <x v="2"/>
    <d v="2024-11-21T00:00:00"/>
    <n v="142"/>
    <s v="Expediente 7045-D/2024, Cámara de Diputados"/>
    <s v="Proyecto de Ley, Defensa Del Consumidor - Ley 24240 - Modificaciones Sobre Informacion Y Responsabilidad De Proveedores En El Uso De La Inteligencia Artificial."/>
    <x v="0"/>
    <s v="Giro del expediente a comisiones en Diputados."/>
    <d v="2025-11-15T00:00:00"/>
    <d v="2024-11-21T00:00:00"/>
    <s v="N/A"/>
    <s v="N/A"/>
    <s v="N/A"/>
    <s v="N/A"/>
    <s v="N/A"/>
    <s v="N/A"/>
    <s v="Pamela Calletti (Innovación Federal) "/>
    <s v="N/A"/>
    <x v="2"/>
    <s v="El proyecto modifica la Ley 24.240 de Defensa del Consumidor para regular el uso de Inteligencia Artificial por parte de proveedores. Establece la obligación de informar claramente a los consumidores sobre el uso de IA en bienes o servicios, garantizar la no discriminación algorítmica y asumir responsabilidad por daños causados por decisiones automatizadas. Define IA como sistemas que simulan procesos cognitivos humanos. Incluye sanciones por incumplimiento, como multas o suspensión de actividades. Busca proteger derechos fundamentales de los consumidores en un contexto de creciente implementación tecnológica. (Proyecto de Ley Exp. 7045-D, 2024)"/>
    <n v="1"/>
    <n v="1"/>
    <n v="1"/>
    <s v="."/>
    <m/>
    <m/>
    <m/>
    <m/>
    <m/>
    <m/>
    <m/>
    <m/>
    <m/>
    <m/>
    <s v="https://diputados.gob.ar/comisiones/permanentes/clpenal/proyecto.html?exp=7045-D-2024"/>
  </r>
  <r>
    <m/>
    <s v="América del Sur"/>
    <x v="0"/>
    <x v="0"/>
    <s v="Congreso de la Nación Argentina"/>
    <x v="0"/>
    <s v="Bicameral"/>
    <s v="Cámara de Diputados de la Nación Argentina"/>
    <x v="0"/>
    <x v="2"/>
    <d v="2024-11-20T00:00:00"/>
    <n v="142"/>
    <s v="Expediente 7009-D/2024, Cámara de Diputados"/>
    <s v="Proyecto de Ley, Codigo Penal De La Nacion. Incorporacion Del Articulo 117 Ter, Sobre Uso Indebido De Datos Personales."/>
    <x v="0"/>
    <s v="Giro del expediente a comisiones en Diputados."/>
    <d v="2025-11-15T00:00:00"/>
    <d v="2024-11-20T00:00:00"/>
    <s v="N/A"/>
    <s v="N/A"/>
    <s v="N/A"/>
    <s v="N/A"/>
    <s v="N/A"/>
    <s v="N/A"/>
    <s v="Silvana Giudici (Bloque: Propuesta Republicana)"/>
    <s v="N/A"/>
    <x v="2"/>
    <s v="El proyecto incorpora el artículo 117 ter al Código Penal para sancionar el uso indebido de datos personales mediante Inteligencia Artificial. Establece penas de 1 mes a 6 años de prisión y multas de $4M a $20M para quienes generen, manipulen o difundan imágenes/videos con réplicas del rostro o voz de una persona con fines dañinos. Se agravan las penas cuando: (a) se cause daño físico/psicológico, (b) se hostigue/acose, (c) se usen imágenes de menores con contenido sexual, o (d) se cometa otro delito. Busca proteger la identidad digital y prevenir el mal uso de IA para suplantación o daño. (Proyecto de Ley Exp. 7009-D, 2024)"/>
    <n v="1"/>
    <n v="0"/>
    <n v="0"/>
    <s v="."/>
    <m/>
    <m/>
    <m/>
    <m/>
    <m/>
    <m/>
    <m/>
    <m/>
    <m/>
    <m/>
    <s v="https://diputados.gob.ar/comisiones/permanentes/clpenal/proyecto.html?exp=7009-D-2024"/>
  </r>
  <r>
    <m/>
    <s v="América del Sur"/>
    <x v="0"/>
    <x v="0"/>
    <s v="Congreso de la Nación Argentina"/>
    <x v="0"/>
    <s v="Bicameral"/>
    <s v="Cámara de Diputados de la Nación Argentina"/>
    <x v="0"/>
    <x v="2"/>
    <d v="2024-11-19T00:00:00"/>
    <n v="142"/>
    <s v="Expediente 6976-D/2024, Cámara de Diputados"/>
    <s v="Proyecto de Ley, Programa Nacional De Laboratorios De Informatica E Inteligencia Artificial (Ia) En Todos Los Niveles Del Sistema Educativo Del Ambito Publico Y Privado. Creación."/>
    <x v="0"/>
    <s v="Giro del expediente a comisiones en Diputados."/>
    <d v="2025-11-15T00:00:00"/>
    <d v="2024-11-19T00:00:00"/>
    <s v="N/A"/>
    <s v="N/A"/>
    <s v="N/A"/>
    <s v="N/A"/>
    <s v="N/A"/>
    <s v="N/A"/>
    <s v="Dante Lopez Rodríguez (Unión Por La Patría)"/>
    <s v="N/A"/>
    <x v="1"/>
    <s v="&quot;Artículo 1°: Objeto. - Créase el Programa Nacional de Laboratorios de Informática e Inteligencia Artificial (IA) en los establecimientos educativos de nivel medio, públicos y privados, de todo el territorio de la República Argentina, con el objetivo de promover el desarrollo de habilidades digitales y el uso responsable de las tecnologías emergentes en inteligencia artificial.&quot; (Proyecto de Ley Exp. 6976-D, 2024)"/>
    <n v="1"/>
    <n v="1"/>
    <n v="1"/>
    <s v="."/>
    <m/>
    <m/>
    <m/>
    <m/>
    <m/>
    <m/>
    <m/>
    <m/>
    <m/>
    <m/>
    <s v="https://diputados.gob.ar/comisiones/permanentes/clpenal/proyecto.html?exp=6976-D-2024"/>
  </r>
  <r>
    <m/>
    <s v="América del Sur"/>
    <x v="0"/>
    <x v="0"/>
    <s v="Congreso de la Nación Argentina"/>
    <x v="0"/>
    <s v="Bicameral"/>
    <s v="Senado de la Nación Argentina"/>
    <x v="0"/>
    <x v="2"/>
    <d v="2024-11-19T00:00:00"/>
    <n v="142"/>
    <s v="Expediente 2285-S/2024, Senado"/>
    <s v="Proyecto De Ley, Proyecto De Ley Que Establece Un Marco Juridico Para El Desarrollo, Comercializacion, Distribucion Y Utilizacion De Los Sistemas De Inteligencia Artificial"/>
    <x v="2"/>
    <s v="Caducado"/>
    <d v="2026-03-31T00:00:00"/>
    <d v="2026-02-28T00:00:00"/>
    <s v="N/A"/>
    <s v="N/A"/>
    <s v="N/A"/>
    <s v="N/A"/>
    <d v="2026-02-28T00:00:00"/>
    <s v="N/A"/>
    <s v="Flavio Sergio Fama (Bloque: Unión Cívica Radical)"/>
    <s v="N/A"/>
    <x v="0"/>
    <s v="&quot;ARTÍCULO 1°: La presente ley tiene el objetivo de establecer un marco jurídico para el desarrollo, comercialización, distribución y utilización de los sistemas de Inteligencia Artificial, en adelante sistemas de IA, asegurando la protección de los derechos fundamentales garantizados constitución nacional.&quot; (Proyecto de Ley Exp. 2285-S, 2024, Artículo 1)"/>
    <n v="1"/>
    <n v="1"/>
    <n v="1"/>
    <s v="Se presume caducado debido a que no fue aprobado en su cámara durante el periodo legislativo de 2025"/>
    <m/>
    <m/>
    <m/>
    <m/>
    <m/>
    <m/>
    <m/>
    <m/>
    <m/>
    <m/>
    <s v="https://www.senado.gob.ar/parlamentario/comisiones/verExp/2285.24/S/PL"/>
  </r>
  <r>
    <m/>
    <s v="América del Sur"/>
    <x v="0"/>
    <x v="1"/>
    <s v="Legislatura de la Ciudad Autónoma de Buenos Aires"/>
    <x v="0"/>
    <s v="Unicameral"/>
    <s v="Legislatura de la Ciudad Autónoma de Buenos Aires"/>
    <x v="0"/>
    <x v="2"/>
    <d v="2024-11-15T00:00:00"/>
    <s v="Sin Información"/>
    <s v="Expediente 3342-D/2024, Legislatura de Buenos Aires"/>
    <s v="Proyecto de Ley, Regulación del Uso de la Inteligencia Artificial en el Marco Electoral."/>
    <x v="0"/>
    <s v="En Comisión"/>
    <d v="2025-11-15T00:00:00"/>
    <d v="2024-11-20T00:00:00"/>
    <s v="N/A"/>
    <s v="N/A"/>
    <s v="N/A"/>
    <s v="N/A"/>
    <s v="N/A"/>
    <s v="N/A"/>
    <s v="Emmanuel Alberto Ferrario (Propuesta Republicana)"/>
    <s v="No Identificado"/>
    <x v="2"/>
    <s v="Busca regular el uso de la inteligencia artificial en el marco electoral de la Ciudad Autónoma de Buenos Aires. Su objetivo es preservar la transparencia del proceso electoral y garantizar la veracidad de la información durante las campañas electorales, evitando la difusión de materiales audiovisuales alterados digitalmente que puedan engañar a los votantes. La ley define conceptos como &quot;deepfake&quot; e &quot;inteligencia artificial&quot; y establece principios rectores para proteger los derechos fundamentales, promover la transparencia y fomentar la educación cívica. Además, se requiere el etiquetado obligatorio de contenidos manipulados con IA, indicando claramente que han sido creados o modificados mediante esta tecnología. La propuesta se fundamenta en la necesidad de actualizar la normativa para enfrentar los desafíos que presentan las tecnologías de inteligencia artificial en el ámbito electoral. (Proyecto de Ley Exp. 3342-D, 2024)"/>
    <n v="1"/>
    <n v="1"/>
    <n v="1"/>
    <s v="."/>
    <m/>
    <m/>
    <m/>
    <m/>
    <m/>
    <m/>
    <m/>
    <m/>
    <m/>
    <m/>
    <s v="https://parlamentaria.legislatura.gob.ar//pages/expediente.aspx?id=134362"/>
  </r>
  <r>
    <m/>
    <s v="América del Sur"/>
    <x v="0"/>
    <x v="0"/>
    <s v="Congreso de la Nación Argentina"/>
    <x v="0"/>
    <s v="Bicameral"/>
    <s v="Senado de la Nación Argentina"/>
    <x v="0"/>
    <x v="2"/>
    <d v="2024-11-07T00:00:00"/>
    <n v="142"/>
    <s v="Expediente 2205-S/2024, Senado"/>
    <s v="Proyecto de Ley, Ley De Capacitación Estatal Obligatoria En Datos E Inteligencia Artificial Para Un Gobierno Del Futuro."/>
    <x v="0"/>
    <s v="Giro del expediente a comisiones en Senado."/>
    <d v="2025-11-15T00:00:00"/>
    <d v="2025-04-24T00:00:00"/>
    <s v="N/A"/>
    <s v="N/A"/>
    <s v="N/A"/>
    <s v="N/A"/>
    <s v="N/A"/>
    <s v="N/A"/>
    <s v="María Victoria Huala (Bloque: Propuesta Republicana)"/>
    <s v="N/A"/>
    <x v="2"/>
    <s v="&quot;ARTÍCULO 1º. OBJETO.- Establécese la capacitación obligatoria en la temática de 'Datos e Inteligencia Artificial para un Gobierno del Futuro' para todas las personas que se desempeñen en la función pública en todos sus niveles y jerarquías en los poderes Ejecutivo, Legislativo y Judicial de la Nación, con la finalidad de aplicar esta tecnología de_x000a_manera eficiente y ética en el Estado.&quot; (Proyecto de Ley Exp. 2205-S, 2024, Artículo 1)"/>
    <n v="1"/>
    <n v="1"/>
    <n v="1"/>
    <s v="."/>
    <m/>
    <m/>
    <m/>
    <m/>
    <m/>
    <m/>
    <m/>
    <m/>
    <m/>
    <m/>
    <s v="https://www.senado.gob.ar/parlamentario/comisiones/verExp/2205.24/S/PL"/>
  </r>
  <r>
    <m/>
    <s v="América del Sur"/>
    <x v="0"/>
    <x v="0"/>
    <s v="Congreso de la Nación Argentina"/>
    <x v="0"/>
    <s v="Bicameral"/>
    <s v="Cámara de Diputados de la Nación Argentina"/>
    <x v="0"/>
    <x v="2"/>
    <d v="2024-10-17T00:00:00"/>
    <n v="142"/>
    <s v="Expediente 6156-D/2024, Cámara de Diputados"/>
    <s v="Proyecto de Ley, Marco regulatorio de la inteligencia_x000a_artificial."/>
    <x v="0"/>
    <s v="Giro del expediente a comisiones en Diputados."/>
    <d v="2025-11-15T00:00:00"/>
    <d v="2024-10-17T00:00:00"/>
    <s v="N/A"/>
    <s v="N/A"/>
    <s v="N/A"/>
    <s v="N/A"/>
    <s v="N/A"/>
    <s v="N/A"/>
    <s v="Diego A. Giuliano (Unión Por La Patria)_x000a_Monica Litza (Unión Por La Patria)_x000a_Micaela Moran (Unión Por La Patria)_x000a_Jorge Neri Araujo Hernandez (Unión Por La Patria)_x000a_Sabrina Selva (Unión Por La Patria)_x000a_Julio Pereyra (Unión Por La Patria)_x000a_Tanya Bertoldi (Unión Por La Patria)_x000a_Roxana Monzon (Unión Por La Patria)_x000a_Ricardo Herrera (Unión Por La Patria)"/>
    <s v="N/A"/>
    <x v="0"/>
    <s v="&quot;Artículo 1. Objetivo. La presente Ley tiene por objeto definir el marco legal para el desarrollo, investigación y uso de Inteligencia Artificial dentro del territorio nacional con la finalidad de preservar la protección de los derechos humanos, la privacidad y la seguridad de los ciudadanos y asegurar la democracia y el estado de derecho.&quot; (Proyecto de Ley Exp. 6156-D, 2024, Artículo 1)"/>
    <n v="1"/>
    <n v="1"/>
    <n v="1"/>
    <s v="."/>
    <m/>
    <m/>
    <m/>
    <m/>
    <m/>
    <m/>
    <m/>
    <m/>
    <m/>
    <m/>
    <s v="https://www.diputados.gov.ar/diputados/vmoralesg/proyecto.html?exp=6156-D-2024"/>
  </r>
  <r>
    <m/>
    <s v="América del Sur"/>
    <x v="0"/>
    <x v="0"/>
    <s v="Congreso de la Nación Argentina"/>
    <x v="0"/>
    <s v="Bicameral"/>
    <s v="Cámara de Diputados de la Nación Argentina"/>
    <x v="4"/>
    <x v="2"/>
    <d v="2024-10-02T00:00:00"/>
    <n v="142"/>
    <s v="Expediente 5716-D/2024, Cámara de Diputados"/>
    <s v="Proyecto De Resolución, Solicitar Al Poder Ejecutivo Disponga La Puesta En Marcha Del Instituto Nacional De Artes Graficas, Y Otras Cuestiones Conexas."/>
    <x v="0"/>
    <s v="Análisis de Proyectos de Competencia Mixta."/>
    <d v="2025-11-15T00:00:00"/>
    <d v="2024-10-02T00:00:00"/>
    <s v="N/A"/>
    <s v="N/A"/>
    <s v="N/A"/>
    <s v="N/A"/>
    <s v="N/A"/>
    <s v="N/A"/>
    <s v="Pablo_x0009_Carro (Unión Por La Patria)_x000a_German Pedro Martinez (Unión Por La Patria)_x000a_Eduardo Felix Valdes (Unión Por La Patria)"/>
    <s v="N/A"/>
    <x v="1"/>
    <s v="&quot;Resuelve (...) Respecto de las nuevas aplicaciones de inteligencia artificial generativa, solicitar al Poder Ejecutivo la reglamentación y actuación sobre lo dispuesto por el artículo 1° de la Ley 27.067, en lo referente a la protección y la  difusión de las artes gráficas nacionales, atendiendo la defensa de las creaciones humanas a través del seguimiento y auditoría de conflictos derivados del mal uso de la inteligencia artificial generativa.&quot; (Proyecto de Resolución Exp. 5716-D, 2024, p.1)"/>
    <n v="1"/>
    <n v="0"/>
    <n v="0"/>
    <s v="."/>
    <m/>
    <m/>
    <m/>
    <m/>
    <m/>
    <m/>
    <m/>
    <m/>
    <m/>
    <m/>
    <s v="https://www.diputados.gov.ar/diputados/vmoralesg/proyecto.html?exp=5716-D-2024"/>
  </r>
  <r>
    <m/>
    <s v="América del Sur"/>
    <x v="0"/>
    <x v="0"/>
    <s v="Congreso de la Nación Argentina"/>
    <x v="0"/>
    <s v="Bicameral"/>
    <s v="Cámara de Diputados de la Nación Argentina"/>
    <x v="0"/>
    <x v="2"/>
    <d v="2024-09-25T00:00:00"/>
    <n v="142"/>
    <s v="Expediente 5517D/2024, Cámara de Diputados"/>
    <s v="Proyecto De Ley, Codigo Procesal Penal Federal De La Nacion Y Pena Privativa De La Libertad - Ley 24660 -. Modificaciones Sobre Incorporacion De Los Denominados &quot;Neuroderechos&quot; Para La Libertad Probatoria."/>
    <x v="0"/>
    <s v="Giro del expediente a comisiones en Diputados."/>
    <d v="2025-11-15T00:00:00"/>
    <d v="2024-09-25T00:00:00"/>
    <s v="N/A"/>
    <s v="N/A"/>
    <s v="N/A"/>
    <s v="N/A"/>
    <s v="N/A"/>
    <s v="N/A"/>
    <s v="Ramiro Gutiérrez (Unión Por La Patría)"/>
    <s v="N/A"/>
    <x v="4"/>
    <s v="Este proyecto modifica el Código Procesal Penal y la Ley de Ejecución Penal para regular el uso de neurotecnologías en el sistema judicial y penitenciario. Aunque no menciona explícitamente a la inteligencia artificial, regula herramientas que pueden operar con tecnologías algorítmicas o automatizadas, como imágenes cerebrales y dispositivos de estimulación neural. Exige orden judicial y consentimiento informado para su uso, prohíbe intervenciones sin autorización y protege la privacidad mental. Introduce los neuroderechos, como la libertad cognitiva y la autodeterminación identitaria, que podrían vincularse a estas tecnologías emergentes y automatizadas. (Proyecto de Ley Exp. 5517-D, 2024)"/>
    <n v="1"/>
    <n v="0"/>
    <n v="0"/>
    <s v="."/>
    <m/>
    <m/>
    <m/>
    <m/>
    <m/>
    <m/>
    <m/>
    <m/>
    <m/>
    <m/>
    <s v="https://www.hcdn.gob.ar/comisiones/permanentes/cfnjuventudes/proyecto.html?exp=5517-D-2024"/>
  </r>
  <r>
    <m/>
    <s v="América del Sur"/>
    <x v="0"/>
    <x v="0"/>
    <s v="Congreso de la Nación Argentina"/>
    <x v="0"/>
    <s v="Bicameral"/>
    <s v="Cámara de Diputados de la Nación Argentina"/>
    <x v="0"/>
    <x v="2"/>
    <d v="2024-09-19T00:00:00"/>
    <n v="142"/>
    <s v="Expediente 5327D/2024, Cámara de Diputados"/>
    <s v="Proyecto de Ley, Incorporación del artículo 128 bis en el Código Penal - producción o distribución de fotografías o videos de abuso infantil generadas por Inteligencia Artificial."/>
    <x v="0"/>
    <s v="Solicitud de ser adherente de diputados varios."/>
    <d v="2025-11-15T00:00:00"/>
    <d v="2024-09-19T00:00:00"/>
    <s v="N/A"/>
    <s v="N/A"/>
    <s v="N/A"/>
    <s v="N/A"/>
    <s v="N/A"/>
    <s v="N/A"/>
    <s v="Gabriel Bornoroni (Bloque: La Libertad Avanza)_x000a_Maria Fernanda Araujo (Bloque: La Libertad Avanza)_x000a_Nicolas Mayoraz (Bloque: La Libertad Avanza)_x000a_Florencia Klipauka Lewtak (Bloque: La Libertad Avanza)_x000a_Carlos Raul Zapata (Bloque: La Libertad Avanza)_x000a_Nadia Marquez (Bloque: La Libertad Avanza)_x000a_Gerardo Huesen (Bloque: La Libertad Avanza)_x000a_Gerardo Gustavo Gonzalez (Bloque: La Libertad Avanza)_x000a_Alvaro_x0009_Martinez (Bloque: La Libertad Avanza)_x000a_Romina_x0009_Diez (Bloque: La Libertad Avanza)_x000a_Facundo Correa Llano (Bloque: La Libertad Avanza)_x000a_Marcela Marina Pagano (Bloque: La Libertad Avanza)_x000a_Guillermo_x0009_Montenegro (Bloque: La Libertad Avanza)_x000a_Manuel Quintar (Bloque: La Libertad Avanza)_x000a_Lorena Villaverde (Bloque: La Libertad Avanza)"/>
    <s v="N/A"/>
    <x v="2"/>
    <s v="Código Penal de la Nación - Ley 11.179 - Incorporación del artículo 128 bis sobre producción o distribución de fotografías o videos de abuso infantil generadas por Inteligencia Artificial. (Diputados Argentina, 19 de septiembre de 2024)."/>
    <n v="1"/>
    <n v="1"/>
    <n v="1"/>
    <s v="."/>
    <m/>
    <m/>
    <m/>
    <m/>
    <m/>
    <m/>
    <m/>
    <m/>
    <m/>
    <m/>
    <s v="https://www.diputados.gov.ar/diputados/vmoralesg/proyecto.html?exp=5327-D-2024"/>
  </r>
  <r>
    <m/>
    <s v="América del Sur"/>
    <x v="0"/>
    <x v="0"/>
    <s v="Congreso de la Nación Argentina"/>
    <x v="0"/>
    <s v="Bicameral"/>
    <s v="Cámara de Diputados de la Nación Argentina"/>
    <x v="0"/>
    <x v="2"/>
    <d v="2024-09-10T00:00:00"/>
    <n v="142"/>
    <s v="Expediente 5065-D/2024, Cámara de Diputados"/>
    <s v="Proyecto de Ley, Código Penal de la Nación - Ley_x000a_11.179 - Modificaciones sobre_x000a_violencia digital."/>
    <x v="0"/>
    <s v="Giro del expediente a comisiones en Diputados."/>
    <d v="2025-11-15T00:00:00"/>
    <d v="2024-09-10T00:00:00"/>
    <s v="N/A"/>
    <s v="N/A"/>
    <s v="N/A"/>
    <s v="N/A"/>
    <s v="N/A"/>
    <s v="N/A"/>
    <s v="Martín Yeza (Bloque: Propuesta Republicana)"/>
    <s v="N/A"/>
    <x v="4"/>
    <s v="Modifica el Código Penal para incluir delitos relacionados con tecnologías avanzadas, incluyendo inteligencia artificial. Establece penas para conductas como violencia digital, uso fraudulento de IA, robo de identidad digital, deep fakes y ataques cibernéticos. Busca tipificar más rigurosamente la estafa informática mediante IA y otros medios tecnológicos. Con eso se pretende actualizar el marco penal frente a la creciente ciberdelincuencia, alineándose con estándares internacionales como el Convenio de Budapest. (Proyecto de Ley Exp. 5065-D, 2024)"/>
    <n v="1"/>
    <n v="0"/>
    <n v="0"/>
    <s v="."/>
    <m/>
    <m/>
    <m/>
    <m/>
    <m/>
    <m/>
    <m/>
    <m/>
    <m/>
    <m/>
    <s v="https://www.diputados.gov.ar/diputados/vmoralesg/proyecto.html?exp=5065-D-2024"/>
  </r>
  <r>
    <m/>
    <s v="América del Sur"/>
    <x v="0"/>
    <x v="0"/>
    <s v="Congreso de la Nación Argentina"/>
    <x v="0"/>
    <s v="Bicameral"/>
    <s v="Cámara de Diputados de la Nación Argentina"/>
    <x v="0"/>
    <x v="2"/>
    <d v="2024-09-04T00:00:00"/>
    <n v="142"/>
    <s v="Expediente 4898-D/2024, Cámara de Diputados"/>
    <s v="Proyecto de Ley, Defensa del consumidor - Ley 24.240._x000a_Modificaciones sobre proveedores de_x000a_bienes y servicios utilizando IA."/>
    <x v="0"/>
    <s v="Giro del expediente a comisiones en Diputados."/>
    <d v="2025-11-15T00:00:00"/>
    <d v="2024-09-04T00:00:00"/>
    <s v="N/A"/>
    <s v="N/A"/>
    <s v="N/A"/>
    <s v="N/A"/>
    <s v="N/A"/>
    <s v="N/A"/>
    <s v="Yolanda Vega (Innovación Federal)"/>
    <s v="N/A"/>
    <x v="0"/>
    <s v="Se introducen regulaciones para el uso de la inteligencia artificial, definiendo a usuarios directos e indirectos y a los proveedores de IA. Establece el deber de informar sobre el funcionamiento, entrenamiento y limitaciones de los sistemas de IA, además de requerir consentimiento explícito para el uso de datos personales. Se quiere garantizar la transparencia y la responsabilidad por decisiones tomadas por la IA, protegiendo los derechos de los consumidores frente a potenciales riesgos como errores, sesgos y falta de transparencia en procesos automatizados (Proyecto de Ley Exp. 4898-D, 2024)."/>
    <n v="1"/>
    <n v="0"/>
    <n v="0"/>
    <s v="."/>
    <m/>
    <m/>
    <m/>
    <m/>
    <m/>
    <m/>
    <m/>
    <m/>
    <m/>
    <m/>
    <s v="https://www.diputados.gov.ar/diputados/vmoralesg/proyecto.html?exp=4898-D-2024"/>
  </r>
  <r>
    <m/>
    <s v="América del Sur"/>
    <x v="0"/>
    <x v="0"/>
    <s v="Congreso de la Nación Argentina"/>
    <x v="0"/>
    <s v="Bicameral"/>
    <s v="Senado de la Nación Argentina"/>
    <x v="0"/>
    <x v="2"/>
    <d v="2024-08-07T00:00:00"/>
    <n v="142"/>
    <s v="Expediente 1370-S/2024, Senado"/>
    <s v="Proyecto de Ley, Regulación de la Inteligencia Artificial en Educación."/>
    <x v="0"/>
    <s v="Giro del expediente a comisiones en Senado."/>
    <d v="2025-11-15T00:00:00"/>
    <d v="2024-08-07T00:00:00"/>
    <s v="N/A"/>
    <s v="N/A"/>
    <s v="N/A"/>
    <s v="N/A"/>
    <s v="N/A"/>
    <s v="N/A"/>
    <s v="Beatriz Luisa Avila (Bloque: Partido por la Justicia Social) "/>
    <s v="N/A"/>
    <x v="2"/>
    <s v="&quot;Artículo 1º.- Objeto y ámbito de aplicación. La presente ley tiene por objeto regular la utilización de la inteligencia artificial en la educación, en todas sus modalidades y niveles. Sera de aplicación en todas las instituciones educativas de gestión estatal y de gestión privada, que integran el sistema educativo nacional, que empleen tecnología de inteligencia artificial en sus programas educativos.&quot; (Proyecto de Ley Exp. 1370-S, 2024, Artículo 1)"/>
    <n v="1"/>
    <n v="1"/>
    <n v="1"/>
    <s v="."/>
    <m/>
    <m/>
    <m/>
    <m/>
    <m/>
    <m/>
    <m/>
    <m/>
    <m/>
    <m/>
    <s v="https://www.senado.gob.ar/parlamentario/comisiones/verExp/1370.24/S/PL"/>
  </r>
  <r>
    <m/>
    <s v="América del Sur"/>
    <x v="0"/>
    <x v="0"/>
    <s v="Congreso de la Nación Argentina"/>
    <x v="0"/>
    <s v="Bicameral"/>
    <s v="Senado de la Nación Argentina"/>
    <x v="0"/>
    <x v="2"/>
    <d v="2024-08-07T00:00:00"/>
    <n v="142"/>
    <s v="Expediente 1368-S/2024, Senado"/>
    <s v="Proyecto de ley, Marco legal para la investigación, desarrollo, uso y regulación de la Inteligencia Artificial."/>
    <x v="0"/>
    <s v="Giro del expediente a comisiones en Senado."/>
    <d v="2025-11-15T00:00:00"/>
    <d v="2024-08-07T00:00:00"/>
    <s v="N/A"/>
    <s v="N/A"/>
    <s v="N/A"/>
    <s v="N/A"/>
    <s v="N/A"/>
    <s v="N/A"/>
    <s v="Beatriz Luisa Avila (Bloque: Partido por la Justicia Social) "/>
    <s v="N/A"/>
    <x v="0"/>
    <s v="&quot;Artículo 1º.- Objeto: La presente ley tiene por objeto establecer el marco legal para la investigación, desarrollo, uso y regulación de la inteligencia artificial en el territorio nacional, con el fin de garantizar la protección de los derechos humanos, la privacidad y la seguridad de los ciudadanos, fomentando la transparencia, la ética y la responsabilidad en su aplicación. &quot; (Proyecto de Ley Exp. 1368-S, 2024, Artículo 1)"/>
    <n v="1"/>
    <n v="1"/>
    <n v="1"/>
    <s v="."/>
    <m/>
    <m/>
    <m/>
    <m/>
    <m/>
    <m/>
    <m/>
    <m/>
    <m/>
    <m/>
    <s v="https://www.senado.gob.ar/parlamentario/comisiones/verExp/1368.24/S/PL"/>
  </r>
  <r>
    <m/>
    <s v="América del Sur"/>
    <x v="0"/>
    <x v="0"/>
    <s v="Congreso de la Nación Argentina"/>
    <x v="0"/>
    <s v="Bicameral"/>
    <s v="Cámara de Diputados de la Nación Argentina"/>
    <x v="0"/>
    <x v="2"/>
    <d v="2024-08-05T00:00:00"/>
    <n v="142"/>
    <s v="Expediente 4125-D/2024, Cámara de Diputados"/>
    <s v="Proyecto de Ley, Anulación de la resolución 710/2024 del Ministerio de Seguridad de la Nación, por medio de la cual se crea la &quot;Unidad de Inteligencia Artificial Aplicada a la Seguridad (UIAAS)&quot;."/>
    <x v="0"/>
    <s v="Giro del expediente a comisiones en Diputados."/>
    <d v="2025-11-15T00:00:00"/>
    <d v="2024-08-05T00:00:00"/>
    <s v="N/A"/>
    <s v="N/A"/>
    <s v="N/A"/>
    <s v="N/A"/>
    <s v="N/A"/>
    <s v="N/A"/>
    <s v="Vanina Biasi (Partido Obrero)_x000a_Mónica Schlotthauer (Izquierda Socialista)_x000a_Nicolás del Caño (Partido Trabajadores Socialistas)_x000a_Alejandro Vilca (Partido Trabajadores Socialistas)_x000a_Christian Castillo (Partido Trabajadores Socialistas)"/>
    <s v="N/A"/>
    <x v="1"/>
    <s v="&quot;Artículo 1°- Se anula la Resolución 710/2024 del Ministerio de Seguridad de la Nación, publicada en el Boletín Oficial con fecha del 29/07/2024 (RESOL-2024-710-APN-MSG), por medio de la cual se crea la 'Unidad de Inteligencia Artificial Aplicada a la Seguridad' (UIAAS), que funcionará en la Dirección de Ciberdelito y Asuntos Cibernéticos dependiente de la Unidad Gabinete de Asesores.&quot; (Proyecto de Ley Exp. 4125-D, 2024, Artículo 1)"/>
    <n v="1"/>
    <n v="1"/>
    <n v="1"/>
    <s v="."/>
    <m/>
    <m/>
    <m/>
    <m/>
    <m/>
    <m/>
    <m/>
    <m/>
    <m/>
    <m/>
    <s v="https://www.diputados.gov.ar/diputados/vmoralesg/proyecto.html?exp=4125-D-2024"/>
  </r>
  <r>
    <m/>
    <s v="América del Sur"/>
    <x v="0"/>
    <x v="0"/>
    <s v="Congreso de la Nación Argentina"/>
    <x v="0"/>
    <s v="Bicameral"/>
    <s v="Cámara de Diputados de la Nación Argentina"/>
    <x v="0"/>
    <x v="2"/>
    <d v="2024-08-02T00:00:00"/>
    <n v="142"/>
    <s v="Expediente 4079-D/2024, Cámara de Diputados"/>
    <s v="Proyecto de Ley, Presupuestos mínimos para la promoción del desarrollo de la inteligencia artificial (IA) en la República Argentina."/>
    <x v="0"/>
    <s v="Giro del expediente a comisiones en Diputados."/>
    <d v="2025-11-15T00:00:00"/>
    <d v="2024-08-02T00:00:00"/>
    <s v="N/A"/>
    <s v="N/A"/>
    <s v="N/A"/>
    <s v="N/A"/>
    <s v="N/A"/>
    <s v="N/A"/>
    <s v="Silvana Giudici (Bloque: Propuesta Republicana)_x000a_José Nuñez (Bloque: Propuesta Republicana)_x000a_Martín Ardohain (Bloque: Propuesta Republicana)_x000a_Sergio Eduardo Capozzi _x0009_(Bloque: Propuesta Republicana)_x000a_Patricia Vasquez (Bloque: Propuesta Republicana)_x000a_Veronica Razzini (Bloque: Propuesta Republicana)_x000a_Karina Ethel Bachey (Bloque: Propuesta Republicana)_x000a_Gerardo Milman (Bloque: Propuesta Republicana)_x000a_Anibal Tortoriello (Bloque: Propuesta Republicana)"/>
    <s v="N/A"/>
    <x v="0"/>
    <s v="&quot;Artículo 1°- Objeto. La presente ley tiene por objeto promover el fomento, el desarrollo, la innovación e implementación de Sistemas de Inteligencia Artificial en la República Argentina en un marco de respeto de los derechos consagrados en la Constitución Nacional y los Tratados Internacionales sobre Derechos Humanos que a ella se integran.&quot; (Proyecto de Ley Exp. 4079-D, 2024, Artículo 1)"/>
    <n v="1"/>
    <n v="1"/>
    <n v="1"/>
    <s v="."/>
    <m/>
    <m/>
    <m/>
    <m/>
    <m/>
    <m/>
    <m/>
    <m/>
    <m/>
    <m/>
    <s v="https://www.diputados.gov.ar/diputados/vmoralesg/proyecto.html?exp=4079-D-2024"/>
  </r>
  <r>
    <m/>
    <s v="América del Sur"/>
    <x v="0"/>
    <x v="0"/>
    <s v="Congreso de la Nación Argentina"/>
    <x v="0"/>
    <s v="Bicameral"/>
    <s v="Cámara de Diputados de la Nación Argentina"/>
    <x v="0"/>
    <x v="2"/>
    <d v="2024-07-29T00:00:00"/>
    <n v="142"/>
    <s v="Expediente 3955-D/2024, Cámara de Diputados"/>
    <s v="Proyecto De Ley, Codigo Penal De La Nacion - Ley 11179 - Modificaciones Sobre El Uso De La Inteligencia Artificial Para Creacion O Manipulacion De Contenidos Audiovisuales."/>
    <x v="0"/>
    <s v="Giro del expediente a comisiones en Diputados."/>
    <d v="2025-11-15T00:00:00"/>
    <d v="2024-07-29T00:00:00"/>
    <s v="N/A"/>
    <s v="N/A"/>
    <s v="N/A"/>
    <s v="N/A"/>
    <s v="N/A"/>
    <s v="N/A"/>
    <s v="Juan Fernando Brügge (Bloque: Hacemos Coalición Federal)"/>
    <s v="N/A"/>
    <x v="2"/>
    <s v="Aborda el uso de la inteligencia artificial para prevenir y sancionar el mal uso de contenidos manipulados digitalmente. Penaliza la creación de deepfakes sin consentimiento, especialmente cuando afectan imagen, reputación o procesos electorales, con agravantes para víctimas vulnerables. Además, protege contra la difusión no autorizada de imágenes íntimas manipuladas y exige la identificación clara de contenidos generados con IA para garantizar la transparencia y combatir la desinformación. Busca llenar vacíos legales en Argentina y alinear su marco normativo con tendencias regionales en la protección contra la manipulación digital. (Proyecto de Ley Exp. 3955-D, 2024)"/>
    <n v="1"/>
    <n v="1"/>
    <n v="1"/>
    <s v="."/>
    <m/>
    <m/>
    <m/>
    <m/>
    <m/>
    <m/>
    <m/>
    <m/>
    <m/>
    <m/>
    <s v="https://www.diputados.gov.ar/diputados/vmoralesg/proyecto.html?exp=3955-D-2024"/>
  </r>
  <r>
    <m/>
    <s v="América del Sur"/>
    <x v="0"/>
    <x v="0"/>
    <s v="Ministerio de Seguridad de Argentina"/>
    <x v="1"/>
    <s v="N/A"/>
    <s v="N/A"/>
    <x v="3"/>
    <x v="2"/>
    <d v="2024-07-26T00:00:00"/>
    <s v="N/A"/>
    <s v="Resolución 710/2024, Ministerio de Seguridad"/>
    <s v="Resolución, Resolución 710/2024 RESOL-2024-710-APN-MSG."/>
    <x v="1"/>
    <s v="Publicado en Boletin Oficial de la República Argentina."/>
    <d v="2024-11-18T00:00:00"/>
    <d v="2024-07-29T00:00:00"/>
    <d v="2024-07-29T00:00:00"/>
    <s v="N/A"/>
    <d v="2024-07-29T00:00:00"/>
    <d v="2024-07-26T00:00:00"/>
    <s v="N/A"/>
    <s v="N/A"/>
    <s v="Patricia Bullrich (Ministerio de Seguridad de la Nación Argentina)"/>
    <s v="N/A"/>
    <x v="1"/>
    <s v="&quot;ARTÍCULO 1°.- Créase la UNIDAD DE INTELIGENCIA ARTIFICIAL APLICADA A LA SEGURIDAD (UIAAS), que funcionará en la Dirección de Ciberdelito y Asuntos Cibernéticos dependiente de la UNIDAD GABINETE DE ASESORES.&quot; (Resolución del Ministerio de Seguridad de la Nación Argentina 710, 26 de julio de 2024, Artículo 1)"/>
    <n v="0"/>
    <n v="0"/>
    <n v="0"/>
    <s v="."/>
    <m/>
    <m/>
    <m/>
    <m/>
    <m/>
    <m/>
    <m/>
    <m/>
    <m/>
    <m/>
    <s v="https://www.boletinoficial.gob.ar/detalleAviso/primera/311381/20240729?busqueda=1"/>
  </r>
  <r>
    <m/>
    <s v="América del Sur"/>
    <x v="0"/>
    <x v="0"/>
    <s v="Congreso de la Nación Argentina"/>
    <x v="0"/>
    <s v="Bicameral"/>
    <s v="Cámara de Diputados de la Nación Argentina"/>
    <x v="0"/>
    <x v="2"/>
    <d v="2024-07-24T00:00:00"/>
    <n v="142"/>
    <s v="Expediente 3900-D/2024, Cámara de Diputados"/>
    <s v="Proyecto de Ley, Observatorio Federal Sobre Inteligencia Artificial."/>
    <x v="0"/>
    <s v="Giro del expediente a comisiones en Diputados."/>
    <d v="2025-12-29T00:00:00"/>
    <d v="2024-07-24T00:00:00"/>
    <s v="N/A"/>
    <s v="N/A"/>
    <s v="N/A"/>
    <s v="N/A"/>
    <s v="N/A"/>
    <s v="N/A"/>
    <s v="Silvana Micaela Ginocchio (Unión Por La Patria)"/>
    <s v="N/A"/>
    <x v="1"/>
    <s v="&quot;ARTÍCULO 1°. - CREACIÓN. Créase el Observatorio Federal sobre Inteligencia Artificial (O.F.I.A.), en el ámbito  el Poder Ejecutivo de la Nación Argentina. _x000a_ARTÍCULO 2°. – OBJETO: El Observatorio Federal sobre Inteligencia  Artificial tiene como objeto poner a disposición pública de forma permanente y actualizada, información para el  diseño, implementación y gestión de políticas públicas tendientes a generar buenas prácticas y garantizar el desarrollo y uso eficiente, confiable, no discriminatorio de la Inteligencia Artificial y la educación en ella, respetuoso de los derechos fundamentales reconocidos en la Constitución Nacional, Tratados y Convenciones vigentes.&quot; (Proyecto de Ley Exp. 3900-D, 2024, Artículo 1)"/>
    <n v="1"/>
    <n v="1"/>
    <n v="1"/>
    <s v="."/>
    <m/>
    <m/>
    <m/>
    <m/>
    <m/>
    <m/>
    <m/>
    <m/>
    <m/>
    <m/>
    <s v="https://www.diputados.gov.ar/diputados/vmoralesg/proyecto.html?exp=3900-D-2024"/>
  </r>
  <r>
    <m/>
    <s v="América del Sur"/>
    <x v="0"/>
    <x v="0"/>
    <s v="Presidencia de la Nación República Argentina"/>
    <x v="1"/>
    <s v="N/A"/>
    <s v="N/A"/>
    <x v="1"/>
    <x v="2"/>
    <d v="2024-07-23T00:00:00"/>
    <s v="N/A"/>
    <s v="Decreto 663/2024, Presidencia de la Nación"/>
    <s v="Decreto, Aviación Civil No Tripulada. Decreto 663/2024 Decto-2024-663-Apn-Pte - Apruébase Reglamento."/>
    <x v="1"/>
    <s v="Publicado en Boletin Oficial de la República Argentina."/>
    <d v="2025-05-05T00:00:00"/>
    <d v="2024-07-24T00:00:00"/>
    <d v="2024-07-24T00:00:00"/>
    <s v="N/A"/>
    <d v="2024-07-24T00:00:00"/>
    <d v="2024-07-23T00:00:00"/>
    <s v="N/A"/>
    <s v="N/A"/>
    <s v="Javier Gerardo Milei (Presidencia de la Nación)_x000a_Diana Elena Mondino (Ministerio de Relaciones Exteriores, Comercio Internacional y Culto)_x000a_Luis Andres Caputo (Ministerio de Economía)"/>
    <s v="N/A"/>
    <x v="4"/>
    <s v="Aprueba el Reglamento para la Aviación Civil No Tripulada en Argentina, aplicable a drones y sistemas autónomos, incluyendo movilidad aérea urbana. Establece tres categorías operativas: Abierta (sin autorización previa), Específica (requiere autorización) y Certificada (exige homologación). El reglamento sienta bases para regular tecnologías habilitadas por inteligencia artificial, aunque no la nombra directamente. (Decreto Presidencial 663, 2024, Artículo 1 y Anexo)"/>
    <n v="1"/>
    <n v="0"/>
    <n v="0"/>
    <s v="."/>
    <m/>
    <m/>
    <m/>
    <m/>
    <m/>
    <m/>
    <m/>
    <m/>
    <m/>
    <m/>
    <s v="https://www.boletinoficial.gob.ar/detalleAviso/primera/311129/20240724"/>
  </r>
  <r>
    <m/>
    <s v="América del Sur"/>
    <x v="0"/>
    <x v="1"/>
    <s v="Legislatura de la Ciudad Autónoma de Buenos Aires"/>
    <x v="0"/>
    <s v="Unicameral"/>
    <s v="Legislatura de la Ciudad Autónoma de Buenos Aires"/>
    <x v="0"/>
    <x v="2"/>
    <d v="2024-07-12T00:00:00"/>
    <s v="Sin Información"/>
    <s v="Expediente 2000-D/2024, Legislatura de Buenos Aires"/>
    <s v="Proyecto de Ley, Ley Reguladora de la Inteligencia Artificial."/>
    <x v="0"/>
    <s v="Giro del expediente a comisiones en Diputados."/>
    <d v="2025-12-29T00:00:00"/>
    <d v="2024-07-17T00:00:00"/>
    <s v="N/A"/>
    <s v="N/A"/>
    <s v="N/A"/>
    <s v="N/A"/>
    <s v="N/A"/>
    <s v="N/A"/>
    <s v="Jorge Reta (La Libertad avanza)_x000a_Sandra Mónica Rey (Movimiento de Integración y Desarrollo)"/>
    <s v="N/A"/>
    <x v="0"/>
    <s v="&quot;Artículo 1 ° .- Objeto. Se tiene por objeto la regulación de los sistemas de inteligencia artificial empleados en el ámbito de la Ciudad Autónoma de Buenos Aires, en consonancia con los valores promovidos en la Constitución de la Ciudad de Buenos Aires promoviendo la protección de la democracia, seguridad, salud y derechos de los ciudadanos ante el uso dañino de la inteligencia artificial.&quot; (Proyecto de Ley Exp. 2000-D, 2024, Artículo 1)"/>
    <n v="1"/>
    <n v="1"/>
    <n v="1"/>
    <s v="."/>
    <m/>
    <m/>
    <m/>
    <m/>
    <m/>
    <m/>
    <m/>
    <m/>
    <m/>
    <m/>
    <s v="https://parlamentaria.legislatura.gob.ar/pages/expediente.aspx?id=132943"/>
  </r>
  <r>
    <m/>
    <s v="América del Sur"/>
    <x v="0"/>
    <x v="0"/>
    <s v="Congreso de la Nación Argentina"/>
    <x v="0"/>
    <s v="Bicameral"/>
    <s v="Cámara de Diputados de la Nación Argentina"/>
    <x v="0"/>
    <x v="2"/>
    <d v="2024-07-05T00:00:00"/>
    <n v="142"/>
    <s v="Expediente 3654-D/2024, Cámara de Diputados"/>
    <s v="Proyecto de Ley, Creación de comisión de análisis y estudio de alternativas regulatorias para la inteligencia artificial."/>
    <x v="0"/>
    <s v="Giro del expediente a comisiones en Diputados."/>
    <d v="2025-12-29T00:00:00"/>
    <d v="2024-07-05T00:00:00"/>
    <s v="N/A"/>
    <s v="N/A"/>
    <s v="N/A"/>
    <s v="N/A"/>
    <s v="N/A"/>
    <s v="N/A"/>
    <s v="Mónica Fein (Bloque: Hacemos Coalición Federal)_x000a_Esteban Paulon (Bloque: Hacemos Coalición Federal)"/>
    <s v="N/A"/>
    <x v="1"/>
    <s v="&quot;ARTÍCULO 1°: Créase en el ámbito del Congreso de la Nación la Comisión Multisectorial de Análisis y Estudio de Alternativas Regulatorias de la Inteligencia Artificial y otras innovaciones tecnológicas afines.&quot; (Proyecto de Ley Exp. 3654-D, 2024, Artículo 1)"/>
    <n v="1"/>
    <n v="1"/>
    <n v="1"/>
    <s v="."/>
    <m/>
    <m/>
    <m/>
    <m/>
    <m/>
    <m/>
    <m/>
    <m/>
    <m/>
    <m/>
    <s v="https://www.diputados.gov.ar/diputados/vmoralesg/proyecto.html?exp=3654-D-2024"/>
  </r>
  <r>
    <m/>
    <s v="América del Sur"/>
    <x v="0"/>
    <x v="0"/>
    <s v="Congreso de la Nación Argentina"/>
    <x v="0"/>
    <s v="Bicameral"/>
    <s v="Senado de la Nación Argentina"/>
    <x v="0"/>
    <x v="2"/>
    <d v="2024-07-04T00:00:00"/>
    <n v="142"/>
    <s v="Expediente 1181-S/2024, Senado"/>
    <s v="Proyecto de Ley, Ley de Regulación de la Publicidad Retocada Digitalmente."/>
    <x v="0"/>
    <s v="Giro del expediente a comisiones en Senado."/>
    <d v="2026-01-31T00:00:00"/>
    <d v="2024-08-22T00:00:00"/>
    <s v="N/A"/>
    <s v="N/A"/>
    <s v="N/A"/>
    <s v="N/A"/>
    <s v="N/A"/>
    <s v="N/A"/>
    <s v="Ezequiel Atauche (Bloque: La Libertad Avanza)"/>
    <s v="N/A"/>
    <x v="4"/>
    <s v="&quot;Artículo 1°: Objeto. La presente ley tiene por objeto regular toda publicidad y/o propaganda gráfica, digital y/o audiovisual, que retoque a la persona humana mediante cualquier herramienta de edición digital, incluyendo la utilización de inteligencia artificial, con el fin de: garantizar transparencia, información adecuada y veraz, proteger la salud de los consumidores, y evitar la difusión de información engañosa.&quot; (Proyecto de Ley Exp. 1181-S, 2024, Artículo 1)"/>
    <n v="1"/>
    <n v="0"/>
    <n v="0"/>
    <s v="."/>
    <m/>
    <m/>
    <m/>
    <m/>
    <m/>
    <m/>
    <m/>
    <m/>
    <m/>
    <m/>
    <s v="https://www.senado.gob.ar/parlamentario/comisiones/verExp/1181.24/S/PL"/>
  </r>
  <r>
    <m/>
    <s v="América del Sur"/>
    <x v="0"/>
    <x v="0"/>
    <s v="Congreso de la Nación Argentina"/>
    <x v="0"/>
    <s v="Bicameral"/>
    <s v="Cámara de Diputados de la Nación Argentina"/>
    <x v="0"/>
    <x v="2"/>
    <d v="2024-07-01T00:00:00"/>
    <n v="142"/>
    <s v="Expediente 3422-D/2024, Cámara de Diputados"/>
    <s v="Proyecto de Ley, Sistema de entornos regulatorios_x000a_experimentales (SERE): Sandbox_x000a_regulatorios."/>
    <x v="0"/>
    <s v="Giro del expediente a comisiones en Diputados."/>
    <d v="2026-01-31T00:00:00"/>
    <d v="2024-07-01T00:00:00"/>
    <s v="N/A"/>
    <s v="N/A"/>
    <s v="N/A"/>
    <s v="N/A"/>
    <s v="N/A"/>
    <s v="N/A"/>
    <s v="Martín Yeza (Bloque: Propuesta Republicana)"/>
    <s v="N/A"/>
    <x v="1"/>
    <s v="&quot;ARTÍCULO 1. Creación. Créase el sistema de entornos regulatorios experimentales, denominados “sandbox regulatorios”, con el fin de impulsar el desarrollo de modelos de negocio y economía de alto valor agregado en distintos ámbitos, a partir del uso intensivo de la tecnología y la innovación por vía de sistemas de inteligencia artificial (IA), mecanismos tecnológicos de automatización y computación avanzada, entornos de realidad virtual, tecnologías emergentes o redes neuronales computacionales. (...)&quot; (Proyecto de Ley Exp. 3422-D, 2024, Artículo 1)"/>
    <n v="1"/>
    <n v="0"/>
    <n v="0"/>
    <s v="."/>
    <m/>
    <m/>
    <m/>
    <m/>
    <m/>
    <m/>
    <m/>
    <m/>
    <m/>
    <m/>
    <s v="https://www.diputados.gov.ar/diputados/vmoralesg/proyecto.html?exp=3422-D-2024"/>
  </r>
  <r>
    <m/>
    <s v="América del Sur"/>
    <x v="0"/>
    <x v="0"/>
    <s v="Congreso de la Nación Argentina"/>
    <x v="0"/>
    <s v="Bicameral"/>
    <s v="Cámara de Diputados de la Nación Argentina"/>
    <x v="0"/>
    <x v="2"/>
    <d v="2024-06-10T00:00:00"/>
    <n v="142"/>
    <s v="Expediente 3003-D/2024, Cámara de Diputados"/>
    <s v="Proyecto de Ley, Régimen jurídico aplicable para el uso_x000a_responsable de la inteligencia artificial en la República Argentina."/>
    <x v="0"/>
    <s v="Giro del expediente a comisiones en Diputados."/>
    <d v="2026-01-31T00:00:00"/>
    <d v="2024-06-10T00:00:00"/>
    <s v="N/A"/>
    <s v="N/A"/>
    <s v="N/A"/>
    <s v="N/A"/>
    <s v="N/A"/>
    <s v="N/A"/>
    <s v="Juan Fernando Brügge (Bloque: Hacemos Coalición Federal)"/>
    <s v="N/A"/>
    <x v="0"/>
    <s v="&quot;ARTÍCULO 1°: Del Régimen Jurídico. ESTABLECESE, por la presente el régimen legal aplicable para el uso responsable de la Inteligencia Artificial (I.A.) que fuera introducida, distribuida, utilizada, aplicada y comercializada en el territorio de la República Argentina.&quot; (Proyecto de Ley Exp. 3003-D, 2024, Artículo 1)"/>
    <n v="1"/>
    <n v="1"/>
    <n v="1"/>
    <s v="."/>
    <m/>
    <m/>
    <m/>
    <m/>
    <m/>
    <m/>
    <m/>
    <m/>
    <m/>
    <m/>
    <s v="https://www.diputados.gov.ar/diputados/vmoralesg/proyecto.html?exp=3003-D-2024"/>
  </r>
  <r>
    <m/>
    <s v="América del Sur"/>
    <x v="0"/>
    <x v="0"/>
    <s v="Congreso de la Nación Argentina"/>
    <x v="0"/>
    <s v="Bicameral"/>
    <s v="Senado de la Nación Argentina"/>
    <x v="0"/>
    <x v="2"/>
    <d v="2024-06-05T00:00:00"/>
    <n v="142"/>
    <s v="Expediente 0992-S/2024, Senado"/>
    <s v="Proyecto de Ley, Incorporación al Código Penal de delitos con intervención de IA."/>
    <x v="0"/>
    <s v="Giro del expediente a comisiones en Senado."/>
    <d v="2026-01-31T00:00:00"/>
    <d v="2024-08-22T00:00:00"/>
    <s v="N/A"/>
    <s v="N/A"/>
    <s v="N/A"/>
    <s v="N/A"/>
    <s v="N/A"/>
    <s v="N/A"/>
    <s v="María Victoria Huala (Bloque: Propuesta Republicana)"/>
    <s v="N/A"/>
    <x v="2"/>
    <s v="Busca incorporar al Código Penal sanciones específicas para delitos cometidos mediante inteligencia artificial y otras tecnologías, como la manipulación de datos personales, imágenes o identidades sin consentimiento para causar daño. Propone penas de prisión de 2 meses a 3 años, agravadas si la víctima es menor o el hecho ocurre en contextos políticos. También regula el uso indebido de contenido manipulado para falsos testimonios o suplantaciones. El objetivo es proteger la libertad, privacidad e identidad frente a los riesgos éticos y sociales derivados del uso de tecnologías emergentes (Proyecto de Ley Exp. 0992-S, 2024)."/>
    <n v="1"/>
    <n v="0"/>
    <n v="0"/>
    <s v="."/>
    <m/>
    <m/>
    <m/>
    <m/>
    <m/>
    <m/>
    <m/>
    <m/>
    <m/>
    <m/>
    <s v="https://www.senado.gob.ar/parlamentario/comisiones/verExp/992.24/S/PL"/>
  </r>
  <r>
    <m/>
    <s v="América del Sur"/>
    <x v="0"/>
    <x v="0"/>
    <s v="Congreso de la Nación Argentina"/>
    <x v="0"/>
    <s v="Bicameral"/>
    <s v="Senado de la Nación Argentina"/>
    <x v="0"/>
    <x v="2"/>
    <d v="2024-05-30T00:00:00"/>
    <n v="142"/>
    <s v="Expediente 0959-S/2024, Senado"/>
    <s v="Proyecto de Ley, Proyecto de ley sobre sello de agua en contenido audiovisual elaborado con inteligencia artificial en el que se representan personas."/>
    <x v="0"/>
    <s v="Giro del expediente a comisiones en Senado."/>
    <d v="2026-01-31T00:00:00"/>
    <d v="2024-08-22T00:00:00"/>
    <s v="N/A"/>
    <s v="N/A"/>
    <s v="N/A"/>
    <s v="N/A"/>
    <s v="N/A"/>
    <s v="N/A"/>
    <s v="María Victoria Huala (Bloque: Propuesta Republicana)_x000a_Luis Alfredo Juez (Bloque: Propuesta Republicana)"/>
    <s v="N/A"/>
    <x v="2"/>
    <s v="El Proyecto de Ley regula el uso de inteligencia artificial en contenidos audiovisuales que representen personas, exigiendo un sello de agua visible con la frase 'Tecnología Digital' para garantizar la transparencia. El ENACOM será la autoridad responsable de supervisar, reportar anualmente sobre tecnologías como los deepfakes y aplicar sanciones por incumplimientos, que incluyen advertencias, bloqueos de contenido y multas (Proyecto de Ley Exp. 0959-S, 2024)."/>
    <n v="1"/>
    <n v="1"/>
    <n v="1"/>
    <s v="."/>
    <m/>
    <m/>
    <m/>
    <m/>
    <m/>
    <m/>
    <m/>
    <m/>
    <m/>
    <m/>
    <s v="https://www.senado.gob.ar/parlamentario/comisiones/verExp/959.24/S/PL"/>
  </r>
  <r>
    <m/>
    <s v="América del Sur"/>
    <x v="0"/>
    <x v="0"/>
    <s v="Ministerio de Seguridad de Argentina"/>
    <x v="1"/>
    <s v="N/A"/>
    <s v="N/A"/>
    <x v="3"/>
    <x v="2"/>
    <d v="2024-05-27T00:00:00"/>
    <s v="N/A"/>
    <s v="Resolución 428/2024, Ministerio de Seguridad"/>
    <s v="Resolución, Resolución 428/2024 RESOL-2024-428-APN-MSG."/>
    <x v="1"/>
    <s v="Publicado en Boletin Oficial de la República Argentina."/>
    <d v="2025-05-05T00:00:00"/>
    <d v="2024-05-28T00:00:00"/>
    <d v="2024-05-28T00:00:00"/>
    <s v="N/A"/>
    <d v="2024-05-28T00:00:00"/>
    <d v="2024-05-27T00:00:00"/>
    <s v="N/A"/>
    <s v="N/A"/>
    <s v="Patricia Bullrich (Ministerio de Seguridad de la Nación Argentina)"/>
    <s v="N/A"/>
    <x v="4"/>
    <s v="Establece pautas para que las fuerzas policiales y de seguridad federal realicen tareas preventivas de ciberdelitos únicamente mediante fuentes digitales públicas, respetando la privacidad y la Ley 25.326 de Protección de Datos. En el Artículo 5, regula el uso de IA y herramientas automatizadas (como aprendizaje automático o redes neuronales), exigiendo que su aplicación se ajuste a las necesidades específicas de la actividad y sea supervisada por el Ministerio de Seguridad. (Resolución del Ministerio de Seguridad 428, 2024, artículos 1 y 5)"/>
    <n v="0"/>
    <n v="0"/>
    <n v="0"/>
    <s v="."/>
    <m/>
    <m/>
    <m/>
    <m/>
    <m/>
    <m/>
    <m/>
    <m/>
    <m/>
    <m/>
    <s v="https://www.boletinoficial.gob.ar/detalleAviso/primera/308291/20240528"/>
  </r>
  <r>
    <m/>
    <s v="América del Sur"/>
    <x v="0"/>
    <x v="0"/>
    <s v="Ministerio de Justicia de Argentina"/>
    <x v="1"/>
    <s v="N/A"/>
    <s v="N/A"/>
    <x v="3"/>
    <x v="2"/>
    <d v="2024-05-07T00:00:00"/>
    <s v="N/A"/>
    <s v="Resolución 149/2024, Ministerio de Justicia"/>
    <s v="Resolución, Resolución 149/2024 RESOL-2024-149-APN-MJ."/>
    <x v="1"/>
    <s v="Publicado en Boletin Oficial de la República Argentina."/>
    <d v="2025-10-04T00:00:00"/>
    <d v="2024-05-07T00:00:00"/>
    <d v="2024-05-07T00:00:00"/>
    <s v="N/A"/>
    <d v="2024-05-07T00:00:00"/>
    <d v="2024-05-06T00:00:00"/>
    <s v="N/A"/>
    <s v="N/A"/>
    <s v="Mariano Cúneo Libarona (Ministerio de Justicia)"/>
    <s v="N/A"/>
    <x v="1"/>
    <s v="&quot;ARTÍCULO 1º.- Sustitúyese el artículo 1° de la Resolución Nº RESOL-2024-111-APN-MJ y su modificatoria, por el siguiente: 'ARTÍCULO 1°.- Créase el “PROGRAMA NACIONAL INTEGRAL DE INTELIGENCIA ARTIFICIAL EN LA JUSTICIA” que funcionará bajo la órbita de la DIRECCIÓN NACIONAL DEL SISTEMA ARGENTINO DE INFORMACIÓN JURÍDICA dependiente de la SECRETARÍA DE JUSTICIA del MINISTERIO DE JUSTICIA'.&quot; (Resolución del Ministerio de Justicia de la Nación Argentina 149, 2024, Artículo 1)"/>
    <n v="0"/>
    <n v="0"/>
    <n v="0"/>
    <s v="."/>
    <m/>
    <m/>
    <m/>
    <m/>
    <m/>
    <m/>
    <m/>
    <m/>
    <m/>
    <m/>
    <s v="https://www.boletinoficial.gob.ar/detalleAviso/primera/306865/20240507"/>
  </r>
  <r>
    <m/>
    <s v="América del Sur"/>
    <x v="0"/>
    <x v="0"/>
    <s v="Ministerio de Justicia de Argentina"/>
    <x v="1"/>
    <s v="N/A"/>
    <s v="N/A"/>
    <x v="3"/>
    <x v="2"/>
    <d v="2024-04-09T00:00:00"/>
    <s v="N/A"/>
    <s v="Resolución 111/2024, Ministerio de Justicia"/>
    <s v="Resolución, Resolución 111/2024 RESOL-2024-111-APN-MJ."/>
    <x v="1"/>
    <s v="Publicado en Boletin Oficial de la República Argentina."/>
    <d v="2025-05-05T00:00:00"/>
    <d v="2024-04-11T00:00:00"/>
    <d v="2024-04-11T00:00:00"/>
    <s v="N/A"/>
    <d v="2024-04-11T00:00:00"/>
    <d v="2024-04-09T00:00:00"/>
    <s v="N/A"/>
    <s v="N/A"/>
    <s v="Mariano Cúneo Libarona (Ministerio de Justicia)"/>
    <s v="N/A"/>
    <x v="1"/>
    <s v="&quot;ARTÍCULO 1°.- Créase el “PROGRAMA NACIONAL INTEGRAL DE INTELIGENCIA ARTIFICIAL EN LA JUSTICIA” que funcionará bajo la órbita de la UNIDAD GABINETE DE ASESORES de este Ministerio.&quot; (Resolución del Ministerio de Justicia de la Nación Argentina 111, 2024, Artículo 1)"/>
    <n v="0"/>
    <n v="0"/>
    <n v="0"/>
    <s v="."/>
    <m/>
    <m/>
    <m/>
    <m/>
    <m/>
    <m/>
    <m/>
    <m/>
    <m/>
    <m/>
    <s v="https://www.boletinoficial.gob.ar/detalleAviso/primera/305645/20240411"/>
  </r>
  <r>
    <m/>
    <s v="América del Sur"/>
    <x v="0"/>
    <x v="0"/>
    <s v="Congreso de la Nación Argentina"/>
    <x v="0"/>
    <s v="Bicameral"/>
    <s v="Cámara de Diputados de la Nación Argentina"/>
    <x v="0"/>
    <x v="2"/>
    <d v="2024-03-26T00:00:00"/>
    <n v="142"/>
    <s v="Expediente 1013-D/2024, Cámara de Diputados"/>
    <s v="Proyecto de Ley, Ley Turing: Readecuación del sistema legal argentino por el impacto de la inteligencia artificial."/>
    <x v="0"/>
    <s v="Giro del expediente a comisiones en Diputados."/>
    <d v="2026-01-31T00:00:00"/>
    <d v="2024-03-26T00:00:00"/>
    <s v="N/A"/>
    <s v="N/A"/>
    <s v="N/A"/>
    <s v="N/A"/>
    <s v="N/A"/>
    <s v="N/A"/>
    <s v="Oscar Agost Carreño (Bloque: Hacemos Coalición Federal)_x000a_Diputado Nacional (Bloque: Hacemos Coalición Federal)_x000a_Esteban Paulon (Bloque: Hacemos Coalición Federal)_x000a_Mónica Fein (Bloque: Hacemos Coalición Federal)_x000a_Margarita Stolbizer (Bloque: Hacemos Coalición Federal)_x000a_Francisco Morchio (Bloque: Hacemos Coalición Federal)"/>
    <s v="N/A"/>
    <x v="2"/>
    <s v="&quot;Readecuacion del sistema legal argentino por el impacto de la inteligencia artificial. codigo civil y comercial de la nacion. propiedad intelectual - ley 11723 -. codigo penal de la nacion. datos personales - ley 25326 -. modificaciones.&quot; (Diputados Argentina, 26 de marzo del 2024)"/>
    <n v="1"/>
    <n v="1"/>
    <n v="1"/>
    <s v="."/>
    <m/>
    <m/>
    <m/>
    <m/>
    <m/>
    <m/>
    <m/>
    <m/>
    <m/>
    <m/>
    <s v="https://www.diputados.gov.ar/diputados/vmoralesg/proyecto.html?exp=1013-D-2024"/>
  </r>
  <r>
    <m/>
    <s v="América del Sur"/>
    <x v="0"/>
    <x v="0"/>
    <s v="Congreso de la Nación Argentina"/>
    <x v="0"/>
    <s v="Bicameral"/>
    <s v="Cámara de Diputados de la Nación Argentina"/>
    <x v="0"/>
    <x v="2"/>
    <d v="2024-03-18T00:00:00"/>
    <n v="142"/>
    <s v="Expediente 0805-D/2024, Cámara de Diputados"/>
    <s v="Proyecto de Ley, Responsabilidad algorítmica y promoción de la robótica, algoritmos verdes e inteligencia artificial en la República Argentina."/>
    <x v="0"/>
    <s v="Giro del expediente a comisiones en Diputados."/>
    <d v="2026-01-31T00:00:00"/>
    <d v="2024-03-18T00:00:00"/>
    <s v="N/A"/>
    <s v="N/A"/>
    <s v="N/A"/>
    <s v="N/A"/>
    <s v="N/A"/>
    <s v="N/A"/>
    <s v="Maximiliano Ferraro (Bloque: Hacemos Coalición Federal)"/>
    <s v="N/A"/>
    <x v="0"/>
    <s v="&quot;Artículo 1°.- Objetivo: El objetivo de la presente ley es establecer un marco legal a los desarrollos de la inteligencia artificial con el objetivo de crear certificaciones de buenas prácticas, implementar un registro de riesgos significativos, promover la inteligencia artificial en pequeñas y medianas empresas, como así también fomentar la responsabilidad y transparencia algorítmica de nuevas tecnologías en respeto del bien común, el estado de derecho y la protección de la autonomía individual.&quot; (Proyecto de Ley Exp. 0805-D, 2024, Artículo 1)"/>
    <n v="1"/>
    <n v="1"/>
    <n v="1"/>
    <s v="."/>
    <m/>
    <m/>
    <m/>
    <m/>
    <m/>
    <m/>
    <m/>
    <m/>
    <m/>
    <m/>
    <s v="https://www.diputados.gov.ar/diputados/vmoralesg/proyecto.html?exp=0805-D-2024"/>
  </r>
  <r>
    <m/>
    <s v="América del Sur"/>
    <x v="0"/>
    <x v="1"/>
    <s v="Legislatura de la Ciudad Autónoma de Buenos Aires"/>
    <x v="0"/>
    <s v="Unicameral"/>
    <s v="Legislatura de la Ciudad Autónoma de Buenos Aires"/>
    <x v="0"/>
    <x v="2"/>
    <d v="2024-03-01T00:00:00"/>
    <s v="Sin Información"/>
    <s v="Expediente 413-D/2024, Legislatura de Buenos Aires"/>
    <s v="Proyecto de Ley, Establézcanse los principios éticos para la implementación y utilización de la Inteligencia Artificial, empleándose en todo ámbito público y privado dentro de la Ciudad Autónoma de Buenos Aires."/>
    <x v="0"/>
    <s v="En Comisión"/>
    <d v="2026-01-31T00:00:00"/>
    <d v="2024-03-11T00:00:00"/>
    <s v="N/A"/>
    <s v="N/A"/>
    <s v="N/A"/>
    <s v="N/A"/>
    <s v="N/A"/>
    <s v="N/A"/>
    <s v="Jessica Barreto (Partido Socialista)_x000a_Manuela Thourte (UCR / Evolución)"/>
    <s v="N/A"/>
    <x v="0"/>
    <s v="&quot;Artículo 1º.- La presente ley tiene como objeto establecer los principios y valores éticos elementales para las instancias de diseño, desarrollo, prueba, aplicación, mantenimiento, control y obsolescencia de la inteligencia artificial utilizado en desarrollos tecnológicos realizados en el ámbito público y privado dentro del territorio de la Ciudad Autónoma de Buenos Aires.&quot; (Proyecto de Ley Exp. 413-D, 2024, Artículo 1)"/>
    <n v="1"/>
    <n v="1"/>
    <n v="1"/>
    <s v="."/>
    <m/>
    <m/>
    <m/>
    <m/>
    <m/>
    <m/>
    <m/>
    <m/>
    <m/>
    <m/>
    <s v="https://parlamentaria.legislatura.gob.ar/pages/expediente.aspx?id=130195"/>
  </r>
  <r>
    <m/>
    <s v="América del Sur"/>
    <x v="0"/>
    <x v="1"/>
    <s v="Legislatura de la Ciudad Autónoma de Buenos Aires"/>
    <x v="0"/>
    <s v="Unicameral"/>
    <s v="Legislatura de la Ciudad Autónoma de Buenos Aires"/>
    <x v="0"/>
    <x v="2"/>
    <d v="2024-03-01T00:00:00"/>
    <s v="Sin Información"/>
    <s v="Expediente 0155-D/2024, Legislatura de Buenos Aires"/>
    <s v="Proyecto de Ley, Modifícase la Ley Nº 5,688 y la Ley Nº 5.847 - Reconocimiento Facial."/>
    <x v="0"/>
    <s v="En Comisión"/>
    <d v="2026-01-31T00:00:00"/>
    <d v="2024-03-11T00:00:00"/>
    <s v="N/A"/>
    <s v="N/A"/>
    <s v="N/A"/>
    <s v="N/A"/>
    <s v="N/A"/>
    <s v="N/A"/>
    <s v="Juan Facundo Del Gaiso (Vamos Por Más)"/>
    <s v="No Identificado"/>
    <x v="4"/>
    <s v="Busca modificar las leyes 5.688 y 5.847 de la Ciudad de Buenos Aires para implementar sistemas de reconocimiento facial en los estadios de fútbol, con el fin de optimizar el control del derecho de admisión y reforzar la seguridad durante eventos. Aunque no menciona explícitamente la inteligencia artificial, esta tecnología subyace al funcionamiento del reconocimiento facial, que depende de algoritmos de IA para identificar personas. La norma exige que los clubes de primera y segunda división instalen estos sistemas en 180 días, y los de tercera y cuarta en 365, bajo pena de clausura, garantizando el cumplimiento de la normativa de protección de datos personales. (Proyecto de Ley Exp. 0155-D, 2024)"/>
    <n v="1"/>
    <n v="0"/>
    <n v="0"/>
    <s v="."/>
    <m/>
    <m/>
    <m/>
    <m/>
    <m/>
    <m/>
    <m/>
    <m/>
    <m/>
    <m/>
    <s v="https://parlamentaria.legislatura.gob.ar//pages/expediente.aspx?id=129813"/>
  </r>
  <r>
    <m/>
    <s v="América del Sur"/>
    <x v="0"/>
    <x v="0"/>
    <s v="Presidencia de la Nación República Argentina"/>
    <x v="1"/>
    <s v="N/A"/>
    <s v="N/A"/>
    <x v="1"/>
    <x v="3"/>
    <d v="2023-12-20T00:00:00"/>
    <s v="N/A"/>
    <s v="Decreto 70/2023, Presidencia de la Nación"/>
    <s v="Decreto, Bases para la Reconstrucción de la Economía Argentina. Decreto 70/2023 DNU-2023-70-APN-PTE - Disposiciones."/>
    <x v="1"/>
    <s v="Publicado en Boletin Oficial de la República Argentina."/>
    <d v="2025-05-05T00:00:00"/>
    <d v="2023-12-21T00:00:00"/>
    <d v="2023-12-21T00:00:00"/>
    <d v="2025-12-31T00:00:00"/>
    <d v="2023-12-21T00:00:00"/>
    <d v="2023-12-20T00:00:00"/>
    <s v="N/A"/>
    <s v="N/A"/>
    <s v="Javier Gerardo Milei (Presidencia de la Nación)"/>
    <s v="N/A"/>
    <x v="3"/>
    <s v="Declara la emergencia pública (económica, fiscal, sanitaria) hasta diciembre 2025 e introduce reformas legales, incluyendo una modificación a la Ley de Aeronáutica. Establece que las aeronaves tripuladas deben tener un piloto-comandante designado; en drones, el piloto remoto asume ese rol; y para las aeronaves conducidas por inteligencia artificial, se requerirá una reglamentación especial. (Decreto 70, 2023, Artículos 1 y 203)"/>
    <n v="1"/>
    <n v="0"/>
    <n v="0"/>
    <s v="."/>
    <m/>
    <m/>
    <m/>
    <m/>
    <m/>
    <m/>
    <m/>
    <m/>
    <m/>
    <m/>
    <s v="https://www.boletinoficial.gob.ar/detalleAviso/primera/301122/20231221"/>
  </r>
  <r>
    <m/>
    <s v="América del Sur"/>
    <x v="0"/>
    <x v="0"/>
    <s v="Congreso de la Nación Argentina"/>
    <x v="0"/>
    <s v="Bicameral"/>
    <s v="Senado de la Nación Argentina"/>
    <x v="0"/>
    <x v="3"/>
    <d v="2023-12-14T00:00:00"/>
    <n v="141"/>
    <s v="Expediente 2469-S/2023, Senado"/>
    <s v="Proyecto de Ley, Proyecto de ley sobre regulación y uso_x000a_de la inteligencia artificial."/>
    <x v="2"/>
    <s v="Enviado al Archivo"/>
    <d v="2026-01-31T00:00:00"/>
    <d v="2025-06-25T00:00:00"/>
    <s v="N/A"/>
    <s v="N/A"/>
    <s v="N/A"/>
    <s v="N/A"/>
    <d v="2025-06-25T00:00:00"/>
    <s v="N/A"/>
    <s v="Juan Carlos Romero (Bloque: Cambio Federal)"/>
    <s v="N/A"/>
    <x v="2"/>
    <s v="Se aborda el uso indebido de tecnologías como inteligencia artificial, específicamente los &quot;Deepfakes&quot;, que emplean algoritmos de aprendizaje profundo para crear contenido falso, incluidos materiales pornográficos simulados que involucran menores de edad. Se propone actualizar el Código Penal mediante la modificación al artículo 128, respecto de sancionar delitos contra la integridad sexual a traves del uso de IA o cualquier mecanismo tecnológico y su impacto en delitos de explotación sexual infantil (Proyecto de Ley Exp. 2469-S, 2024)."/>
    <n v="1"/>
    <n v="1"/>
    <n v="1"/>
    <s v="."/>
    <m/>
    <m/>
    <m/>
    <m/>
    <m/>
    <m/>
    <m/>
    <m/>
    <m/>
    <m/>
    <s v="https://www.senado.gob.ar/parlamentario/comisiones/verExp/2469.23/S/PL"/>
  </r>
  <r>
    <m/>
    <s v="América del Sur"/>
    <x v="0"/>
    <x v="0"/>
    <s v="Congreso de la Nación Argentina"/>
    <x v="0"/>
    <s v="Bicameral"/>
    <s v="Senado de la Nación Argentina"/>
    <x v="0"/>
    <x v="3"/>
    <d v="2023-12-07T00:00:00"/>
    <n v="141"/>
    <s v="Expediente 2446-S/2023, Senado"/>
    <s v="Proyecto de Ley, Proyecto De Ley De Creación De La Comisión Bicameral Especial Para La Redacción De Propuestas Legislativas Que Tiendan A La Proteccion Integral De Los Neuroderechos."/>
    <x v="2"/>
    <s v="Enviado al Archivo"/>
    <d v="2026-01-31T00:00:00"/>
    <d v="2025-06-13T00:00:00"/>
    <s v="N/A"/>
    <s v="N/A"/>
    <s v="N/A"/>
    <s v="N/A"/>
    <d v="2025-06-13T00:00:00"/>
    <s v="N/A"/>
    <s v="Claudio Martín Doñate (Unidad Ciudadana)"/>
    <s v="No Identificado"/>
    <x v="1"/>
    <s v="Propone la creación de una Comisión Bicameral Especial en Argentina para proteger los neuroderechos ante los avances en neurociencias y neurotecnologías. La comisión tendrá como objetivo redactar propuestas legislativas que regulen aspectos como la privacidad de los datos cerebrales, la libertad cognitiva y la protección contra sesgos algorítmicos. Si bien no se menciona explícitamente a la Inteligencia Artificial, el autor justifica que su combinación con neurotecnologías puede llevar a decodificar pensamientos o manipular datos neuronales. Lo que plantea desafíos éticos y jurídicos significativos para los DDHH. (Proyecto de ley Exp. 2446-S, 2023)"/>
    <n v="1"/>
    <n v="0"/>
    <n v="0"/>
    <s v="."/>
    <m/>
    <m/>
    <m/>
    <m/>
    <m/>
    <m/>
    <m/>
    <m/>
    <m/>
    <m/>
    <s v="https://www.senado.gob.ar/parlamentario/comisiones/verExp/2446.23/S/PL"/>
  </r>
  <r>
    <m/>
    <s v="América del Sur"/>
    <x v="0"/>
    <x v="0"/>
    <s v="Congreso de la Nación Argentina"/>
    <x v="0"/>
    <s v="Bicameral"/>
    <s v="Cámara de Diputados de la Nación Argentina"/>
    <x v="0"/>
    <x v="3"/>
    <d v="2023-11-03T00:00:00"/>
    <n v="141"/>
    <s v="Expediente 4436-D/2023, Cámara de Diputados"/>
    <s v="Proyecto de Ley, Imágenes sexuales de menores elaboradas mediante Sistemas de Inteligencia Artificial."/>
    <x v="2"/>
    <s v="Caducado"/>
    <d v="2026-01-31T00:00:00"/>
    <d v="2025-11-30T00:00:00"/>
    <s v="N/A"/>
    <s v="N/A"/>
    <s v="N/A"/>
    <s v="N/A"/>
    <d v="2025-11-30T00:00:00"/>
    <s v="N/A"/>
    <s v="Silvia Gabriela Lospennato (Bloque: Propuesta Republicana)"/>
    <s v="N/A"/>
    <x v="2"/>
    <s v="&quot;Código penal. Modificación del artículo 128, sobre el uso de tecnicas de inteligencia artificial para la difusión de imagenes de contenido sexual.&quot; (Diputados Argentina, 03 de diciembre de 2023)"/>
    <n v="1"/>
    <n v="1"/>
    <n v="1"/>
    <s v="Se presume caducado debido a que no fue aprobado en su cámara durante el periodo legislativo de 2024"/>
    <m/>
    <m/>
    <m/>
    <m/>
    <m/>
    <m/>
    <m/>
    <m/>
    <m/>
    <m/>
    <s v="https://www.diputados.gov.ar/diputados/vmoralesg/proyecto.html?exp=4436-D-2023"/>
  </r>
  <r>
    <m/>
    <s v="América del Sur"/>
    <x v="0"/>
    <x v="0"/>
    <s v="Congreso de la Nación Argentina"/>
    <x v="0"/>
    <s v="Bicameral"/>
    <s v="Cámara de Diputados de la Nación Argentina"/>
    <x v="0"/>
    <x v="3"/>
    <d v="2023-11-02T00:00:00"/>
    <n v="141"/>
    <s v="Expediente 4411-D/2023, Cámara de Diputados"/>
    <s v="Proyecto de Ley, Modificación del artículo 128 del_x000a_Código Penal Argentino."/>
    <x v="2"/>
    <s v="Caducado"/>
    <d v="2026-01-31T00:00:00"/>
    <d v="2025-11-30T00:00:00"/>
    <s v="N/A"/>
    <s v="N/A"/>
    <s v="N/A"/>
    <s v="N/A"/>
    <d v="2025-11-30T00:00:00"/>
    <s v="N/A"/>
    <s v="Gerardo Milman (Bloque: Propuesta Republicana)"/>
    <s v="N/A"/>
    <x v="2"/>
    <s v="&quot;Sumario: Código Penal. Modificación del artículo 128, sobre el uso de técnicas de inteligencia artificial para la difusión de imágenes de contenido sexual.&quot; (Diputados Argentina, 02 de diciembre de 2023b)"/>
    <n v="1"/>
    <n v="0"/>
    <n v="0"/>
    <s v="Se presume caducado debido a que no fue aprobado en su cámara durante el periodo legislativo de 2024"/>
    <m/>
    <m/>
    <m/>
    <m/>
    <m/>
    <m/>
    <m/>
    <m/>
    <m/>
    <m/>
    <s v="https://www.diputados.gov.ar/diputados/vmoralesg/proyecto.html?exp=4411-D-2023"/>
  </r>
  <r>
    <m/>
    <s v="América del Sur"/>
    <x v="0"/>
    <x v="0"/>
    <s v="Congreso de la Nación Argentina"/>
    <x v="0"/>
    <s v="Bicameral"/>
    <s v="Cámara de Diputados de la Nación Argentina"/>
    <x v="0"/>
    <x v="3"/>
    <d v="2023-11-02T00:00:00"/>
    <n v="141"/>
    <s v="Expediente 4410-D/2023, Cámara de Diputados"/>
    <s v="Proyecto de Ley, Ley 27736 Modificación."/>
    <x v="2"/>
    <s v="Caducado"/>
    <d v="2026-01-31T00:00:00"/>
    <d v="2025-11-30T00:00:00"/>
    <s v="N/A"/>
    <s v="N/A"/>
    <s v="N/A"/>
    <s v="N/A"/>
    <d v="2025-11-30T00:00:00"/>
    <s v="N/A"/>
    <s v="Gerardo Milman (Bloque: Propuesta Republicana)"/>
    <s v="N/A"/>
    <x v="2"/>
    <s v="&quot;Olimpia - Ley 27736 - Modificación del artículo 4, incorporando la utilización de la inteligencia artificial para la difusión de imágenes de contenido sexual.&quot; (Diputados Argentina, 02 de  diciembre de 2023a)"/>
    <n v="1"/>
    <n v="0"/>
    <n v="0"/>
    <s v="Se presume caducado debido a que no fue aprobado en su cámara durante el periodo legislativo de 2024"/>
    <m/>
    <m/>
    <m/>
    <m/>
    <m/>
    <m/>
    <m/>
    <m/>
    <m/>
    <m/>
    <s v="https://www.diputados.gov.ar/diputados/vmoralesg/proyecto.html?exp=4410-D-2023"/>
  </r>
  <r>
    <m/>
    <s v="América del Sur"/>
    <x v="0"/>
    <x v="0"/>
    <s v="Congreso de la Nación Argentina"/>
    <x v="0"/>
    <s v="Bicameral"/>
    <s v="Cámara de Diputados de la Nación Argentina"/>
    <x v="0"/>
    <x v="3"/>
    <d v="2023-10-26T00:00:00"/>
    <n v="141"/>
    <s v="Expediente 4329-D/2023, Cámara de Diputados"/>
    <s v="Proyecto de Ley, Proyecto de ley sobre regulación y uso_x000a_de la inteligencia artificial."/>
    <x v="2"/>
    <s v="Caducado"/>
    <d v="2026-01-31T00:00:00"/>
    <d v="2025-11-30T00:00:00"/>
    <s v="N/A"/>
    <s v="N/A"/>
    <s v="N/A"/>
    <s v="N/A"/>
    <d v="2025-11-30T00:00:00"/>
    <s v="N/A"/>
    <s v="Anahi Costa (Bloque: Frente de Todos)"/>
    <s v="N/A"/>
    <x v="0"/>
    <s v="&quot;Artículo 1º. Objeto- La presente ley tiene por objeto garantizar y promover el uso de la Inteligencia Artificial como una herramienta de desarrollo digital, económico y social en el territorio de la nación, resguardando a las personas y protegiendo sus derechos humanos.&quot; (Proyecto de Ley Exp. 4329-D, 2023, Artículo 1)"/>
    <n v="1"/>
    <n v="1"/>
    <n v="1"/>
    <s v="Se presume caducado debido a que no fue aprobado en su cámara durante el periodo legislativo de 2024"/>
    <m/>
    <m/>
    <m/>
    <m/>
    <m/>
    <m/>
    <m/>
    <m/>
    <m/>
    <m/>
    <s v="https://www.diputados.gov.ar/diputados/vmoralesg/proyecto.html?exp=4329-D-2023"/>
  </r>
  <r>
    <m/>
    <s v="América del Sur"/>
    <x v="0"/>
    <x v="0"/>
    <s v="Agencia de Acceso a la Información Pública de Argentina"/>
    <x v="1"/>
    <s v="N/A"/>
    <s v="N/A"/>
    <x v="3"/>
    <x v="3"/>
    <d v="2023-08-30T00:00:00"/>
    <s v="N/A"/>
    <s v="Resolución 161/2023, Agencia de Acceso a la Información Pública"/>
    <s v="Resolución, Resolución 161/2023 RESOL-2023-161-APN-AAIP."/>
    <x v="1"/>
    <s v="Publicado en Boletin Oficial de la República Argentina."/>
    <d v="2025-05-05T00:00:00"/>
    <d v="2023-09-04T00:00:00"/>
    <d v="2023-09-04T00:00:00"/>
    <s v="N/A"/>
    <d v="2023-09-04T00:00:00"/>
    <d v="2023-08-30T00:00:00"/>
    <s v="N/A"/>
    <s v="N/A"/>
    <s v="Beatriz de Anchorena (Agencia de Acceso a la Información Pública)"/>
    <s v="N/A"/>
    <x v="1"/>
    <s v="&quot;ARTÍCULO 1°.- Créase el “Programa de transparencia y protección de datos personales en el uso de la Inteligencia Artificial”, cuya formulación, como Anexo IF-2023-99735227-APN-AAIP, forma parte integrante de la presente medida.&quot; (Resolución de la Agencia de Acceso a la Información Pública 161, 2023, Artículo 1)"/>
    <n v="1"/>
    <n v="0"/>
    <n v="0"/>
    <s v="Se presume caducado debido a que no fue aprobado en su cámara durante el periodo legislativo de 2024"/>
    <m/>
    <m/>
    <m/>
    <m/>
    <m/>
    <m/>
    <m/>
    <m/>
    <m/>
    <m/>
    <s v="https://www.boletinoficial.gob.ar/detalleAviso/primera/293363/20230904"/>
  </r>
  <r>
    <m/>
    <s v="América del Sur"/>
    <x v="0"/>
    <x v="1"/>
    <s v="Legislatura de la Ciudad Autónoma de Buenos Aires"/>
    <x v="0"/>
    <s v="Unicameral"/>
    <s v="Legislatura de la Ciudad Autónoma de Buenos Aires"/>
    <x v="0"/>
    <x v="3"/>
    <d v="2023-08-24T00:00:00"/>
    <s v="Sin Información"/>
    <s v="Expediente 2093-D/2023, Legislatura de Buenos Aires"/>
    <s v="Proyecto de Ley, Capacitación en datos e Inteligencia Artificial, para todas las personas que se desempeñen en la función pública en la ciudad."/>
    <x v="2"/>
    <s v="Expediente en Archivo con Datos Bank Ingresados"/>
    <d v="2025-10-01T00:00:00"/>
    <d v="2025-09-12T00:00:00"/>
    <s v="N/A"/>
    <s v="N/A"/>
    <s v="N/A"/>
    <s v="N/A"/>
    <d v="2025-09-12T00:00:00"/>
    <s v="N/A"/>
    <s v="Darío Hubo Nieto (Vamos por más)_x000a_Ana María Bou Pérez (Vamos Juntos)_x000a_Hernán Reyes (Vamos por más)"/>
    <s v="N/A"/>
    <x v="1"/>
    <s v="&quot;Artículo 1°- Objeto. La presente ley tiene como objeto promover la capacitación en Datos e Inteligencia Artificial, para todas las personas que se desempeñen en la función pública en todos sus niveles y jerarquías en los poderes Ejecutivo, Legislativo y Judicial de la Ciudad Autónoma de Buenos Aires. &quot; (Proyecto de Ley Exp. 2093-D, 2023, Artículo 1)"/>
    <n v="1"/>
    <n v="1"/>
    <n v="1"/>
    <s v="."/>
    <m/>
    <m/>
    <m/>
    <m/>
    <m/>
    <m/>
    <m/>
    <m/>
    <m/>
    <m/>
    <s v="https://parlamentaria.legislatura.gob.ar/pages/expediente.aspx?id=128755"/>
  </r>
  <r>
    <m/>
    <s v="América del Sur"/>
    <x v="0"/>
    <x v="0"/>
    <s v="Congreso de la Nación Argentina"/>
    <x v="0"/>
    <s v="Bicameral"/>
    <s v="Senado de la Nación Argentina"/>
    <x v="0"/>
    <x v="3"/>
    <d v="2023-08-14T00:00:00"/>
    <n v="141"/>
    <s v="Expediente 1747-S/2023, Senado"/>
    <s v="Proyecto de Ley, Proyecto de ley que dispone controlar el desarrollo, implementación y utilización de sistemas basados en Inteligencia Artificial, dentro del territorio argentino."/>
    <x v="2"/>
    <s v="Enviado al Archivo"/>
    <d v="2026-01-31T00:00:00"/>
    <d v="2025-07-11T00:00:00"/>
    <s v="N/A"/>
    <s v="N/A"/>
    <s v="N/A"/>
    <s v="N/A"/>
    <d v="2025-07-11T00:00:00"/>
    <s v="N/A"/>
    <s v="Juan Carlos Romero (Bloque: Cambio Federal)"/>
    <s v="N/A"/>
    <x v="0"/>
    <s v="&quot;Artículo 1: La presente ley establece controles y principios rectores para el desarrollo, implementación y utilización de sistemas basados en Inteligencia Artificial (IA) dentro del territorio argentino, con el fin de salvaguardar la dignidad, los derechos humanos y el bienestar de las personas.&quot; (Proyecto de Ley Exp. 1747-S, 2023, Artículo 1)"/>
    <n v="1"/>
    <n v="1"/>
    <n v="1"/>
    <s v="."/>
    <m/>
    <m/>
    <m/>
    <m/>
    <m/>
    <m/>
    <m/>
    <m/>
    <m/>
    <m/>
    <s v="https://www.senado.gob.ar/parlamentario/comisiones/verExp/1747.23/S/PL"/>
  </r>
  <r>
    <m/>
    <s v="América del Sur"/>
    <x v="0"/>
    <x v="0"/>
    <s v="Congreso de la Nación Argentina"/>
    <x v="0"/>
    <s v="Bicameral"/>
    <s v="Cámara de Diputados de la Nación Argentina"/>
    <x v="0"/>
    <x v="3"/>
    <d v="2023-08-08T00:00:00"/>
    <n v="141"/>
    <s v="Expediente 3161-D/2023, Cámara de Diputados"/>
    <s v="Proyecto de Ley, Consejo Federal De Inteligencia Artificial. Creación."/>
    <x v="2"/>
    <s v="Caducado"/>
    <d v="2026-01-31T00:00:00"/>
    <d v="2025-11-30T00:00:00"/>
    <s v="N/A"/>
    <s v="N/A"/>
    <s v="N/A"/>
    <s v="N/A"/>
    <d v="2025-11-30T00:00:00"/>
    <s v="N/A"/>
    <s v="Pamela Calletti (Frente de Todos)"/>
    <s v="N/A"/>
    <x v="1"/>
    <s v="&quot;Artículo 1. Créase el 'Consejo Federal de Inteligencia Artificial', en adelante 'el Consejo', que tendrá como tarea principal y misión incentivar y promover la investigación, estudio, concientización, sensibilización y difusión de información pertinente sobre temáticas relacionadas a la Inteligencia Artificial (en adelante I.A.). Asimismo, oficiará de organismo interjurisdiccional consultivo sobre estos aspectos.&quot; (Proyecto de Ley Exp. 3161-D, 2023, Artículo 1)"/>
    <n v="1"/>
    <n v="1"/>
    <n v="1"/>
    <s v="Se presume caducado debido a que no fue aprobado en su cámara durante el periodo legislativo de 2024"/>
    <m/>
    <m/>
    <m/>
    <m/>
    <m/>
    <m/>
    <m/>
    <m/>
    <m/>
    <m/>
    <s v="https://www.diputados.gov.ar/diputados/vmoralesg/proyecto.html?exp=3161-D-2023"/>
  </r>
  <r>
    <m/>
    <s v="América del Sur"/>
    <x v="0"/>
    <x v="0"/>
    <s v="Instituto Nacional de Semillas de Argentina"/>
    <x v="1"/>
    <s v="N/A"/>
    <s v="N/A"/>
    <x v="3"/>
    <x v="3"/>
    <d v="2023-07-25T00:00:00"/>
    <s v="N/A"/>
    <s v="Resolución 459/2023, Instituto Nacional de Semillas"/>
    <s v="Resolución, Resolución 459/2023 RESOL-2023-459-APN-INASE#MEC"/>
    <x v="1"/>
    <s v="Publicado en Boletin Oficial de la República Argentina."/>
    <d v="2025-05-05T00:00:00"/>
    <d v="2023-07-27T00:00:00"/>
    <d v="2023-07-27T00:00:00"/>
    <s v="N/A"/>
    <d v="2023-07-27T00:00:00"/>
    <d v="2023-07-25T00:00:00"/>
    <s v="N/A"/>
    <s v="N/A"/>
    <s v="Silvana Babbitt (Instituto Nacional de Semilla)"/>
    <s v="N/A"/>
    <x v="2"/>
    <s v="La resolución aprueba , entre otras cosas, el uso de Marcadores Ópticos (MO) y procesamiento de imágenes mediante inteligencia artificial (IA) para identificar variedades de trigo (Triticum aestivum, Triticum durum) y cebada cervecera (Hordeum vulgare). El sistema de IA analiza muestras en tiempo real, determinando las variedades predominantes y sus porcentajes. (Resolución 459 del Instituto Nacional de Semillas, 2023, Artículo 2)"/>
    <n v="1"/>
    <n v="0"/>
    <n v="0"/>
    <s v="."/>
    <m/>
    <m/>
    <m/>
    <m/>
    <m/>
    <m/>
    <m/>
    <m/>
    <m/>
    <m/>
    <s v="https://www.boletinoficial.gob.ar/detalleAviso/primera/291057/20230727"/>
  </r>
  <r>
    <m/>
    <s v="América del Sur"/>
    <x v="0"/>
    <x v="0"/>
    <s v="Congreso de la Nación Argentina"/>
    <x v="0"/>
    <s v="Bicameral"/>
    <s v="Cámara de Diputados de la Nación Argentina"/>
    <x v="0"/>
    <x v="3"/>
    <d v="2023-06-08T00:00:00"/>
    <n v="141"/>
    <s v="Expediente 2505-D/2023, Cámara de Diputados"/>
    <s v="Proyecto de ley, Marco legal para la regulación del desarrollo y uso de la Inteligencia Artificial."/>
    <x v="2"/>
    <s v="Caducado"/>
    <d v="2026-01-31T00:00:00"/>
    <d v="2025-11-30T00:00:00"/>
    <s v="N/A"/>
    <s v="N/A"/>
    <s v="N/A"/>
    <s v="N/A"/>
    <d v="2025-11-30T00:00:00"/>
    <s v="N/A"/>
    <s v="Victoria Morales Gorleri (Bloque: Propuesta Republicana)"/>
    <s v="N/A"/>
    <x v="0"/>
    <s v="&quot;Artículo 1: Objeto de la ley_x000a_1.1 Establecer el marco legal para la investigación, desarrollo, uso y regulación de la inteligencia artificial en el territorio nacional, con el fin de garantizar la protección de los derechos humanos, la privacidad y la seguridad de los ciudadanos, fomentando la_x000a_transparencia, la ética y la responsabilidad en su aplicación. _x000a_1.2 Fomentar la innovación y el progreso en el campo de la IA, promoviendo el beneficio humano y evitando riesgos y consecuencias negativas.&quot; (Proyecto de Ley Exp. 2505-D, 2023, Artículo 1)"/>
    <n v="1"/>
    <n v="1"/>
    <n v="1"/>
    <s v="."/>
    <m/>
    <m/>
    <m/>
    <m/>
    <m/>
    <m/>
    <m/>
    <m/>
    <m/>
    <m/>
    <s v="https://www.diputados.gov.ar/diputados/vmoralesg/proyecto.html?exp=2505-D-2023"/>
  </r>
  <r>
    <m/>
    <s v="América del Sur"/>
    <x v="0"/>
    <x v="0"/>
    <s v="Congreso de la Nación Argentina"/>
    <x v="0"/>
    <s v="Bicameral"/>
    <s v="Cámara de Diputados de la Nación Argentina"/>
    <x v="0"/>
    <x v="3"/>
    <d v="2023-06-08T00:00:00"/>
    <n v="141"/>
    <s v="Expediente 2504-D/2023, Cámara de Diputados"/>
    <s v="Proyecto de Ley, Ley de Regulación y Uso de la_x000a_Inteligencia Artificial en la Educación."/>
    <x v="2"/>
    <s v="Caducado"/>
    <d v="2026-01-31T00:00:00"/>
    <d v="2025-11-30T00:00:00"/>
    <s v="N/A"/>
    <s v="N/A"/>
    <s v="N/A"/>
    <s v="N/A"/>
    <d v="2025-11-30T00:00:00"/>
    <s v="N/A"/>
    <s v="Victoria Morales Gorleri (Bloque: Propuesta Republicana)_x000a_Maria De Las Mercedes_x0009_Joury (Bloque: Propuesta Republicana)_x000a_Maximiliano Ferraro (Coalición Cívica)"/>
    <s v="N/A"/>
    <x v="2"/>
    <s v="&quot;Artículo 1: Objetivo y ámbito de aplicación. Esta ley tiene como objetivo establecer las regulaciones y pautas para el desarrollo y uso de la inteligencia artificial (IA) en el ámbito educativo. Se aplica a todas las instituciones educativas y organizaciones relacionadas con la enseñanza, desde nivel Inicial hasta nivel superior; de educación pública, de gestión estatal, privada y social.&quot; (Proyecto de Ley Exp. 2504-D, 2023, Artículo 1)"/>
    <n v="1"/>
    <n v="1"/>
    <n v="1"/>
    <s v="."/>
    <m/>
    <m/>
    <m/>
    <m/>
    <m/>
    <m/>
    <m/>
    <m/>
    <m/>
    <m/>
    <s v="https://www.diputados.gov.ar/diputados/vmoralesg/proyecto.html?exp=2504-D-2023"/>
  </r>
  <r>
    <m/>
    <s v="América del Sur"/>
    <x v="0"/>
    <x v="0"/>
    <s v="Congreso de la Nación Argentina"/>
    <x v="0"/>
    <s v="Bicameral"/>
    <s v="Cámara de Diputados de la Nación Argentina"/>
    <x v="0"/>
    <x v="3"/>
    <d v="2023-04-17T00:00:00"/>
    <n v="141"/>
    <s v="Expediente 1472-D/2023, Cámara de Diputados"/>
    <s v="Proyecto de Ley, Modificación ley nacional 25.467."/>
    <x v="2"/>
    <s v="Caducado"/>
    <d v="2026-01-31T00:00:00"/>
    <d v="2025-11-30T00:00:00"/>
    <s v="N/A"/>
    <s v="N/A"/>
    <s v="N/A"/>
    <s v="N/A"/>
    <d v="2025-11-30T00:00:00"/>
    <s v="N/A"/>
    <s v="Jimena Latorre (Bloque: Unión Cívica Radical) _x000a_Facundo Manes (Bloque: Unión Cívica Radical)"/>
    <s v="N/A"/>
    <x v="0"/>
    <s v="&quot;Este proyecto de ley propone adicionar tres artículos a la Ley 25.467 de 'Ciencia Tecnología e Innovación' que establecen principios y valores para el funcionamiento ético de los sistemas de IA, establece la obligación de registrar los sistemas de IA, faculta a la autoridad competente para detenerlo cuando vulnere los principios y valores, y permite que cualquier amenazado o perjudicado por dichos sistemas lo denuncia para que sean revisados.&quot; (Gutiérrez, 2024)"/>
    <n v="0"/>
    <n v="0"/>
    <n v="0"/>
    <s v="."/>
    <m/>
    <m/>
    <m/>
    <m/>
    <m/>
    <m/>
    <m/>
    <m/>
    <m/>
    <m/>
    <s v="https://www.diputados.gov.ar/diputados/vmoralesg/proyecto.html?exp=1472-D-2023"/>
  </r>
  <r>
    <m/>
    <s v="América del Sur"/>
    <x v="0"/>
    <x v="0"/>
    <s v="Jefatura de Gabinete de Ministros de Argentina"/>
    <x v="1"/>
    <s v="N/A"/>
    <s v="N/A"/>
    <x v="5"/>
    <x v="3"/>
    <d v="2023-02-24T00:00:00"/>
    <s v="N/A"/>
    <s v="Disposición 1/2023, Subsecretaría de Servicios y País Digital de la Jefatura de Gabinete de Ministros"/>
    <s v="Disposición Administrativa, Disposición 1/2023 DI-2023-1-APN-SSSYPD#JGM"/>
    <x v="1"/>
    <s v="Publicado en Boletin Oficial de la República Argentina."/>
    <d v="2025-05-05T00:00:00"/>
    <d v="2023-03-01T00:00:00"/>
    <d v="2023-03-01T00:00:00"/>
    <s v="N/A"/>
    <d v="2023-03-01T00:00:00"/>
    <d v="2023-02-24T00:00:00"/>
    <s v="N/A"/>
    <s v="N/A"/>
    <s v="Ana Carina Rodriguez (Jefatura de Gabinete de Ministros, Subsecretaría de Servicios y Páis Digital)"/>
    <s v="N/A"/>
    <x v="1"/>
    <s v="Aprueba la Base de Datos del Chatbot del Estado Nacional &quot;Tina&quot;, regulando su funcionamiento bajo la Ley 25.326 de Protección de Datos Personales. El Anexo I especifica que la finalidad de la base de datos almacena información de usuarios que interactúan voluntariamente con Tina para mejorar la atención virtual y el acceso a servicios estatales. Entre los datos recolectados se incluyen número de teléfono y nombre. No se permiten cesiones o transferencias de esos datos. Los usuarios pueden ejercer su derechos al acceso, rectificación o supresión de sus datos ante la Subsecretaría de Servicios y País Digital. (Disposición 1 de la Jefatura del Gabinete de Ministros, 2023, Artículos 1-5 y Anexo)"/>
    <n v="0"/>
    <n v="0"/>
    <n v="0"/>
    <s v="."/>
    <m/>
    <m/>
    <m/>
    <m/>
    <m/>
    <m/>
    <m/>
    <m/>
    <m/>
    <m/>
    <s v="https://www.boletinoficial.gob.ar/detalleAviso/primera/281907/20230301"/>
  </r>
  <r>
    <m/>
    <s v="América del Sur"/>
    <x v="0"/>
    <x v="0"/>
    <s v="Jefatura de Gabinete de Ministros de Argentina"/>
    <x v="1"/>
    <s v="N/A"/>
    <s v="N/A"/>
    <x v="5"/>
    <x v="4"/>
    <d v="2022-11-08T00:00:00"/>
    <s v="N/A"/>
    <s v="Disposición 1/2022, Subsecretaría de Servicios y País Digital de la Jefatura de Gabinete de Ministros"/>
    <s v="Disposición Administrativa, Disposición 1/2022 DI-2022-1-APN-SSSYPD#JGM."/>
    <x v="1"/>
    <s v="Publicado en Boletin Oficial de la República Argentina."/>
    <d v="2025-05-05T00:00:00"/>
    <d v="2022-11-10T00:00:00"/>
    <d v="2022-11-10T00:00:00"/>
    <s v="N/A"/>
    <d v="2022-11-10T00:00:00"/>
    <d v="2022-11-08T00:00:00"/>
    <s v="N/A"/>
    <s v="N/A"/>
    <s v="Ana Carina Rodriguez (Jefatura de Gabinete de Ministros, Subsecretaría de Servicios y Páis Digital)"/>
    <s v="N/A"/>
    <x v="1"/>
    <s v="Aprueba los Términos y Condiciones del chatbot del Estado Nacional &quot;Tina&quot;, un asistente virtual diseñado para interactuar con ciudadanos y brindar información sobre trámites públicos. Tina opera en Facebook Messenger, WhatsApp y el portal web argentina.gob.ar, ofreciendo atención 24/7. La chatbot se rige por la Ley 25.326 de Protección de Datos Personales, garantizando anonimato en las interacciones, salvo cuando el usuario proporcione datos voluntariamente. El Estado no se hace responsable por fallas técnicas o información errónea proveniente de terceros. Tina solo interactúa si el usuario inicia la conversación o autoriza notificaciones proactivas. (Disposición 1 de la Jefatura de Ministros, 2022, Artículo 1 y Anexo)"/>
    <n v="0"/>
    <n v="0"/>
    <n v="0"/>
    <s v="."/>
    <m/>
    <m/>
    <m/>
    <m/>
    <m/>
    <m/>
    <m/>
    <m/>
    <m/>
    <m/>
    <s v="https://www.boletinoficial.gob.ar/detalleAviso/primera/275484/20221110"/>
  </r>
  <r>
    <m/>
    <s v="América del Sur"/>
    <x v="0"/>
    <x v="0"/>
    <s v="Jefatura de Gabinete de Ministros de Argentina"/>
    <x v="1"/>
    <s v="N/A"/>
    <s v="N/A"/>
    <x v="3"/>
    <x v="4"/>
    <d v="2022-11-02T00:00:00"/>
    <s v="N/A"/>
    <s v="Resolución 14/2022, Secretaría de Innovación Pública de la Jefatura de Gabinete de Ministros"/>
    <s v="Resolución, Resolución 14/2022 RESOL-2022-14-APN-SIP#JGM."/>
    <x v="1"/>
    <s v="Publicado en Boletin Oficial de la República Argentina."/>
    <d v="2025-05-05T00:00:00"/>
    <d v="2022-11-04T00:00:00"/>
    <d v="2022-11-04T00:00:00"/>
    <s v="N/A"/>
    <d v="2022-11-04T00:00:00"/>
    <d v="2022-11-02T00:00:00"/>
    <s v="N/A"/>
    <s v="N/A"/>
    <s v="Micaela Sánchez Malcolm (Jefatura de Gabinete de Ministros, Secretaría de Innovación Pública)"/>
    <s v="N/A"/>
    <x v="1"/>
    <s v="Crea el chatbot oficial del Estado Nacional, denominado &quot;TINA&quot;, para asistir virtualmente a la ciudadanía. Se integra a &quot;Mi Argentina&quot;, el portal argentina.gob.ar y WhatsApp (11 3910-1010), siendo obligatorio para organismos públicos nacionales (como está en la Ley 24.156) e invitando a provincias y municipios a sumar sus trámites. La Subsecretaría de Servicios y País Digital queda facultada para reglamentar su implementación, incluyendo protocolos y manuales. La medida busca agilizar la atención pública mediante inteligencia artificial, unificando canales digitales bajo un asistente accesible y oficial. (Resolución 14 de la Jefatura de Gabinete de Ministros, 2022)"/>
    <n v="1"/>
    <n v="0"/>
    <n v="0"/>
    <s v="."/>
    <m/>
    <m/>
    <m/>
    <m/>
    <m/>
    <m/>
    <m/>
    <m/>
    <m/>
    <m/>
    <s v="https://www.boletinoficial.gob.ar/detalleAviso/primera/275032/20221104"/>
  </r>
  <r>
    <m/>
    <s v="América del Sur"/>
    <x v="0"/>
    <x v="1"/>
    <s v="Legislatura de la Ciudad Autónoma de Buenos Aires"/>
    <x v="0"/>
    <s v="Unicameral"/>
    <s v="Legislatura de la Ciudad Autónoma de Buenos Aires"/>
    <x v="0"/>
    <x v="4"/>
    <d v="2022-06-27T00:00:00"/>
    <s v="Sin Información"/>
    <s v="Expediente 1777-D/2022, Legislatura de Buenos Aires"/>
    <s v="Proyecto de Ley, Modifícase la Ley Nº 5,688 y la Ley Nº 5.847 – Reconocimiento Facial."/>
    <x v="2"/>
    <s v="Expediente esperando ingreso de datos bank en el archivo"/>
    <d v="2025-05-06T00:00:00"/>
    <d v="2024-08-27T00:00:00"/>
    <s v="N/A"/>
    <s v="N/A"/>
    <s v="N/A"/>
    <s v="N/A"/>
    <d v="2024-08-27T00:00:00"/>
    <s v="N/A"/>
    <s v="Juan Facundo Del Gaiso (Vamos Por Más)"/>
    <s v="No Identificado"/>
    <x v="4"/>
    <s v="Modifica la legislación de la Ciudad de Buenos Aires para implementar sistemas de reconocimiento facial en estadios de fútbol, con el objetivo de mejorar el control de acceso y seguridad durante eventos deportivos. Aunque no menciona explícitamente la inteligencia artificial, esta tecnología es fundamental para el funcionamiento del reconocimiento facial. El proyecto establece plazos de implementación diferenciados (180 días para primera y segunda división; 365 para tercera y cuarta) y exige el cumplimiento de normativas de protección de datos personales. (Proyecto de Ley Exp. 1777-D, 2022)"/>
    <n v="1"/>
    <n v="0"/>
    <n v="0"/>
    <s v="."/>
    <m/>
    <m/>
    <m/>
    <m/>
    <m/>
    <m/>
    <m/>
    <m/>
    <m/>
    <m/>
    <s v="https://parlamentaria.legislatura.gob.ar//pages/expediente.aspx?id=125077"/>
  </r>
  <r>
    <m/>
    <s v="América del Sur"/>
    <x v="0"/>
    <x v="0"/>
    <s v="Congreso de la Nación Argentina"/>
    <x v="0"/>
    <s v="Bicameral"/>
    <s v="Cámara de Diputados de la Nación Argentina"/>
    <x v="2"/>
    <x v="4"/>
    <d v="2022-05-10T00:00:00"/>
    <n v="140"/>
    <s v="Ley 27728/2023, Congreso de la Nación"/>
    <s v="Ley, Universidad Nacional de Pilar. Creación."/>
    <x v="1"/>
    <s v="Publicado en Boletin Oficial de la República Argentina."/>
    <d v="2025-05-05T00:00:00"/>
    <d v="2023-10-12T00:00:00"/>
    <d v="2023-10-12T00:00:00"/>
    <s v="N/A"/>
    <d v="2023-10-12T00:00:00"/>
    <d v="2023-09-28T00:00:00"/>
    <s v="N/A"/>
    <s v="N/A"/>
    <s v="María Rosa Matrínez (Frente de Todos)"/>
    <s v="No Identificado"/>
    <x v="1"/>
    <s v="Crea la Universidad Nacional de Pilar en la provincia de Buenos Aires, con un enfoque en carreras innovadoras vinculadas a tecnología, producción e investigación. Su oferta académica incluirá Biotecnología, robótica, inteligencia artificial, programación, seguridad informática, entre otros, con enfoque en desarrollo regional. (Ley 27728, 2023) "/>
    <n v="1"/>
    <n v="0"/>
    <n v="0"/>
    <s v="."/>
    <m/>
    <m/>
    <m/>
    <m/>
    <m/>
    <m/>
    <m/>
    <m/>
    <m/>
    <m/>
    <s v="https://www.argentina.gob.ar/normativa/nacional/ley-27728-391370/texto"/>
  </r>
  <r>
    <m/>
    <s v="América del Sur"/>
    <x v="0"/>
    <x v="0"/>
    <s v="Congreso de la Nación Argentina"/>
    <x v="0"/>
    <s v="Bicameral"/>
    <s v="Cámara de Diputados de la Nación Argentina"/>
    <x v="2"/>
    <x v="4"/>
    <d v="2022-05-06T00:00:00"/>
    <n v="140"/>
    <s v="Ley 27727/2023, Congreso de la Nación"/>
    <s v="Ley, Universidad Nacional Del Delta En La Provincia De Buenos Aires. Creación."/>
    <x v="1"/>
    <s v="Publicado en Boletin Oficial de la República Argentina."/>
    <d v="2025-05-05T00:00:00"/>
    <d v="2023-10-12T00:00:00"/>
    <d v="2023-10-12T00:00:00"/>
    <s v="N/A"/>
    <d v="2023-10-12T00:00:00"/>
    <d v="2023-09-28T00:00:00"/>
    <s v="N/A"/>
    <s v="N/A"/>
    <s v="Sergio Tomas_x0009_Massa (Frente De Todos)_x000a_Alicia N. Aparicio (Frente De Todos)"/>
    <s v="No Identificado"/>
    <x v="1"/>
    <s v="Crea la Universidad Nacional del Delta en la provincia de Buenos Aires, con sedes en Tigre, Escobar y San Fernando. Su oferta académica incluirá carreras en tecnología, biotecnología, robótica, inteligencia artificial (IA), seguridad informática y otras áreas innovadoras, con enfoque en desarrollo regional. La IA se menciona explícitamente como una de las temáticas clave de sus programas, aunque no es el eje central de la ley. La universidad promoverá investigación, extensión y convenios con instituciones nacionales e internacionales. (Ley 27727, 2023)"/>
    <n v="1"/>
    <n v="0"/>
    <n v="0"/>
    <s v="."/>
    <m/>
    <m/>
    <m/>
    <m/>
    <m/>
    <m/>
    <m/>
    <m/>
    <m/>
    <m/>
    <s v="https://www.argentina.gob.ar/normativa/nacional/ley-27727-391372/texto"/>
  </r>
  <r>
    <m/>
    <s v="América del Sur"/>
    <x v="0"/>
    <x v="0"/>
    <s v="Presidencia de la Nación República Argentina"/>
    <x v="1"/>
    <s v="N/A"/>
    <s v="N/A"/>
    <x v="1"/>
    <x v="4"/>
    <d v="2022-04-26T00:00:00"/>
    <s v="N/A"/>
    <s v="Decreto 207/2022, Presidencia de la Nación"/>
    <s v="Decreto, Sociedad del Estado “Casa de la Moneda” Decreto 207/2022 DCTO-2022-207-APN-PTE - Estatuto Orgánico. Modificación."/>
    <x v="1"/>
    <s v="Publicado en Boletin Oficial de la República Argentina."/>
    <d v="2025-05-05T00:00:00"/>
    <d v="2022-04-27T00:00:00"/>
    <d v="2022-04-27T00:00:00"/>
    <s v="N/A"/>
    <d v="2022-04-27T00:00:00"/>
    <d v="2022-04-26T00:00:00"/>
    <s v="N/A"/>
    <s v="N/A"/>
    <s v="Alberto Fernández (Presidencia de la Nación)_x000a_Juan Luis Manzur (Jefatura de Gabinete de Ministros)_x000a_Martín Guzmán (Ministerio de Economía)"/>
    <s v="N/A"/>
    <x v="4"/>
    <s v="Modifica el estatuto de la Sociedad del Estado &quot;Casa de Moneda&quot;. Amplía sus funciones para incluir, entre otras cosas, nuevas competencias tecnológicas en desarrollo de software para certificaciones digitales, trazabilidad y automatización; implementación de seguridad digital, bases de datos y plataformas transaccionales; y en Inteligencia artificial para análisis de datos y gobernanza digital. (Decreto Presidencial 207, 2022, Artículo 1)"/>
    <n v="1"/>
    <n v="0"/>
    <n v="0"/>
    <s v="."/>
    <m/>
    <m/>
    <m/>
    <m/>
    <m/>
    <m/>
    <m/>
    <m/>
    <m/>
    <m/>
    <s v="https://www.boletinoficial.gob.ar/detalleAviso/primera/261463/20220427"/>
  </r>
  <r>
    <m/>
    <s v="América del Sur"/>
    <x v="0"/>
    <x v="1"/>
    <s v="Legislatura de la Ciudad Autónoma de Buenos Aires"/>
    <x v="0"/>
    <s v="Unicameral"/>
    <s v="Legislatura de la Ciudad Autónoma de Buenos Aires"/>
    <x v="0"/>
    <x v="4"/>
    <d v="2022-04-19T00:00:00"/>
    <s v="Sin Información"/>
    <s v="Expediente 1123-D/2022, Legislatura de Buenos Aires"/>
    <s v="Proyecto de Ley, Prohíbese el Sistema de Reconocimiento Facial que Permita Identificar a las Personas."/>
    <x v="2"/>
    <s v="Expediente ubicado en el archivo con datos bank ingresados"/>
    <d v="2025-05-06T00:00:00"/>
    <d v="2024-12-02T00:00:00"/>
    <s v="N/A"/>
    <s v="N/A"/>
    <s v="N/A"/>
    <s v="N/A"/>
    <d v="2024-12-02T00:00:00"/>
    <s v="N/A"/>
    <s v="Alejandrina Barry (Partido de los Trabajadores Socialistas)"/>
    <s v="No Identificado"/>
    <x v="4"/>
    <s v="&quot;Artículo 1°.- Prohíbase en el ámbito de la Ciudad de Buenos Aires el Sistema de Reconocimiento Facial y todo programa o mecanismo análogo que permita identificar a las personas mediante sus rasgos faciales o datos biométricos. Dentro de los 30 (treinta) días de sancionada la presente ley, el Gobierno de la Ciudad deberá eliminar y remover, según corresponda, todo software, dispositivo, información y datos personales que posea como consecuencia del referido sistema&quot; (Artículo 1). Los fundamentos del proyecto se basan en los abusos constatados mediante una investigación judicial, que reveló el uso indebido del sistema para espionaje político y persecución a referentes de DDHH. Además, se destaca la imprecisión del sistema, generando falsos positivos y discriminación por rasgos fisonómicos. Aunque no se menciona explícitamente la inteligencia artificial, el uso de algoritmos sofisticados para el reconocimiento facial está directamente relacionado con esta tecnología. (Proyecto de Ley Exp. 1123-D, 2022)"/>
    <n v="1"/>
    <n v="0"/>
    <n v="0"/>
    <s v="."/>
    <m/>
    <m/>
    <m/>
    <m/>
    <m/>
    <m/>
    <m/>
    <m/>
    <m/>
    <m/>
    <s v="https://parlamentaria.legislatura.gob.ar//pages/expediente.aspx?id=122947"/>
  </r>
  <r>
    <m/>
    <s v="América del Sur"/>
    <x v="0"/>
    <x v="0"/>
    <s v="Secretaría de Asuntos Estratégico de Argentina"/>
    <x v="1"/>
    <s v="N/A"/>
    <s v="N/A"/>
    <x v="3"/>
    <x v="5"/>
    <d v="2021-11-26T00:00:00"/>
    <s v="N/A"/>
    <s v="Resolución 90/2021, Secretaría de Asuntos Estratégicos"/>
    <s v="Resolución, Resolución 90/2021 RESOL-2021-90-APN-SAE."/>
    <x v="1"/>
    <s v="Publicado en Boletin Oficial de la República Argentina."/>
    <d v="2025-05-05T00:00:00"/>
    <d v="2021-12-01T00:00:00"/>
    <d v="2021-12-01T00:00:00"/>
    <s v="N/A"/>
    <d v="2021-11-30T00:00:00"/>
    <d v="2021-11-26T00:00:00"/>
    <s v="N/A"/>
    <s v="N/A"/>
    <s v="Gustavo Beliz (Secretaría de Asuntos Estratégicos)"/>
    <s v="N/A"/>
    <x v="1"/>
    <s v="&quot;ARTÍCULO 1°.- Creación. Créase el “Programa de Inteligencia Artificial” en la órbita de la DIRECCIÓN NACIONAL DE GESTIÓN DEL CONOCIMIENTO dependiente de la SUBSECRETARÍA DEL CONOCIMIENTO PARA EL DESARROLLO dependiente de esta SECRETARÍA DE ASUNTOS ESTRATÉGICOS de la PRESIDENCIA DE LA NACIÓN, con el objetivo de brindar apoyo al CONSEJO ECONÓMICO Y SOCIAL para el desarrollo de actividades vinculadas a la promoción de habilidades tecnológicas relativas a la inteligencia artificial.&quot; (Resolución de la Secretaría de Asuntos Estratégicos 90, 2021, Artículo 1)"/>
    <n v="1"/>
    <n v="0"/>
    <n v="0"/>
    <s v="."/>
    <m/>
    <m/>
    <m/>
    <m/>
    <m/>
    <m/>
    <m/>
    <m/>
    <m/>
    <m/>
    <s v="https://www.boletinoficial.gob.ar/detalleAviso/primera/253666/20211130"/>
  </r>
  <r>
    <m/>
    <s v="América del Sur"/>
    <x v="0"/>
    <x v="1"/>
    <s v="Legislatura de la Ciudad Autónoma de Buenos Aires"/>
    <x v="0"/>
    <s v="Unicameral"/>
    <s v="Legislatura de la Ciudad Autónoma de Buenos Aires"/>
    <x v="0"/>
    <x v="5"/>
    <d v="2021-04-05T00:00:00"/>
    <s v="Sin Información"/>
    <s v="Expediente 942-D/2021, Legislatura de Buenos Aires"/>
    <s v="Proyecto de Ley, Ética en el ciclo de vida de Sistemas de Inteligencia Artificial."/>
    <x v="2"/>
    <s v="Expediente ubicado en el archivo con datos bank ingresados"/>
    <d v="2024-11-08T00:00:00"/>
    <d v="2023-04-25T00:00:00"/>
    <s v="N/A"/>
    <s v="N/A"/>
    <s v="N/A"/>
    <s v="N/A"/>
    <d v="2023-04-25T00:00:00"/>
    <s v="N/A"/>
    <s v="Claudio Gabriel Cingolani (Vamos Juntos)_x000a_Hernán Reyes (Vamos Por Más)"/>
    <s v="N/A"/>
    <x v="0"/>
    <s v="&quot;Artículo 1° La presente ley tiene como objeto regular los principios éticos rectores del ciclo de vida de todo Sistema de Inteligencia Artificial (en adelante IA) utilizado por el sector público de la Ciudad Autónoma de Buenos Aires.&quot; (Proyecto de Ley Exp. 942-D, 2021, Artículo 1)"/>
    <n v="1"/>
    <n v="1"/>
    <n v="1"/>
    <s v="."/>
    <m/>
    <m/>
    <m/>
    <m/>
    <m/>
    <m/>
    <m/>
    <m/>
    <m/>
    <m/>
    <s v="https://parlamentaria.legislatura.gob.ar/pages/expediente.aspx?id=119361"/>
  </r>
  <r>
    <m/>
    <s v="América del Sur"/>
    <x v="0"/>
    <x v="0"/>
    <s v="Congreso de la Nación Argentina"/>
    <x v="0"/>
    <s v="Bicameral"/>
    <s v="Cámara de Diputados de la Nación Argentina"/>
    <x v="2"/>
    <x v="6"/>
    <d v="2019-04-03T00:00:00"/>
    <n v="137"/>
    <s v="Ley 27506/2019, Congreso de la Nación"/>
    <s v="Ley, Regimen De Promocion De La Economia Del Conocimiento. Creacion."/>
    <x v="1"/>
    <s v="Publicado en Boletin Oficial de la República Argentina."/>
    <d v="2025-05-05T00:00:00"/>
    <d v="2019-06-10T00:00:00"/>
    <d v="2019-06-10T00:00:00"/>
    <s v="N/A"/>
    <d v="2019-06-10T00:00:00"/>
    <d v="2019-05-22T00:00:00"/>
    <s v="N/A"/>
    <s v="N/A"/>
    <s v="Luciano Andrés LasPina (PRO)_x000a_Juan Fernando Brügge (Córdoba Federal)_x000a_Marco Lavagna (Federal Unidos por una Nueva Argentina)"/>
    <s v="No Identificado"/>
    <x v="3"/>
    <s v="Establece el Régimen de Promoción de la Economía del Conocimiento para impulsar actividades basadas en tecnología y digitalización, incluyendo inteligencia artificial como parte de las tecnologías de Industria 4.0. Sin embargo, su enfoque es incidental en IA, pues la menciona dentro de un listado de rubros promovidos (junto a robótica, IoT, etc.). (Ley 27506, 2019, Artículos 1 y 2, inc. i)"/>
    <n v="1"/>
    <n v="0"/>
    <n v="0"/>
    <s v="."/>
    <m/>
    <m/>
    <m/>
    <m/>
    <m/>
    <m/>
    <m/>
    <m/>
    <m/>
    <m/>
    <s v="https://www.argentina.gob.ar/normativa/nacional/ley-27506-324101/actualizacion"/>
  </r>
  <r>
    <m/>
    <s v="América del Sur"/>
    <x v="0"/>
    <x v="0"/>
    <s v="Congreso de la Nación Argentina"/>
    <x v="0"/>
    <s v="Bicameral"/>
    <s v="Cámara de Diputados de la Nación Argentina"/>
    <x v="0"/>
    <x v="6"/>
    <d v="2019-03-12T00:00:00"/>
    <n v="137"/>
    <s v="Expediente 0509-D/2019, Cámara de Diputados"/>
    <s v="Proyecto de Ley, Consejo Federal De Inteligencia Artificial. Creación."/>
    <x v="2"/>
    <s v="Caducado"/>
    <d v="2025-07-24T00:00:00"/>
    <d v="2019-11-30T00:00:00"/>
    <s v="N/A"/>
    <s v="N/A"/>
    <s v="N/A"/>
    <s v="N/A"/>
    <d v="2019-11-30T00:00:00"/>
    <s v="N/A"/>
    <s v="Victoria Rosso (Unidad Justicialista)_x000a_Ivana Maria Bianchi (Unidad Justicialista)_x000a_Andres Alberto Vallone (Unidad Justicialista)"/>
    <s v="N/A"/>
    <x v="1"/>
    <s v="&quot;Artículo 1. - Créase el Consejo Federal de Inteligencia Artificial, en adelante “el Consejo”, cuya misión será la de fomentar el estudio, concientización, investigación y difusión de temáticas relacionadas a la Inteligencia Artificial y afines, como así también oficiar de organismo interjurisdiccional consultivo en estas materias. El Consejo tendrá sede en la Ciudad Autónoma de Buenos Aires.&quot; (Proyecto de Ley Exp. 0509-D, 2019, Artículo 1)"/>
    <n v="1"/>
    <n v="1"/>
    <n v="1"/>
    <s v="Se presume caducado debido a que no fue aprobado en su cámara durante el periodo legislativo de 2019."/>
    <m/>
    <m/>
    <m/>
    <m/>
    <m/>
    <m/>
    <m/>
    <m/>
    <m/>
    <m/>
    <s v="https://www.diputados.gov.ar/diputados/vmoralesg/proyecto.html?exp=0509-D-2019"/>
  </r>
  <r>
    <m/>
    <s v="América del Sur"/>
    <x v="0"/>
    <x v="0"/>
    <s v="Congreso de la Nación Argentina"/>
    <x v="0"/>
    <s v="Bicameral"/>
    <s v="Senado de la Nación Argentina"/>
    <x v="0"/>
    <x v="7"/>
    <d v="2018-06-26T00:00:00"/>
    <n v="136"/>
    <s v="Expediente 2103-S/2018, Senado"/>
    <s v="Proyecto de Ley, Proyecto de Ley que Crea el Consejo Federal de Robótica."/>
    <x v="2"/>
    <s v="Enviado al Archivo"/>
    <d v="2024-11-18T00:00:00"/>
    <d v="2022-08-10T00:00:00"/>
    <s v="N/A"/>
    <s v="N/A"/>
    <s v="N/A"/>
    <s v="N/A"/>
    <d v="2022-08-10T00:00:00"/>
    <s v="N/A"/>
    <s v="Adolfo Rodriguez Saa (Unidad Justicialista)_x000a_Maria Eugenia Catalfamo (Unidad Justicialista)"/>
    <s v="No Identificado"/>
    <x v="1"/>
    <s v="&quot;ARTÍCULO 1º.- CREACIÓN DEL CONSEJO FEDERAL DE ROBÓTICA. Créase el Consejo Federal de Robótica como órgano permanente en el ámbito del Ministerio de Ciencia y Tecnología e Innovación Productiva de la Nación, o del organismo que en el futuro lo reemplace&quot; (Artículo 1). El Consejo tendrá funciones como proponer políticas al Poder Ejecutivo, coordinar medidas para incentivar el desarrollo de la robótica, recomendar nuevas normas al Poder Legislativo y asegurar el acceso equitativo al conocimiento y aprovechamiento de la robótica. Además, se ejecutarán estudios sobre la robótica y se promoverá su implementación en áreas como la educación, la medicina, la seguridad y la producción. Aunque no se menciona explícitamente la inteligencia artificial, el desarrollo de la robótica está directamente relacionado con esta tecnología (Proyecto de Ley Exp. 2103-S, 2018)"/>
    <n v="1"/>
    <n v="0"/>
    <n v="0"/>
    <s v="."/>
    <m/>
    <m/>
    <m/>
    <m/>
    <m/>
    <m/>
    <m/>
    <m/>
    <m/>
    <m/>
    <s v="https://www.senado.gob.ar/parlamentario/comisiones/verExp/2103.18/S/PL"/>
  </r>
  <r>
    <m/>
    <s v="El Caribe"/>
    <x v="1"/>
    <x v="0"/>
    <s v="Parliament of The Bahamas"/>
    <x v="0"/>
    <s v="Bicameral"/>
    <s v="No Identificado"/>
    <x v="0"/>
    <x v="2"/>
    <d v="2024-10-16T00:00:00"/>
    <n v="2024"/>
    <s v="Bill 0077/2024, Parliament"/>
    <s v="Bill, Urban Renewal Authority Bill."/>
    <x v="0"/>
    <s v="Presentado en el Parlamento"/>
    <d v="2025-11-01T00:00:00"/>
    <d v="2024-10-16T00:00:00"/>
    <s v="N/A"/>
    <s v="N/A"/>
    <s v="N/A"/>
    <s v="N/A"/>
    <s v="N/A"/>
    <s v="N/A"/>
    <s v="No Identificado"/>
    <s v="No Identificado"/>
    <x v="3"/>
    <s v="Crea la Autoridad de Renovación Urbana en Bahamas para mejorar la calidad de vida en comunidades urbanas. Establece su estructura, funciones y facultades, incluyendo otorgar préstamos y subvenciones para reparaciones de viviendas y proyectos comunitarios. También permite desarrollar programas urbanos que incorporen tecnología de inteligencia artificial. El proyecto regula la administración de la Autoridad, la creación de un Consejo de Administración, el nombramiento de un Director Gerente y la gestión de fondos. [Parafraseo a partir del Inglés] (Bill 0077, 2024, Part I and Section 7)"/>
    <n v="1"/>
    <n v="0"/>
    <n v="0"/>
    <s v="."/>
    <m/>
    <m/>
    <m/>
    <m/>
    <m/>
    <m/>
    <m/>
    <m/>
    <m/>
    <m/>
    <s v="No Disponible"/>
  </r>
  <r>
    <m/>
    <s v="El Caribe"/>
    <x v="1"/>
    <x v="0"/>
    <s v="Parliament of The Bahamas"/>
    <x v="0"/>
    <s v="Bicameral"/>
    <s v="No Identificado"/>
    <x v="0"/>
    <x v="2"/>
    <d v="2024-04-24T00:00:00"/>
    <n v="2024"/>
    <s v="Bill 0015/2024, Parliament"/>
    <s v="Bill, Electricity Bill."/>
    <x v="0"/>
    <s v="Proyecto Publicado en el Official Gazette The Bahamas"/>
    <d v="2025-11-01T00:00:00"/>
    <d v="2024-05-31T00:00:00"/>
    <s v="N/A"/>
    <s v="N/A"/>
    <s v="N/A"/>
    <s v="N/A"/>
    <s v="N/A"/>
    <s v="N/A"/>
    <s v="No Identificado"/>
    <s v="No Identificado"/>
    <x v="4"/>
    <s v="Moderniza el marco legal del sector eléctrico, sustituyendo leyes anteriores. Promueve un suministro de electricidad seguro, fiable, sostenible y fomenta fuentes renovables y eficiencia energética. Respecto a inteligencia artificial, faculta a la Autoridad de Regulación de los Servicios Públicos y la Competencia para supervisar su uso en el sector, exigiendo seguridad, transparencia, equidad, rendición de cuentas e inclusión, en cumplimiento de leyes de datos y ciberseguridad. Se requiere que los desarrolladores y usuarios de IA realicen pruebas y eviten discriminación, con esto se busca equilibrar la innovación y la protección del interés público. [Parafraseo a partir del Inglés] (Bill 0015, 2024, Part I and Section 18)"/>
    <n v="1"/>
    <n v="0"/>
    <n v="0"/>
    <s v="."/>
    <m/>
    <m/>
    <m/>
    <m/>
    <m/>
    <m/>
    <m/>
    <m/>
    <m/>
    <m/>
    <s v="No Disponible"/>
  </r>
  <r>
    <m/>
    <s v="El Caribe"/>
    <x v="2"/>
    <x v="0"/>
    <s v="The Barbados Parliament"/>
    <x v="0"/>
    <s v="Bicameral"/>
    <s v="House of Assembly of Barbados"/>
    <x v="2"/>
    <x v="2"/>
    <d v="2024-02-28T00:00:00"/>
    <n v="2024"/>
    <s v="Cap. 73/2024, Parliament"/>
    <s v="Act, Income Tax (Amendment) and Validation Act."/>
    <x v="1"/>
    <s v="Aprobado"/>
    <d v="2025-04-28T00:00:00"/>
    <d v="2024-05-15T00:00:00"/>
    <d v="2024-05-15T00:00:00"/>
    <s v="N/A"/>
    <d v="2024-05-15T00:00:00"/>
    <d v="2024-05-15T00:00:00"/>
    <s v="N/A"/>
    <s v="N/A"/>
    <s v="No Identificado"/>
    <s v="No Identificado"/>
    <x v="4"/>
    <s v="Reforma el sistema del impuesto de sociedades de Barbados. Incluye la inteligencia artificial en la tecnología financiera, lo que permitirá mayor facilidad en créditos fiscales para I+D en innovaciones financieras impulsadas por IA, como la ciberseguridad y el reconocimiento de voz. La ley permite la desgravación de grupo para el reparto de pérdidas entre filiales y ofrece créditos de empleo para la contratación y créditos del 50% en I+D para los gastos subvencionables. Los cambios pretenden atraer inversiones en tecnología y propiedad intelectual y fomentar la innovación, incluidas las aplicaciones de la IA. (Income Tax Act Cap.73, 2024, Sections 1 and 10)"/>
    <n v="1"/>
    <n v="0"/>
    <n v="0"/>
    <s v="."/>
    <m/>
    <m/>
    <m/>
    <m/>
    <m/>
    <m/>
    <m/>
    <m/>
    <m/>
    <m/>
    <s v="https://www.barbadosparliament.com/bills/details/780"/>
  </r>
  <r>
    <m/>
    <s v="América del Sur"/>
    <x v="3"/>
    <x v="0"/>
    <s v="Asamblea Legislativa Plurinacional de Bolivia"/>
    <x v="0"/>
    <s v="Bicameral"/>
    <s v="Cámara de Diputados del Estado Plurinacional de Bolivia"/>
    <x v="0"/>
    <x v="0"/>
    <d v="2026-03-04T00:00:00"/>
    <s v="2025-2026"/>
    <s v="PL CD-310-25/2026, Cámara de Diputados"/>
    <s v="Proyecto de Ley, Proyecto de Ley General de Inteligencia Artificial"/>
    <x v="0"/>
    <s v="Presentado en Diputados"/>
    <d v="2026-03-31T00:00:00"/>
    <d v="2026-03-05T00:00:00"/>
    <s v="N/A"/>
    <s v="N/A"/>
    <s v="N/A"/>
    <s v="N/A"/>
    <s v="N/A"/>
    <s v="N/A"/>
    <s v="Salma Tobias Paz (Unidad)"/>
    <s v="N/A"/>
    <x v="0"/>
    <s v="&quot;Artículo 1. Objeto de la Ley. La presente ley tiene por objeto establecer un marco jurídico que regule el desarrollo, la implementación y utilización de los sistemas de Inteligencia Artificial (en adelante, sistemas I.A.) en el territorio nacional, promoviendo su utilización desde la ética, seguridad y responsabilidad; asegurando la protección de los derechos fundamentales garantizados en la Constitución Política Del Estado en beneficio del desarrollo social y económico del país.&quot; (Proyecto de Ley 2026 CD-310-25, Artículo 1)"/>
    <n v="1"/>
    <n v="1"/>
    <n v="1"/>
    <s v="."/>
    <m/>
    <m/>
    <m/>
    <m/>
    <m/>
    <m/>
    <m/>
    <m/>
    <m/>
    <m/>
    <s v="No Disponible"/>
  </r>
  <r>
    <m/>
    <s v="América del Sur"/>
    <x v="3"/>
    <x v="0"/>
    <s v="Asamblea Legislativa Plurinacional de Bolivia"/>
    <x v="0"/>
    <s v="Bicameral"/>
    <s v="Cámara de Senadores del Estado Plurinacional de Bolivia"/>
    <x v="0"/>
    <x v="1"/>
    <d v="2025-02-20T00:00:00"/>
    <s v="2024-2025"/>
    <s v="PL CS-178-24/2025, Cámara de Senadores"/>
    <s v="Proyecto De Ley, Proyecto De Ley De Promoción, Gestión Y Uso De La Inteligencia Artificial."/>
    <x v="0"/>
    <s v="Presentado en Senado"/>
    <d v="2025-04-29T00:00:00"/>
    <d v="2025-02-21T00:00:00"/>
    <s v="N/A"/>
    <s v="N/A"/>
    <s v="N/A"/>
    <s v="N/A"/>
    <s v="N/A"/>
    <s v="N/A"/>
    <s v="Claudia Elena Égüez Algarañaz (Creemos)"/>
    <s v="N/A"/>
    <x v="0"/>
    <s v="Establece un marco regulatorio integral para el desarrollo, uso y supervisión de la inteligencia artificial en Bolivia. Define principios como beneficio público, transparencia, ética y no discriminación, y crea la Autoridad Nacional de Inteligencia Artificial (ANIA). La ley exige protección de datos personales, prohíbe usos ilícitos, impone requisitos para acceder a incentivos fiscales y promueve la innovación local. También prevé auditorías, sanciones administrativas y penales, y la obligación de reportar el cumplimiento normativo por parte de las empresas que operan sistemas de IA en el país. (Borrador Proyecto de Ley CS-178-24, 2025)"/>
    <n v="1"/>
    <n v="1"/>
    <n v="1"/>
    <s v="."/>
    <m/>
    <m/>
    <m/>
    <m/>
    <m/>
    <m/>
    <m/>
    <m/>
    <m/>
    <m/>
    <s v="https://www.senado.gob.bo/area-legislativa/proyectos-de-ley-en-tratamiento/384"/>
  </r>
  <r>
    <m/>
    <s v="América del Sur"/>
    <x v="3"/>
    <x v="0"/>
    <s v="Asamblea Legislativa Plurinacional de Bolivia"/>
    <x v="0"/>
    <s v="Bicameral"/>
    <s v="Cámara de Diputados del Estado Plurinacional de Bolivia"/>
    <x v="0"/>
    <x v="1"/>
    <d v="2025-02-06T00:00:00"/>
    <s v="2024-2025"/>
    <s v="PL CD-283-24/2025, Cámara de Diputados"/>
    <s v="Proyecto de Ley, Ley de creación de la Nacional Academia de Ciencia del Estado Plurinacional de Bolivia."/>
    <x v="0"/>
    <s v="Presentado en Diputados"/>
    <d v="2025-04-29T00:00:00"/>
    <d v="2025-01-07T00:00:00"/>
    <s v="N/A"/>
    <s v="N/A"/>
    <s v="N/A"/>
    <s v="N/A"/>
    <s v="N/A"/>
    <s v="N/A"/>
    <s v="Josúe Ayala Sánchez (Movimiento al Socialismo)"/>
    <s v="N/A"/>
    <x v="3"/>
    <s v="Crea la Nacional Academia de Ciencia del Estado Plurinacional de Bolivia (NACB) para promover la investigación científica, técnica y tecnológica, integrando saberes locales y conocimientos ancestrales. La NACB fomentará la formación de investigadores desde la secundaria hasta la educación superior y difundirá información mediante tecnologías digitales. Además, establece vínculos con academias nacionales e internacionales para impulsar el desarrollo científico, incluyendo actividades relacionadas con la inteligencia artificial. (Proyecto de Ley CS-283-24, 2025, Artículos 1 y 12)"/>
    <n v="1"/>
    <n v="0"/>
    <n v="0"/>
    <s v="."/>
    <m/>
    <m/>
    <m/>
    <m/>
    <m/>
    <m/>
    <m/>
    <m/>
    <m/>
    <m/>
    <s v="No Disponible"/>
  </r>
  <r>
    <m/>
    <s v="América del Sur"/>
    <x v="3"/>
    <x v="0"/>
    <s v="Asamblea Legislativa Plurinacional de Bolivia"/>
    <x v="0"/>
    <s v="Bicameral"/>
    <s v="Cámara de Senadores del Estado Plurinacional de Bolivia"/>
    <x v="0"/>
    <x v="8"/>
    <d v="2020-09-15T00:00:00"/>
    <s v="2019-2020"/>
    <s v="PL CS-241-19/2020, Cámara de Senadores"/>
    <s v="Proyecto De Ley, Proyecto De Ley De Modificación De Las Leyes 1104 De 27 De Septiembre De 2018, Ley N° 027 De 6 De Julio De 2010 Ley Del Tribunal Constitucional Plurinacional, Ley N° 254 De 5 De Julio 2012 Código Procesal Constitucional Y De La Ley N° 025 De 24 De Junio De 2010 Ley Del Órgano Judicial."/>
    <x v="0"/>
    <s v="Solicitud de Reposición del Proyecto de Ley"/>
    <d v="2025-07-24T00:00:00"/>
    <d v="2022-11-29T00:00:00"/>
    <s v="N/A"/>
    <s v="N/A"/>
    <s v="N/A"/>
    <s v="N/A"/>
    <s v="N/A"/>
    <s v="N/A"/>
    <s v="Omar Paul Aguilar Condo (Movimiento al Socialismo)"/>
    <s v="No Identificado"/>
    <x v="3"/>
    <s v="Modifica varias leyes relacionadas con el Tribunal Constitucional Plurinacional y el Órgano Judicial para modernizar los procesos constitucionales. Adicionalmente, introduce disposiciones para digitalizar archivos, facilitar comunicaciones electrónicas y reglamentar el uso de inteligencia artificial en procedimientos judiciales, con el fin de mejorar la eficiencia, el acceso a la justicia y garantizar el debido proceso. También prevé la implementación de audiencias virtuales bajo regulación de la Sala Plena del Tribunal. (Proyecto de Ley CS-141-19, 2020, Artículos 1 y 6)"/>
    <n v="1"/>
    <n v="0"/>
    <n v="0"/>
    <s v="."/>
    <m/>
    <m/>
    <m/>
    <m/>
    <m/>
    <m/>
    <m/>
    <m/>
    <m/>
    <m/>
    <s v="No Disponible"/>
  </r>
  <r>
    <m/>
    <s v="América del Sur"/>
    <x v="4"/>
    <x v="0"/>
    <s v="Congresso Nacional do Brasil"/>
    <x v="0"/>
    <s v="Bicameral"/>
    <s v="Câmara dos Deputados do Brasil"/>
    <x v="0"/>
    <x v="1"/>
    <d v="2025-05-09T00:00:00"/>
    <n v="2025"/>
    <s v="PL 2225/2025, Cámara de Diputados"/>
    <s v="Projeto de Lei, Dispõe sobre a criação da Política Nacional de Formação e Capacitação de Professores da Educação Básica em Inteligência Artificial como Assistente Pedagógico para o Desenvolvimento do Ensino e Aprendizagem e dá outras providências."/>
    <x v="0"/>
    <s v="Relator Asignado a Comisión"/>
    <d v="2026-02-02T00:00:00"/>
    <d v="2025-07-02T00:00:00"/>
    <s v="N/A"/>
    <s v="N/A"/>
    <s v="N/A"/>
    <s v="N/A"/>
    <s v="N/A"/>
    <s v="N/A"/>
    <s v="Helio Lopes (PL)"/>
    <s v="No Identificado"/>
    <x v="2"/>
    <s v="&quot;Art. 1 Esta ley establece la Política Nacional de Formación de Profesores de Educación Básica en Inteligencia Artificial como Auxiliar Pedagógico, con el objetivo de promover el desarrollo de la enseñanza y el aprendizaje a través del uso de tecnologías basadas en inteligencia artificial (IA).&quot; [Traducción propia del Portugués] (Projeto de Lei 2225, 2025, Artículo 1)"/>
    <n v="1"/>
    <n v="1"/>
    <n v="1"/>
    <s v="."/>
    <m/>
    <m/>
    <m/>
    <m/>
    <m/>
    <m/>
    <m/>
    <m/>
    <m/>
    <m/>
    <s v="https://www.camara.leg.br/proposicoesWeb/fichadetramitacao?idProposicao=2507228"/>
  </r>
  <r>
    <m/>
    <s v="América del Sur"/>
    <x v="4"/>
    <x v="0"/>
    <s v="Congresso Nacional do Brasil"/>
    <x v="0"/>
    <s v="Bicameral"/>
    <s v="Câmara dos Deputados do Brasil"/>
    <x v="0"/>
    <x v="1"/>
    <d v="2025-05-09T00:00:00"/>
    <n v="2025"/>
    <s v="PL 2224/2025, Cámara de Diputados"/>
    <s v="Projeto de Lei, Institui a Política Nacional de Educação em Inteligência Artificial e Ciência da Computação, visando à modernização do ensino, à capacitação de estudantes e professores, e ao desenvolvimento socioeconômico e tecnológico do País."/>
    <x v="0"/>
    <s v="Relator Asignado a Comisión"/>
    <d v="2026-02-02T00:00:00"/>
    <d v="2025-06-11T00:00:00"/>
    <s v="N/A"/>
    <s v="N/A"/>
    <s v="N/A"/>
    <s v="N/A"/>
    <s v="N/A"/>
    <s v="N/A"/>
    <s v="Helio Lopes (PL)"/>
    <s v="No Identificado"/>
    <x v="2"/>
    <s v="Instituye la Política Nacional de Educación en Inteligencia Artificial y Ciencias de la Computación, con el objetivo de integrar estos contenidos en la educación básica, capacitar a docentes y preparar a los estudiantes para los desafíos tecnológicos del siglo XXI. Promueve el acceso gratuito a herramientas educativas, formación docente, metodologías activas y ética digital, alineándose con la Base Nacional Comum Curricular. [Parafraseado del Portugués] (Projeto de Lei 2224, 2025, Artículo 1)"/>
    <n v="1"/>
    <n v="1"/>
    <n v="1"/>
    <s v="."/>
    <m/>
    <m/>
    <m/>
    <m/>
    <m/>
    <m/>
    <m/>
    <m/>
    <m/>
    <m/>
    <s v="https://www.camara.leg.br/proposicoesWeb/fichadetramitacao?idProposicao=2507224"/>
  </r>
  <r>
    <m/>
    <s v="América del Sur"/>
    <x v="4"/>
    <x v="0"/>
    <s v="Congresso Nacional do Brasil"/>
    <x v="0"/>
    <s v="Bicameral"/>
    <s v="Câmara dos Deputados do Brasil"/>
    <x v="0"/>
    <x v="1"/>
    <d v="2025-05-06T00:00:00"/>
    <n v="2025"/>
    <s v="PL 2129/2025, Cámara de Diputados"/>
    <s v="Projeto de Lei, Dispõe sobre a obrigatoriedade de inclusão de conteúdos relacionados à inteligência artificial no currículo da educação básica."/>
    <x v="0"/>
    <s v="Relator Asignado a Comisión"/>
    <d v="2026-02-02T00:00:00"/>
    <d v="2025-07-02T00:00:00"/>
    <s v="N/A"/>
    <s v="N/A"/>
    <s v="N/A"/>
    <s v="N/A"/>
    <s v="N/A"/>
    <s v="N/A"/>
    <s v="Nitinho (PSD)"/>
    <s v="No Identificado"/>
    <x v="2"/>
    <s v="&quot;Art. 1 - Las directrices y bases de la educación nacional, establecidas por la Ley nº 9.394, de 20 de diciembre de 1996 (Ley de Directrices y Bases de la Educación Nacional - LDB), incluyen ahora la incorporación obligatoria de contenidos relacionados con la inteligencia artificial (IA) en el currículo de la educación básica, en todas sus etapas y modalidades.&quot; [Traducción propia del Portugués] (Projeto de Lei 2129, 2025, Artículo 1)"/>
    <s v="."/>
    <s v="https://www.camara.leg.br/proposicoesWeb/fichadetramitacao?idProposicao=2507228"/>
    <s v="https://www.congressonacional.leg.br/materias/materias-bicamerais/-/ver/pl-2225-2025"/>
    <s v="."/>
    <m/>
    <m/>
    <m/>
    <m/>
    <m/>
    <m/>
    <m/>
    <m/>
    <m/>
    <m/>
    <s v="https://www.camara.leg.br/proposicoesWeb/fichadetramitacao?idProposicao=2504671"/>
  </r>
  <r>
    <m/>
    <s v="América del Sur"/>
    <x v="4"/>
    <x v="0"/>
    <s v="Congresso Nacional do Brasil"/>
    <x v="0"/>
    <s v="Bicameral"/>
    <s v="Câmara dos Deputados do Brasil"/>
    <x v="0"/>
    <x v="1"/>
    <d v="2025-05-05T00:00:00"/>
    <n v="2025"/>
    <s v="PL 2080/2025, Cámara de Diputados"/>
    <s v="Projeto de Lei, Institui a Política Nacional de Eficiência Energética e Sustentabilidade Socioambiental para Data Centers, estabelece diretrizes, metas e instrumentos para sua implementação, e dá outras providências."/>
    <x v="0"/>
    <s v="Relator Asignado a Comisión"/>
    <d v="2026-02-02T00:00:00"/>
    <d v="2025-11-10T00:00:00"/>
    <s v="N/A"/>
    <s v="N/A"/>
    <s v="N/A"/>
    <s v="N/A"/>
    <s v="N/A"/>
    <s v="N/A"/>
    <s v="Duda Salabert (PDT)"/>
    <s v="N/A"/>
    <x v="3"/>
    <s v="Establece la Política Nacional de Eficiencia Energética y Sostenibilidad Socioambiental para Data Centers en Brasil. Define metas y obligaciones relacionadas con el consumo energético, uso de fuentes renovables, manejo de agua y residuos electrónicos, así como mecanismos de monitoreo, transparencia, incentivos y sanciones. Menciona en la justificación que la expansión de la inteligencia artificial es una de las razones que incrementan la demanda por data centers. [Parafraseado del Portugués] (Projeto de Lei 2080, 2025)"/>
    <s v="."/>
    <n v="0"/>
    <e v="#VALUE!"/>
    <s v="."/>
    <m/>
    <m/>
    <m/>
    <m/>
    <m/>
    <m/>
    <m/>
    <m/>
    <m/>
    <m/>
    <s v="https://www.camara.leg.br/proposicoesWeb/fichadetramitacao?idProposicao=2503790"/>
  </r>
  <r>
    <m/>
    <s v="América del Sur"/>
    <x v="4"/>
    <x v="0"/>
    <s v="Congresso Nacional do Brasil"/>
    <x v="0"/>
    <s v="Bicameral"/>
    <s v="Câmara dos Deputados do Brasil"/>
    <x v="0"/>
    <x v="1"/>
    <d v="2025-05-05T00:00:00"/>
    <n v="2025"/>
    <s v="PL 2060/2025, Cámara de Diputados"/>
    <s v="Projeto de Lei, Cria o Programa Nacional de Proteção e Acolhimento ao Idoso – PRONAI, estabelece diretrizes para sua implementação e dá outras providências."/>
    <x v="0"/>
    <s v="Relator Asignado a Comisión"/>
    <d v="2026-02-02T00:00:00"/>
    <d v="2025-12-17T00:00:00"/>
    <s v="N/A"/>
    <s v="N/A"/>
    <s v="N/A"/>
    <s v="N/A"/>
    <s v="N/A"/>
    <s v="N/A"/>
    <s v="Capitão Alberto Neto (PL)"/>
    <s v="N/A"/>
    <x v="3"/>
    <s v="Crea el Programa Nacional de Protección y Acogida al Anciano (PRONAI) para prevenir el abandono, negligencia y maltrato a personas mayores. Establece cinco ejes de acción: fortalecimiento de la protección legal, un sistema integrado de denuncias con uso de IA para análisis de riesgos, red de acogida emergente, apoyo a familias cuidadoras y campañas de concienciación. [Parafraseado del Portugués] (Projeto de Lei 2060, 2025)"/>
    <n v="0"/>
    <n v="0"/>
    <n v="0"/>
    <s v="."/>
    <m/>
    <m/>
    <m/>
    <m/>
    <m/>
    <m/>
    <m/>
    <m/>
    <m/>
    <m/>
    <s v="https://www.camara.leg.br/proposicoesWeb/fichadetramitacao?idProposicao=2503512"/>
  </r>
  <r>
    <m/>
    <s v="América del Sur"/>
    <x v="4"/>
    <x v="0"/>
    <s v="Congresso Nacional do Brasil"/>
    <x v="0"/>
    <s v="Bicameral"/>
    <s v="Câmara dos Deputados do Brasil"/>
    <x v="0"/>
    <x v="1"/>
    <d v="2025-04-30T00:00:00"/>
    <n v="2025"/>
    <s v="PL 2037/2025, Cámara de Diputados"/>
    <s v="Projeto de Lei, Tipifica o crime de atribuição fraudulenta de autoria a terceiro, por meio da criação, manipulação ou disseminação de conteúdos falsos com potencial de causar dano à honra, imagem, segurança ou à ordem pública, inclusive quando realizados com uso de inteligência artificial."/>
    <x v="0"/>
    <s v="Pendiente de Asignación de Relator"/>
    <d v="2026-02-02T00:00:00"/>
    <d v="2025-06-02T00:00:00"/>
    <s v="N/A"/>
    <s v="N/A"/>
    <s v="N/A"/>
    <s v="N/A"/>
    <s v="N/A"/>
    <s v="N/A"/>
    <s v="João Daniel (PT)"/>
    <s v="N/A"/>
    <x v="2"/>
    <s v="Tipifica como delito la atribución fraudulenta de autoría mediante la creación, manipulación o difusión de contenidos falsos (incluyendo el uso de inteligencia artificial), cuando estos busquen dañar la honra, imagen, seguridad u orden público. Establece penas de 2 a 5 años de prisión y multa, con agravantes si el contenido se difunde masivamente, tiene fines electorales o afecta a autoridades públicas. Se destaca la necesidad de combatir la desinformación algorítmica y proteger la democracia frente a deepfakes y falsedades generadas por IA. [Parafraseado del Portugués] (Projeto de Lei 2037, 2025)"/>
    <s v="."/>
    <s v="https://www.camara.leg.br/proposicoesWeb/fichadetramitacao?idProposicao=2503790"/>
    <s v="https://www.congressonacional.leg.br/materias/materias-bicamerais/-/ver/pl-2080-2025"/>
    <s v="."/>
    <m/>
    <m/>
    <m/>
    <m/>
    <m/>
    <m/>
    <m/>
    <m/>
    <m/>
    <m/>
    <s v="https://www.camara.leg.br/proposicoesWeb/fichadetramitacao?idProposicao=2503275"/>
  </r>
  <r>
    <m/>
    <s v="América del Sur"/>
    <x v="4"/>
    <x v="0"/>
    <s v="Congresso Nacional do Brasil"/>
    <x v="0"/>
    <s v="Bicameral"/>
    <s v="Câmara dos Deputados do Brasil"/>
    <x v="0"/>
    <x v="1"/>
    <d v="2025-04-29T00:00:00"/>
    <n v="2025"/>
    <s v="PL 1969/2025, Cámara de Diputados"/>
    <s v="Projeto de Lei, Dispõe sobre a inclusão na Lei nº 9.610, de 19 de fevereiro de 1998, da regulação da titularidade, autoria, registro, proteção e responsabilidade civil relativa às obras intelectuais geradas por sistemas de Inteligência Artificial (IA)."/>
    <x v="0"/>
    <s v="Anexado al PL 1685/2025"/>
    <d v="2026-02-02T00:00:00"/>
    <d v="2025-09-23T00:00:00"/>
    <s v="N/A"/>
    <s v="N/A"/>
    <s v="N/A"/>
    <s v="N/A"/>
    <s v="N/A"/>
    <s v="N/A"/>
    <s v=" Adilson Barroso (PL)"/>
    <s v="N/A"/>
    <x v="2"/>
    <s v="&quot;Art. 1º - La presente Ley modifica la Ley nº 9.610, de 19 de febrero de 1998, para regular específicamente la creación, autoría, registro y utilización de obras intelectuales producidas con el uso de Inteligencia Artificial (IA), en todo el territorio nacional.&quot; [Traducción propia del Portugués] (Projeto de Lei 1969, 2025, Artículo 1)"/>
    <n v="1"/>
    <n v="1"/>
    <n v="1"/>
    <s v="."/>
    <m/>
    <m/>
    <m/>
    <m/>
    <m/>
    <m/>
    <m/>
    <m/>
    <m/>
    <m/>
    <s v="https://www.camara.leg.br/proposicoesWeb/fichadetramitacao?idProposicao=2502877"/>
  </r>
  <r>
    <m/>
    <s v="América del Sur"/>
    <x v="4"/>
    <x v="0"/>
    <s v="Congresso Nacional do Brasil"/>
    <x v="0"/>
    <s v="Bicameral"/>
    <s v="Câmara dos Deputados do Brasil"/>
    <x v="0"/>
    <x v="1"/>
    <d v="2025-04-29T00:00:00"/>
    <n v="2025"/>
    <s v="PL 1963/2025, Cámara de Diputados"/>
    <s v="Projeto de Lei, Dispõe sobre a inclusão obrigatória do tema Inteligência Artificial nos currículos do ensino fundamental II e do ensino médio em todas as redes de ensino do país e dá outras providências."/>
    <x v="0"/>
    <s v="Relator Asignado a Comisión"/>
    <d v="2026-02-02T00:00:00"/>
    <d v="2025-07-02T00:00:00"/>
    <s v="N/A"/>
    <s v="N/A"/>
    <s v="N/A"/>
    <s v="N/A"/>
    <s v="N/A"/>
    <s v="N/A"/>
    <s v="Marcos Tavares (PDT)"/>
    <s v="N/A"/>
    <x v="2"/>
    <s v="&quot;Art. 1 Esta ley establece la obligatoriedad de abordar el tema de la Inteligencia Artificial de manera transversal en el currículo escolar de las escuelas primarias y secundarias públicas y privadas de todo el país.&quot; [Traducción propia del Portugués] (Projeto de Lei 1963, 2025, Artículo 1)"/>
    <n v="1"/>
    <n v="1"/>
    <n v="1"/>
    <s v="."/>
    <m/>
    <m/>
    <m/>
    <m/>
    <m/>
    <m/>
    <m/>
    <m/>
    <m/>
    <m/>
    <s v="https://www.camara.leg.br/proposicoesWeb/fichadetramitacao?idProposicao=2502776"/>
  </r>
  <r>
    <m/>
    <s v="América del Sur"/>
    <x v="4"/>
    <x v="0"/>
    <s v="Congresso Nacional do Brasil"/>
    <x v="0"/>
    <s v="Bicameral"/>
    <s v="Câmara dos Deputados do Brasil"/>
    <x v="0"/>
    <x v="1"/>
    <d v="2025-04-29T00:00:00"/>
    <n v="2025"/>
    <s v="PL 1956/2025, Cámara de Diputados"/>
    <s v="Projeto de Lei, Altera a Lei nº 9.394, de 20 de dezembro de 1996, que estabelece diretrizes e bases da educação nacional, para prever o ensino dos fundamentos da Inteligência Artificial (IA) no currículo do ensino fundamental e do ensino médio."/>
    <x v="0"/>
    <s v="Relator Asignado a Comisión"/>
    <d v="2026-02-02T00:00:00"/>
    <d v="2025-07-02T00:00:00"/>
    <s v="N/A"/>
    <s v="N/A"/>
    <s v="N/A"/>
    <s v="N/A"/>
    <s v="N/A"/>
    <s v="N/A"/>
    <s v="Rafael Prudente (MDB)"/>
    <s v="N/A"/>
    <x v="2"/>
    <s v="&quot;Art. 1 Esta Ley modifica la Ley nº 9.394, de 20 de diciembre de 1996, que establece directrices y bases para la educación nacional, para prever la enseñanza de los fundamentos de la Inteligencia Artificial (IA) en el currículo de la enseñanza primaria y secundaria.&quot; [Traducción propia del Portugués] (Projeto de Lei 1956, 2025, Artículo 1)"/>
    <n v="1"/>
    <n v="1"/>
    <n v="1"/>
    <s v="."/>
    <m/>
    <m/>
    <m/>
    <m/>
    <m/>
    <m/>
    <m/>
    <m/>
    <m/>
    <m/>
    <s v="https://www.camara.leg.br/proposicoesWeb/fichadetramitacao?idProposicao=2502546"/>
  </r>
  <r>
    <m/>
    <s v="América del Sur"/>
    <x v="4"/>
    <x v="0"/>
    <s v="Congresso Nacional do Brasil"/>
    <x v="0"/>
    <s v="Bicameral"/>
    <s v="Câmara dos Deputados do Brasil"/>
    <x v="0"/>
    <x v="1"/>
    <d v="2025-04-28T00:00:00"/>
    <n v="2025"/>
    <s v="PL 1911/2025, Cámara de Diputados"/>
    <s v="Projeto de Lei, Estabelece o marco legal para prevenção e combate à fraude bancária, com especial atenção às práticas realizadas em ambiente digital."/>
    <x v="0"/>
    <s v="Anexado al PL 5964/2025"/>
    <d v="2026-02-02T00:00:00"/>
    <d v="2026-01-09T00:00:00"/>
    <s v="N/A"/>
    <s v="N/A"/>
    <s v="N/A"/>
    <s v="N/A"/>
    <s v="N/A"/>
    <s v="N/A"/>
    <s v="Capitão Alberto Neto (PL)"/>
    <s v="N/A"/>
    <x v="4"/>
    <s v="Establece un marco legal para la prevención y combate a fraudes bancarias en Brasil, con especial foco en el ambiente digital. Determina responsabilidades objetivas de las instituciones financieras, mecanismos de restitución a víctimas, cooperación intersectorial e internacional, y medidas de educación y transparencia. En cuanto a inteligencia artificial (IA), la ley permite su uso como una de las tecnologías que pueden ser empleadas por las instituciones para prevenir fraudes, junto con biometría, geolocalización y análisis comportamental. [Parafraseado del Portugués] (Projeto de Lei 1911, 2025)"/>
    <s v="."/>
    <s v="https://www.camara.leg.br/proposicoesWeb/fichadetramitacao?idProposicao=2500291"/>
    <s v="https://www.congressonacional.leg.br/materias/materias-bicamerais/-/ver/pl-1861-2025"/>
    <s v="."/>
    <m/>
    <m/>
    <m/>
    <m/>
    <m/>
    <m/>
    <m/>
    <m/>
    <m/>
    <m/>
    <s v="https://www.camara.leg.br/proposicoesWeb/fichadetramitacao?idProposicao=2501247"/>
  </r>
  <r>
    <m/>
    <s v="América del Sur"/>
    <x v="4"/>
    <x v="0"/>
    <s v="Congresso Nacional do Brasil"/>
    <x v="0"/>
    <s v="Bicameral"/>
    <s v="Câmara dos Deputados do Brasil"/>
    <x v="0"/>
    <x v="1"/>
    <d v="2025-04-28T00:00:00"/>
    <n v="2025"/>
    <s v="PL 1893/2025, Cámara de Diputados"/>
    <s v="Projeto de Lei, Institui o Programa Nacional de Prevenção e Combate ao Estelionato Digital com o uso de algoritmos e inteligência artificial, e dá outras providências."/>
    <x v="0"/>
    <s v="Relator Asignado a Comisión"/>
    <d v="2026-02-02T00:00:00"/>
    <d v="2026-01-26T00:00:00"/>
    <s v="N/A"/>
    <s v="N/A"/>
    <s v="N/A"/>
    <s v="N/A"/>
    <s v="N/A"/>
    <s v="N/A"/>
    <s v="Rogéria Santos (REPUBLIC)"/>
    <s v="N/A"/>
    <x v="1"/>
    <s v="&quot;Art. 1 Se crea el Programa Nacional de Prevención y Combate al Fraude Digital (PROALGODIGITAL), con el objetivo de desarrollar, aplicar y supervisar el uso de algoritmos, tecnologías de inteligencia artificial y big data en la prevención, rastreo y represión de fraudes virtuales y delitos de fraude cometidos en el entorno digital.&quot; [Traducción propia del Portugués] (Projeto de Lei 1893, 2025, Artículo 1)"/>
    <n v="1"/>
    <n v="1"/>
    <n v="1"/>
    <s v="."/>
    <m/>
    <m/>
    <m/>
    <m/>
    <m/>
    <m/>
    <m/>
    <m/>
    <m/>
    <m/>
    <s v="https://www.camara.leg.br/proposicoesWeb/fichadetramitacao?idProposicao=2500774"/>
  </r>
  <r>
    <m/>
    <s v="América del Sur"/>
    <x v="4"/>
    <x v="0"/>
    <s v="Congresso Nacional do Brasil"/>
    <x v="0"/>
    <s v="Bicameral"/>
    <s v="Câmara dos Deputados do Brasil"/>
    <x v="0"/>
    <x v="1"/>
    <d v="2025-04-28T00:00:00"/>
    <n v="2025"/>
    <s v="PL 1884/2025, Cámara de Diputados"/>
    <s v="Projeto de Lei, Dispõe sobre a regulação do uso de deepfakes, estabelece penalidades para usos prejudiciais e incentiva o desenvolvimento ético e responsável da tecnologia."/>
    <x v="0"/>
    <s v="Relator Asignado a Comisión"/>
    <d v="2026-02-02T00:00:00"/>
    <d v="2025-10-08T00:00:00"/>
    <s v="N/A"/>
    <s v="N/A"/>
    <s v="N/A"/>
    <s v="N/A"/>
    <s v="N/A"/>
    <s v="N/A"/>
    <s v="Luiz Nishimori (PSD)"/>
    <s v="N/A"/>
    <x v="2"/>
    <s v="Regula el uso de deepfakes (contenidos audiovisuales sintéticos generados por IA), estableciendo obligaciones de transparencia, como la identificación clara mediante metadatos o marcas de agua, excepto en casos de parodia o humor. Promueve el desarrollo ético de la tecnología mediante incentivos fiscales y colaboración con instituciones académicas. Además, responsabiliza a las plataformas por la difusión de deepfakes nocivos y prevé sanciones como multas (hasta 10% del faturamento) y suspensión de actividades. Se destaca la necesidad de equilibrar innovación con protección contra desinformación y violaciones de derechos. [Parafraseado del Portugués] (Projeto de Lei 1884, 2025)"/>
    <n v="0"/>
    <n v="0"/>
    <n v="0"/>
    <s v="."/>
    <m/>
    <m/>
    <m/>
    <m/>
    <m/>
    <m/>
    <m/>
    <m/>
    <m/>
    <m/>
    <s v="https://www.camara.leg.br/proposicoesWeb/fichadetramitacao?idProposicao=2500594"/>
  </r>
  <r>
    <m/>
    <s v="América del Sur"/>
    <x v="4"/>
    <x v="0"/>
    <s v="Congresso Nacional do Brasil"/>
    <x v="0"/>
    <s v="Bicameral"/>
    <s v="Câmara dos Deputados do Brasil"/>
    <x v="0"/>
    <x v="1"/>
    <d v="2025-04-25T00:00:00"/>
    <n v="2025"/>
    <s v="PL 1874/2025, Cámara de Diputados"/>
    <s v="Projeto de Lei, Altera a Lei nº 13.146, de 6 de julho de 2015 (Lei Brasileira de Inclusão da Pessoa com Deficiência), para estender a obrigatoriedade de recursos de acessibilidade às plataformas digitais de conteúdo audiovisual e veda a cobrança adicional e a substituição de intérpretes de Libras por inteligência artificial."/>
    <x v="0"/>
    <s v="Relator Asignado a Comisión"/>
    <d v="2026-02-02T00:00:00"/>
    <d v="2025-07-03T00:00:00"/>
    <s v="N/A"/>
    <s v="N/A"/>
    <s v="N/A"/>
    <s v="N/A"/>
    <s v="N/A"/>
    <s v="N/A"/>
    <s v="Duarte Jr. (PSB)"/>
    <s v="N/A"/>
    <x v="2"/>
    <s v="Modifica la Ley nº 13.146 de 2015 para exigir que plataformas digitales (streaming, redes sociales, etc.) implementen recursos de accesibilidad obligatorios, como subtítulos, audiodescripción y intérpretes humanos de Lengua de Señas Brasileña (Libras), prohibiendo su sustitución total por inteligencia artificial en contenidos institucionales, educativos o en vivo. Además, veda cobros adicionales por estos servicios y responsabiliza a las empresas por su cumplimiento. [Parafraseado del Portugués] (Projeto de Lei 1874, 2025)"/>
    <s v="."/>
    <s v="https://www.camara.leg.br/proposicoesWeb/fichadetramitacao?idProposicao=2500291"/>
    <s v="https://www.congressonacional.leg.br/materias/materias-bicamerais/-/ver/pl-1861-2025"/>
    <s v="."/>
    <m/>
    <m/>
    <m/>
    <m/>
    <m/>
    <m/>
    <m/>
    <m/>
    <m/>
    <m/>
    <s v="https://www.camara.leg.br/proposicoesWeb/fichadetramitacao?idProposicao=2500398"/>
  </r>
  <r>
    <m/>
    <s v="América del Sur"/>
    <x v="4"/>
    <x v="0"/>
    <s v="Congresso Nacional do Brasil"/>
    <x v="0"/>
    <s v="Bicameral"/>
    <s v="Câmara dos Deputados do Brasil"/>
    <x v="0"/>
    <x v="1"/>
    <d v="2025-04-25T00:00:00"/>
    <n v="2025"/>
    <s v="PL 1861/2025, Cámara de Diputados"/>
    <s v="Projeto de Lei, Institui a Lei de Proteção aos Usuários de Telecomunicações."/>
    <x v="0"/>
    <s v="Relator Asignado a Comisión"/>
    <d v="2026-02-02T00:00:00"/>
    <d v="2025-06-17T00:00:00"/>
    <s v="N/A"/>
    <s v="N/A"/>
    <s v="N/A"/>
    <s v="N/A"/>
    <s v="N/A"/>
    <s v="N/A"/>
    <s v="André Figueiredo (PDT)"/>
    <s v="N/A"/>
    <x v="3"/>
    <s v="Crea la Ley de Protección a los Usuarios de Telecomunicaciones en Brasil, con el objetivo de combatir llamadas automatizadas abusivas, fraudes telefónicos y el uso inadecuado de redes de telecomunicaciones. Establece normas sobre autenticación de llamadas, derechos de los usuarios, identificación de emisores, sanciones a prestadoras, y reparación de daños. Aunque no menciona directamente inteligencia artificial, en la justificación se le menciona como una herramienta clave para detectar y bloquear comportamientos fraudulentos, lo que vincula la IA como tecnología instrumental dentro de medidas preventivas y de seguridad. [Parafraseado del Portugués] (Projeto de Lei 1861, 2025)"/>
    <n v="1"/>
    <n v="0"/>
    <n v="0"/>
    <s v="."/>
    <m/>
    <m/>
    <m/>
    <m/>
    <m/>
    <m/>
    <m/>
    <m/>
    <m/>
    <m/>
    <s v="https://www.camara.leg.br/proposicoesWeb/fichadetramitacao?idProposicao=2500291"/>
  </r>
  <r>
    <m/>
    <s v="América del Sur"/>
    <x v="4"/>
    <x v="1"/>
    <s v="Governo de Goiás"/>
    <x v="1"/>
    <s v="N/A"/>
    <s v="N/A"/>
    <x v="1"/>
    <x v="1"/>
    <d v="2025-04-25T00:00:00"/>
    <s v="N/A"/>
    <s v="Decreto 10.687/2025, Governo de Estado de Goiás"/>
    <s v="Decreto, Decreto Nº 10.687, De 25 De Abril De 2025"/>
    <x v="1"/>
    <s v="En Vigor"/>
    <d v="2025-07-14T00:00:00"/>
    <d v="2025-04-25T00:00:00"/>
    <d v="2025-04-25T00:00:00"/>
    <s v="N/A"/>
    <d v="2025-04-25T00:00:00"/>
    <d v="2025-04-25T00:00:00"/>
    <s v="N/A"/>
    <s v="N/A"/>
    <s v="Ronaldo Caiado (Governador do Estado de Goiás)"/>
    <s v="N/A"/>
    <x v="3"/>
    <s v="Establece la Estrategia Nacional de Salud Digital 2020–2028 en Brasil, con el objetivo de transformar digitalmente el sistema de salud, fortaleciendo la atención centrada en el ciudadano, la eficiencia y la gobernanza del Sistema Único de Salud (SUS). Respecto a inteligencia artificial, el decreto menciona que se promoverá su uso junto con big data, Internet de las cosas y otras tecnologías para generar eficiencia, apoyar decisiones clínicas y administrativas, y mejorar la atención médica. [Parafraseado del Portugués] (Decreto  Numerado 10.687 do Governo de Goiás, 2025, Artículos 1 y 71)"/>
    <n v="1"/>
    <n v="0"/>
    <n v="0"/>
    <s v="."/>
    <m/>
    <m/>
    <m/>
    <m/>
    <m/>
    <m/>
    <m/>
    <m/>
    <m/>
    <m/>
    <s v="https://legisla.casacivil.go.gov.br/pesquisa_legislacao/110624/decreto-10687"/>
  </r>
  <r>
    <m/>
    <s v="América del Sur"/>
    <x v="4"/>
    <x v="0"/>
    <s v="Congresso Nacional do Brasil"/>
    <x v="0"/>
    <s v="Bicameral"/>
    <s v="Senado Federal do Brasil"/>
    <x v="0"/>
    <x v="1"/>
    <d v="2025-04-23T00:00:00"/>
    <n v="2025"/>
    <s v="PL 2051/2025, Senado Federal"/>
    <s v="Projeto de Lei, Altera a Lei nº 9.394, de 20 de dezembro de 1996, que estabelece as diretrizes e bases da educação nacional, para incluir disciplinas específicas de inteligência artificial, programação e cibersegurança no currículo do ensino médio."/>
    <x v="0"/>
    <s v="Pendiente de Asignación de Relator"/>
    <d v="2026-02-02T00:00:00"/>
    <d v="2025-06-17T00:00:00"/>
    <s v="N/A"/>
    <s v="N/A"/>
    <s v="N/A"/>
    <s v="N/A"/>
    <s v="N/A"/>
    <s v="N/A"/>
    <s v="Marcos do Val (PODEMOS)"/>
    <s v="N/A"/>
    <x v="2"/>
    <s v="&quot;Art. 1 El art. 26 de la Ley nº 9.394, de 20 de diciembre de 1996, entrará en vigor con la adición del siguiente § 12: «Art. 26. § Párrafo 12: Las escuelas secundarias deben ofrecer asignaturas específicas de inteligencia artificial, programación informática y ciberseguridad.» (NR)&quot; [Traducción propia del Portugués] (Projeto de Lei 2051, 2025, Artículo 1)"/>
    <s v="."/>
    <s v="https://www25.senado.leg.br/web/atividade/materias/-/materia/168196"/>
    <s v="https://www.congressonacional.leg.br/materias/materias-bicamerais/-/ver/pl-1807-2025"/>
    <s v="."/>
    <m/>
    <m/>
    <m/>
    <m/>
    <m/>
    <m/>
    <m/>
    <m/>
    <m/>
    <m/>
    <s v="https://www25.senado.leg.br/web/atividade/materias/-/materia/168370"/>
  </r>
  <r>
    <m/>
    <s v="América del Sur"/>
    <x v="4"/>
    <x v="0"/>
    <s v="Congresso Nacional do Brasil"/>
    <x v="0"/>
    <s v="Bicameral"/>
    <s v="Senado Federal do Brasil"/>
    <x v="0"/>
    <x v="1"/>
    <d v="2025-04-23T00:00:00"/>
    <n v="2025"/>
    <s v="PL 1807/2025, Senado Federal"/>
    <s v="Projeto de Lei, Altera a Lei nº 13.756, de 12 de dezembro de 2018, para prever que, no mínimo, 0,5% (cinco décimos por cento) dos recursos empenhados do Fundo Nacional de Segurança Pública devem ser destinados a projetos de desenvolvimento, teste e incorporação de novas tecnologias da informação e comunicação, inclusive de inteligência artificial, para auxiliar os órgãos de segurança pública no combate à criminalidade."/>
    <x v="0"/>
    <s v="Pendiente de Asignación de Relator"/>
    <d v="2026-02-02T00:00:00"/>
    <d v="2025-06-17T00:00:00"/>
    <s v="N/A"/>
    <s v="N/A"/>
    <s v="N/A"/>
    <s v="N/A"/>
    <s v="N/A"/>
    <s v="N/A"/>
    <s v="Marcos do Val (PODEMOS)"/>
    <s v="N/A"/>
    <x v="3"/>
    <s v="&quot;Art. 1 El art. 5 de la Ley nº 13.756, de 12 de diciembre de 2018, entrará en vigor con la adición del siguiente § 5: «Art. 5 § 5 Al menos el 0,5% (cinco décimos por ciento) de los recursos comprometidos en el Fondo Nacional de Seguridad Pública deberán ser destinados a proyectos de desarrollo, prueba e incorporación de nuevas tecnologías de la información y la comunicación, incluida la inteligencia artificial, para asistir a los organismos de seguridad pública en la lucha contra el delito.» (NR)&quot; [Traducción propia del Portugués] (Projeto de Lei 1807, 2025, Artículo 1)"/>
    <n v="1"/>
    <n v="1"/>
    <n v="1"/>
    <s v="."/>
    <m/>
    <m/>
    <m/>
    <m/>
    <m/>
    <m/>
    <m/>
    <m/>
    <m/>
    <m/>
    <s v="https://www25.senado.leg.br/web/atividade/materias/-/materia/168196"/>
  </r>
  <r>
    <m/>
    <s v="América del Sur"/>
    <x v="4"/>
    <x v="1"/>
    <s v="Governo de Goiás"/>
    <x v="1"/>
    <s v="N/A"/>
    <s v="N/A"/>
    <x v="1"/>
    <x v="1"/>
    <d v="2025-04-16T00:00:00"/>
    <s v="N/A"/>
    <s v="Decreto 10.680/2025, Governo de Estado de Goiás"/>
    <s v="Decreto, Decreto Nº 10.680, De 16 De Abril De 2025"/>
    <x v="1"/>
    <s v="En Vigor"/>
    <d v="2025-07-14T00:00:00"/>
    <d v="2025-04-16T00:00:00"/>
    <d v="2025-04-16T00:00:00"/>
    <s v="N/A"/>
    <d v="2025-04-16T00:00:00"/>
    <d v="2025-04-16T00:00:00"/>
    <s v="N/A"/>
    <s v="N/A"/>
    <s v="Ronaldo Caiado (Governador do Estado de Goiás)"/>
    <s v="N/A"/>
    <x v="4"/>
    <s v="Establece normas para la contratación de soluciones de tecnología de la información y comunicación por parte de la administración pública estatal. Regula aspectos como planificación, contratación, ejecución y fiscalización de servicios y productos tecnológicos, alineados al Plan Director de TIC. Respecto a inteligencia artificial, el artículo 3º, inciso XIII, incluye expresamente el “análisis de datos, aprendizaje de máquina e inteligência artificial” como categoría válida de solución de TIC contratada por el Estado [Parafraseado del Portugués] (Decreto  Numerado 10.680 do Governo de Goiás, 2025, Artículos 1 y 3)"/>
    <n v="1"/>
    <n v="0"/>
    <n v="0"/>
    <s v="."/>
    <m/>
    <m/>
    <m/>
    <m/>
    <m/>
    <m/>
    <m/>
    <m/>
    <m/>
    <m/>
    <s v="https://legisla.casacivil.go.gov.br/pesquisa_legislacao/110596/decreto-10680"/>
  </r>
  <r>
    <m/>
    <s v="América del Sur"/>
    <x v="4"/>
    <x v="0"/>
    <s v="Congresso Nacional do Brasil"/>
    <x v="0"/>
    <s v="Bicameral"/>
    <s v="Câmara dos Deputados do Brasil"/>
    <x v="0"/>
    <x v="1"/>
    <d v="2025-04-14T00:00:00"/>
    <n v="2025"/>
    <s v="PL 1685/2025, Cámara de Diputados"/>
    <s v="Projeto de Lei, Dispõe sobre a inclusão na Lei nº 9.610, de 19 de fevereiro de 1998, da regulação da titularidade, autoria, registro, proteção e responsabilidade civil relativas às obras intelectuais geradas por sistemas de Inteligência Artificial (IA)."/>
    <x v="0"/>
    <s v="Anexado al PL 2338/2023"/>
    <d v="2026-02-02T00:00:00"/>
    <d v="2025-09-23T00:00:00"/>
    <s v="N/A"/>
    <s v="N/A"/>
    <s v="N/A"/>
    <s v="N/A"/>
    <s v="N/A"/>
    <s v="N/A"/>
    <s v="Carla Zambelli (PL)"/>
    <s v="N/A"/>
    <x v="2"/>
    <s v="&quot;Art. 1º - La presente Ley modifica la Ley nº 9.610, de 19 de febrero de 1998, para regular específicamente la creación, autoría, registro y utilización de obras intelectuales producidas con el uso de Inteligencia Artificial (IA), en todo el territorio nacional.&quot; [Traducción propia del Portugués] (Projeto de Lei 1685, 2025, Artículo 1)"/>
    <n v="1"/>
    <n v="1"/>
    <n v="1"/>
    <s v="."/>
    <m/>
    <m/>
    <m/>
    <m/>
    <m/>
    <m/>
    <m/>
    <m/>
    <m/>
    <m/>
    <s v="https://www.camara.leg.br/proposicoesWeb/fichadetramitacao?idProposicao=2497660"/>
  </r>
  <r>
    <m/>
    <s v="América del Sur"/>
    <x v="4"/>
    <x v="0"/>
    <s v="Congresso Nacional do Brasil"/>
    <x v="0"/>
    <s v="Bicameral"/>
    <s v="Câmara dos Deputados do Brasil"/>
    <x v="0"/>
    <x v="1"/>
    <d v="2025-04-09T00:00:00"/>
    <n v="2025"/>
    <s v="PL 1614/2025, Cámara de Diputados"/>
    <s v="Projeto de Lei, Altera a Lei nº 14.533, de 11 de janeiro de 2023, para dispor sobre a inclusão de aspectos relacionados à inteligência artificial, à segurança na rede e à proteção de dados pessoais na formação continuada dos profissionais da educação."/>
    <x v="0"/>
    <s v="Pendiente de Asignación de Relator"/>
    <d v="2026-02-02T00:00:00"/>
    <d v="2025-10-13T00:00:00"/>
    <s v="N/A"/>
    <s v="N/A"/>
    <s v="N/A"/>
    <s v="N/A"/>
    <s v="N/A"/>
    <s v="N/A"/>
    <s v="Zé Neto (PT)"/>
    <s v="N/A"/>
    <x v="2"/>
    <s v="Modifica la Ley nº 14.533 de 2023 para incluir en la formación continua de los profesionales de la educación temas relacionados con inteligencia artificial, seguridad en línea y protección de datos personales. Busca actualizar los programas de capacitación docente en línea con el Marco Civil de Internet y la BNCC-Computación, abordando desafíos como la IA generativa y la privacidad digital. [Parafraseado del Portugués] (Projeto de Lei 1614, 2025)"/>
    <s v="."/>
    <s v="https://www.camara.leg.br/proposicoesWeb/fichadetramitacao?idProposicao=2487308"/>
    <s v="https://www.congressonacional.leg.br/materias/materias-bicamerais/-/ver/pl-1051-2025"/>
    <s v="."/>
    <m/>
    <m/>
    <m/>
    <m/>
    <m/>
    <m/>
    <m/>
    <m/>
    <m/>
    <m/>
    <s v="https://www.camara.leg.br/proposicoesWeb/fichadetramitacao?idProposicao=2496418"/>
  </r>
  <r>
    <m/>
    <s v="América del Sur"/>
    <x v="4"/>
    <x v="0"/>
    <s v="Congresso Nacional do Brasil"/>
    <x v="0"/>
    <s v="Bicameral"/>
    <s v="Câmara dos Deputados do Brasil"/>
    <x v="0"/>
    <x v="1"/>
    <d v="2025-03-31T00:00:00"/>
    <n v="2025"/>
    <s v="PL 1325/2025, Cámara de Diputados"/>
    <s v="Projeto de Lei, Dispõe sobre a inserção do estudo de Inteligência Artificial na grade curricular do ensino fundamental e dá outras providências."/>
    <x v="0"/>
    <s v="Relator Asignado a Comisión"/>
    <d v="2026-02-02T00:00:00"/>
    <d v="2025-06-26T00:00:00"/>
    <s v="N/A"/>
    <s v="N/A"/>
    <s v="N/A"/>
    <s v="N/A"/>
    <s v="N/A"/>
    <s v="N/A"/>
    <s v="Silvia Waiãpi (PL)"/>
    <s v="N/A"/>
    <x v="2"/>
    <s v="&quot;Art. 1 Se establece la obligatoriedad de enseñar los fundamentos de la Inteligencia Artificial (IA) en los planes de estudio de las escuelas primarias públicas y privadas de todo el país.&quot; [Traducción propia del Portugués] (Projeto de Lei 1325, 2025, Artículo 1)"/>
    <n v="1"/>
    <n v="1"/>
    <n v="1"/>
    <s v="."/>
    <m/>
    <m/>
    <m/>
    <m/>
    <m/>
    <m/>
    <m/>
    <m/>
    <m/>
    <m/>
    <s v="https://www.camara.leg.br/proposicoesWeb/fichadetramitacao?idProposicao=2491093"/>
  </r>
  <r>
    <m/>
    <s v="América del Sur"/>
    <x v="4"/>
    <x v="0"/>
    <s v="Congresso Nacional do Brasil"/>
    <x v="0"/>
    <s v="Bicameral"/>
    <s v="Câmara dos Deputados do Brasil"/>
    <x v="0"/>
    <x v="1"/>
    <d v="2025-03-28T00:00:00"/>
    <n v="2025"/>
    <s v="PL 1310/2025, Cámara de Diputados"/>
    <s v="Projeto de Lei, Altera a Lei nº 13.756, de 12 de dezembro de 2018, que dispõe sobre o Fundo Nacional de Segurança Pública (FNSP) e outras matérias, a fim de condicionar o recebimento de seus recursos à implementação de tecnologias de inteligência artificial nas ouvidorias e corregedorias dos órgãos de segurança pública, nos termos que especifica."/>
    <x v="0"/>
    <s v="Relator Asignado a Comisión"/>
    <d v="2026-02-02T00:00:00"/>
    <d v="2025-06-26T00:00:00"/>
    <s v="N/A"/>
    <s v="N/A"/>
    <s v="N/A"/>
    <s v="N/A"/>
    <s v="N/A"/>
    <s v="N/A"/>
    <s v="Bruno Ganem (PODE)"/>
    <s v="N/A"/>
    <x v="4"/>
    <s v="&quot;Art. 1º La presente Ley modifica la Ley Nº 13.756, de 12 de diciembre de 2018, que prevé el Fondo Nacional de Seguridad Pública (FNSP) y otras materias, a fin de condicionar la percepción de sus recursos a la implementación de tecnologías de inteligencia artificial en las defensorías y corregedorías de los órganos de seguridad pública, en los términos que especifica.&quot; [Traducción propia del Portugués] (Projeto de Lei 1310, 2025, Artículo 1)"/>
    <n v="1"/>
    <n v="1"/>
    <n v="1"/>
    <s v="."/>
    <m/>
    <m/>
    <m/>
    <m/>
    <m/>
    <m/>
    <m/>
    <m/>
    <m/>
    <m/>
    <s v="https://www.camara.leg.br/proposicoesWeb/fichadetramitacao?idProposicao=2490966"/>
  </r>
  <r>
    <m/>
    <s v="América del Sur"/>
    <x v="4"/>
    <x v="0"/>
    <s v="Congresso Nacional do Brasil"/>
    <x v="0"/>
    <s v="Bicameral"/>
    <s v="Câmara dos Deputados do Brasil"/>
    <x v="0"/>
    <x v="1"/>
    <d v="2025-03-27T00:00:00"/>
    <n v="2025"/>
    <s v="PL 1291/2025, Cámara de Diputados"/>
    <s v="Projeto de Lei, Dispõe sobre a modernização do Sistema Único de Saúde (SUS) por meio da implementação da Fila Única Nacional, do Aplicativo Nacional da Fila do SUS, do estabelecimento de metas de tempo máximo de espera, da remuneração por desempenho, do atendimento prioritário baseado em inteligência artificial e da obrigatoriedade de transparência nos dados da fila, bem como estabelece sanções para inserção de informações fraudulentas, alterando a Lei nº 8.080, de 19 de setembro de 1990."/>
    <x v="0"/>
    <s v="Relator Asignado a Comisión"/>
    <d v="2026-02-03T00:00:00"/>
    <d v="2025-11-08T00:00:00"/>
    <s v="N/A"/>
    <s v="N/A"/>
    <s v="N/A"/>
    <s v="N/A"/>
    <s v="N/A"/>
    <s v="N/A"/>
    <s v="Bia Kicis (PL)"/>
    <s v="N/A"/>
    <x v="4"/>
    <s v="Busca modernizar el Sistema Único de Salud (SUS) a través de varias iniciativas clave. Se propone la implementación de una Fila Única Nacional, que consistirá en un sistema electrónico centralizado para gestionar las listas de espera con total transparencia. Además, se desarrollará un Aplicativo Nacional que permitirá a los pacientes monitorear su posición en la fila y recibir actualizaciones en tiempo real. Se establecerán metas de tiempo máximo de espera diferenciadas por complejidad y urgencia, con sanciones para quienes no cumplan. Entre otras cosas, se utilizará inteligencia artificial para priorizar casos graves, siempre bajo supervisión médica y criterios éticos, y se implementarán sanciones administrativas y penales por la manipulación fraudulenta de datos. [Parafraseado del Portugués] (Projeto de Lei 1291, 2025)"/>
    <s v="."/>
    <s v="https://www.camara.leg.br/proposicoesWeb/fichadetramitacao?idProposicao=2487308"/>
    <s v="https://www.congressonacional.leg.br/materias/materias-bicamerais/-/ver/pl-1051-2025"/>
    <s v="."/>
    <m/>
    <m/>
    <m/>
    <m/>
    <m/>
    <m/>
    <m/>
    <m/>
    <m/>
    <m/>
    <s v="https://www.camara.leg.br/proposicoesWeb/fichadetramitacao?idProposicao=2490661"/>
  </r>
  <r>
    <m/>
    <s v="América del Sur"/>
    <x v="4"/>
    <x v="0"/>
    <s v="Congresso Nacional do Brasil"/>
    <x v="0"/>
    <s v="Bicameral"/>
    <s v="Câmara dos Deputados do Brasil"/>
    <x v="0"/>
    <x v="1"/>
    <d v="2025-03-27T00:00:00"/>
    <n v="2025"/>
    <s v="PL 1290/2025, Cámara de Diputados"/>
    <s v="Projeto de Lei, Altera a Lei nº 9.784, de 29 de janeiro de 1999, para regulamentar o uso da inteligência artificial nos processos administrativos, no âmbito da Administração Pública Federal."/>
    <x v="0"/>
    <s v="Relator Asignado a Comisión"/>
    <d v="2026-02-03T00:00:00"/>
    <d v="2025-08-05T00:00:00"/>
    <s v="N/A"/>
    <s v="N/A"/>
    <s v="N/A"/>
    <s v="N/A"/>
    <s v="N/A"/>
    <s v="N/A"/>
    <s v="Hildo Rocha (MDB)"/>
    <s v="N/A"/>
    <x v="2"/>
    <s v="&quot;Art. 1 Esta Ley modifica la Ley nº 9.784, de 29 de enero de 1999, para regular el uso de la inteligencia artificial (IA) en los procesos administrativos, en el ámbito de la Administración Pública Federal.&quot; [Traducción propia del Portugués] (Projeto de Lei 1290, 2025, Artículo 1)"/>
    <n v="1"/>
    <n v="1"/>
    <n v="1"/>
    <s v="."/>
    <m/>
    <m/>
    <m/>
    <m/>
    <m/>
    <m/>
    <m/>
    <m/>
    <m/>
    <m/>
    <s v="https://www.camara.leg.br/proposicoesWeb/fichadetramitacao?idProposicao=2490659"/>
  </r>
  <r>
    <m/>
    <s v="América del Sur"/>
    <x v="4"/>
    <x v="0"/>
    <s v="Congresso Nacional do Brasil"/>
    <x v="0"/>
    <s v="Bicameral"/>
    <s v="Câmara dos Deputados do Brasil"/>
    <x v="0"/>
    <x v="1"/>
    <d v="2025-03-26T00:00:00"/>
    <n v="2025"/>
    <s v="PL 1243/2025, Cámara de Diputados"/>
    <s v="Projeto de Lei, Altera as Leis n° 9.279, de 1996, e 9.610, de 1998, de modo a permitir o registro de pseudônimo ou apelido notoriamente conhecidos de menores de dezoito anos, representados ou assistidos pelos pais ou representante legal bem como a fim de regular direitos conexos relativos a conteúdo multimídia gerado por inteligência artificial"/>
    <x v="0"/>
    <s v="Pendiente de Asignación de Relator"/>
    <d v="2026-02-03T00:00:00"/>
    <d v="2025-09-02T00:00:00"/>
    <s v="N/A"/>
    <s v="N/A"/>
    <s v="N/A"/>
    <s v="N/A"/>
    <s v="N/A"/>
    <s v="N/A"/>
    <s v="Jonas Donizette (PSB)"/>
    <s v="N/A"/>
    <x v="2"/>
    <s v="&quot;Art. 1 Esta ley modifica las Leyes nº 9.279 de 1996 y nº 9.610 de 1998 para permitir el registro de seudónimos o apodos notoriamente conocidos por menores de dieciocho años, representados o asistidos por sus padres o representante legal, así como para regular los derechos conexos relativos a los contenidos multimedia generados por inteligencia artificial.&quot; [Traducción propia del Portugués] (Projeto de Lei 1243, 2025, Artículo 1)"/>
    <n v="1"/>
    <n v="1"/>
    <n v="1"/>
    <s v="."/>
    <m/>
    <m/>
    <m/>
    <m/>
    <m/>
    <m/>
    <m/>
    <m/>
    <m/>
    <m/>
    <s v="https://www.camara.leg.br/proposicoesWeb/fichadetramitacao?idProposicao=2490199"/>
  </r>
  <r>
    <m/>
    <s v="América del Sur"/>
    <x v="4"/>
    <x v="0"/>
    <s v="Congresso Nacional do Brasil"/>
    <x v="0"/>
    <s v="Bicameral"/>
    <s v="Câmara dos Deputados do Brasil"/>
    <x v="0"/>
    <x v="1"/>
    <d v="2025-03-26T00:00:00"/>
    <n v="2025"/>
    <s v="PL 1239/2025, Cámara de Diputados"/>
    <s v="Projeto de Lei, Altera a Lei no 8.069, de 13 de julho de 1990 - Estatuto da Criança e do Adolescente, para prever que as imagens geradas artificialmente, por técnica computacional ou qualquer outro meio, ainda que não vinculadas a situação ou a pessoa real, com finalidades sexuais de criança ou adolescentes, enquadram-se para aplicação do art. 241-E, e dá outras providências."/>
    <x v="0"/>
    <s v="Anexado al PL 5694/2023"/>
    <d v="2026-02-03T00:00:00"/>
    <d v="2025-05-14T00:00:00"/>
    <s v="N/A"/>
    <s v="N/A"/>
    <s v="N/A"/>
    <s v="N/A"/>
    <s v="N/A"/>
    <s v="N/A"/>
    <s v=" Alberto Fraga (PL)"/>
    <s v="N/A"/>
    <x v="2"/>
    <s v="&quot;Art. 1 Esta ley modifica la Ley nº 8.069, de 13 de julio de 1990 - Estatuto del Niño y del Adolescente, para establecer que las imágenes generadas artificialmente, por técnica informática o por cualquier otro medio, aunque no estén vinculadas a una situación o persona real, con fines sexuales de niños o adolescentes, entran en el ámbito de aplicación del Art. 241-E. [Estatuto del Niño y del Adolescente].&quot; [Traducción propia del Portugués] (Projeto de Lei 1239, 2025, Artículo 1)"/>
    <s v="."/>
    <s v="https://www.camara.leg.br/proposicoesWeb/fichadetramitacao?idProposicao=2490661"/>
    <s v="https://www.congressonacional.leg.br/materias/materias-bicamerais/-/ver/pl-1291-2025"/>
    <s v="."/>
    <m/>
    <m/>
    <m/>
    <m/>
    <m/>
    <m/>
    <m/>
    <m/>
    <m/>
    <m/>
    <s v="https://www.camara.leg.br/proposicoesWeb/fichadetramitacao?idProposicao=2490092"/>
  </r>
  <r>
    <m/>
    <s v="América del Sur"/>
    <x v="4"/>
    <x v="0"/>
    <s v="Congresso Nacional do Brasil"/>
    <x v="0"/>
    <s v="Bicameral"/>
    <s v="Câmara dos Deputados do Brasil"/>
    <x v="0"/>
    <x v="1"/>
    <d v="2025-03-18T00:00:00"/>
    <n v="2025"/>
    <s v="PL 1051/2025, Cámara de Diputados"/>
    <s v="Projeto de Lei, Cria o Comitê de Triagem e Cooperação para Investimentos Estrangeiros Diretos no Brasil-CTIE e dá outras providências."/>
    <x v="0"/>
    <s v="Relator Asignado a Comisión"/>
    <d v="2026-02-03T00:00:00"/>
    <d v="2025-08-07T00:00:00"/>
    <s v="N/A"/>
    <s v="N/A"/>
    <s v="N/A"/>
    <s v="N/A"/>
    <s v="N/A"/>
    <s v="N/A"/>
    <s v="Luiz Carlos Hauly (PODE)"/>
    <s v="N/A"/>
    <x v="1"/>
    <s v="Crea el Comité de Triagem e Cooperação para Investimentos Estrangeiros Diretos no Brasil (CTIE), encargado de evaluar y, en su caso, restringir o vetar inversiones extranjeras en sectores estratégicos como defensa, energía, telecomunicaciones, inteligencia artificial, salud y otros. El CTIE, compuesto por representantes de varios ministerios y la sociedad civil, analizará riesgos para la seguridad nacional, orden público o soberanía, con facultades para imponer condiciones o sanciones. [Parafraseado del Portugués] (Projeto de Lei 1051, 2025, Artículos 1 y 4)"/>
    <s v="."/>
    <n v="0"/>
    <e v="#VALUE!"/>
    <s v="."/>
    <m/>
    <m/>
    <m/>
    <m/>
    <m/>
    <m/>
    <m/>
    <m/>
    <m/>
    <m/>
    <s v="https://www.camara.leg.br/proposicoesWeb/fichadetramitacao?idProposicao=2487308"/>
  </r>
  <r>
    <m/>
    <s v="América del Sur"/>
    <x v="4"/>
    <x v="0"/>
    <s v="Congresso Nacional do Brasil"/>
    <x v="0"/>
    <s v="Bicameral"/>
    <s v="Câmara dos Deputados do Brasil"/>
    <x v="0"/>
    <x v="1"/>
    <d v="2025-03-14T00:00:00"/>
    <n v="2025"/>
    <s v="PL 1012/2025, Cámara de Diputados"/>
    <s v="Projeto de Lei, Dispõe sobre a obrigatoriedade da implantação de sistemas de reconhecimento facial em terminais rodoviários interestaduais para reforço da segurança pública e combate ao crime organizado."/>
    <x v="0"/>
    <s v="Relator Asignado a Comisión"/>
    <d v="2026-02-03T00:00:00"/>
    <d v="2025-12-10T00:00:00"/>
    <s v="N/A"/>
    <s v="N/A"/>
    <s v="N/A"/>
    <s v="N/A"/>
    <s v="N/A"/>
    <s v="N/A"/>
    <s v="Coronel Chrisóstomo (PL)"/>
    <s v="N/A"/>
    <x v="4"/>
    <s v="Establece la obligatoriedad de instalar sistemas de reconocimiento facial en todos los terminales rodoviarios [de autobuses] interestatales de Brasil para fortalecer la seguridad pública y combatir el crimen organizado. Define requisitos técnicos (precisión, integración a bases de datos, almacenamiento limitado, auditorías), prevé un proyecto piloto y estipula salvaguardas para la protección de datos conforme a la LGPD. Si bien no se menciona inteligencia artificial, el reconocimiento facial es una tecnología basada en IA, particularmente en algoritmos de visión por computadora y aprendizaje automático. [Parafraseado del Portugués] (Projeto de Lei 1012, 2025)"/>
    <n v="1"/>
    <n v="0"/>
    <n v="0"/>
    <s v="."/>
    <m/>
    <m/>
    <m/>
    <m/>
    <m/>
    <m/>
    <m/>
    <m/>
    <m/>
    <m/>
    <s v="https://www.camara.leg.br/proposicoesWeb/fichadetramitacao?idProposicao=2487176"/>
  </r>
  <r>
    <m/>
    <s v="América del Sur"/>
    <x v="4"/>
    <x v="0"/>
    <s v="Congresso Nacional do Brasil"/>
    <x v="0"/>
    <s v="Bicameral"/>
    <s v="Câmara dos Deputados do Brasil"/>
    <x v="0"/>
    <x v="1"/>
    <d v="2025-03-14T00:00:00"/>
    <n v="2025"/>
    <s v="PL 1000/2025, Cámara de Diputados"/>
    <s v="Projeto de Lei, Institui a Lei de Incentivo à Economia Azul na Baía de Guanabara, com o objetivo de promover o desenvolvimento sustentável, a recuperação ambiental e a exploração econômica sustentável da Baía, fomentando atividades de turismo ecológico, aquicultura sustentável, biotecnologia marinha, geração de energia renovável e reciclagem de resíduos."/>
    <x v="0"/>
    <s v="Relator Asignado a Comisión"/>
    <d v="2026-02-03T00:00:00"/>
    <d v="2025-10-16T00:00:00"/>
    <s v="N/A"/>
    <s v="N/A"/>
    <s v="N/A"/>
    <s v="N/A"/>
    <s v="N/A"/>
    <s v="N/A"/>
    <s v="Marcos Tavares (PDT)"/>
    <s v="N/A"/>
    <x v="4"/>
    <s v="Denominada Ley de Incentivo a la Economía Azul en la Bahía de Guanabara, busca promover el desarrollo sostenible mediante la recuperación ambiental y la explotación económica responsable de la bahía. Establece Zonas de Desarrollo Azul (ZDAs) para actividades como turismo ecológico, acuicultura sostenible, biotecnología marina, generación de energía renovable y reciclaje de residuos. Incluye incentivos fiscales, financiamiento para startups, y un Sistema Nacional de Monitoreo de la Calidad del Agua que utiliza inteligencia artificial, sensores y drones para identificar fuentes de contaminación en tiempo real. [Parafraseado del Portugués] (Projeto de Lei 1000, 2025, Artículos 1 y 5)"/>
    <n v="1"/>
    <n v="0"/>
    <n v="0"/>
    <s v="."/>
    <m/>
    <m/>
    <m/>
    <m/>
    <m/>
    <m/>
    <m/>
    <m/>
    <m/>
    <m/>
    <s v="https://www.camara.leg.br/proposicoesWeb/fichadetramitacao?idProposicao=2487065"/>
  </r>
  <r>
    <m/>
    <s v="América del Sur"/>
    <x v="4"/>
    <x v="0"/>
    <s v="Congresso Nacional do Brasil"/>
    <x v="0"/>
    <s v="Bicameral"/>
    <s v="Câmara dos Deputados do Brasil"/>
    <x v="0"/>
    <x v="1"/>
    <d v="2025-03-12T00:00:00"/>
    <n v="2025"/>
    <s v="PL 919/2025, Cámara de Diputados"/>
    <s v="Projeto de Lei, Cria o Programa Garotas em TIC (Tecnologia da Informação e Comunicação)."/>
    <x v="0"/>
    <s v="Anexado al PL 2877/2022"/>
    <d v="2026-02-03T00:00:00"/>
    <d v="2025-05-13T00:00:00"/>
    <s v="N/A"/>
    <s v="N/A"/>
    <s v="N/A"/>
    <s v="N/A"/>
    <s v="N/A"/>
    <s v="N/A"/>
    <s v="Amom Mandel (CIDADANIA)"/>
    <s v="N/A"/>
    <x v="3"/>
    <s v="Crea el Programa 'Garotas em TIC', destinado a incentivar a las niñas a seguir carreteras en Tecnologías de la Información y Comunicación (TIC) mediante actividades educativas como talleres, mentorías y competencias en escuelas públicas y privadas. El programa busca reducir la brecha de género en el sector, promoviendo la inclusión de mujeres en áreas STEM, con énfasis en tecnología digital, inteligencia artificial y análisis de datos. El Ministerio de Educación y el Ministerio de Ciencia y Tecnología serán responsables de su implementación, incluyendo la creación de una plataforma en línea con cursos gratuitos. [Parafraseado del Portugués] (Projeto de Lei 919, 2025)"/>
    <n v="1"/>
    <n v="0"/>
    <n v="0"/>
    <s v="."/>
    <m/>
    <m/>
    <m/>
    <m/>
    <m/>
    <m/>
    <m/>
    <m/>
    <m/>
    <m/>
    <s v="https://www.camara.leg.br/proposicoesWeb/fichadetramitacao?idProposicao=2486599"/>
  </r>
  <r>
    <m/>
    <s v="América del Sur"/>
    <x v="4"/>
    <x v="0"/>
    <s v="Congresso Nacional do Brasil"/>
    <x v="0"/>
    <s v="Bicameral"/>
    <s v="Câmara dos Deputados do Brasil"/>
    <x v="0"/>
    <x v="1"/>
    <d v="2025-03-11T00:00:00"/>
    <n v="2025"/>
    <s v="PL 899/2025, Cámara de Diputados"/>
    <s v="Projeto de Lei, Institui a Lei de Inclusão Digital e Desenvolvimento de Habilidades Educacionais com Inteligência Artificial no Brasil e dá outras providências."/>
    <x v="0"/>
    <s v="Relator Asignado a Comisión"/>
    <d v="2026-02-03T00:00:00"/>
    <d v="2025-06-12T00:00:00"/>
    <s v="N/A"/>
    <s v="N/A"/>
    <s v="N/A"/>
    <s v="N/A"/>
    <s v="N/A"/>
    <s v="N/A"/>
    <s v="Helio Lopes (PL)"/>
    <s v="No Identificado"/>
    <x v="2"/>
    <s v="&quot;Art. 1º Se instituye la Ley de Inclusión Digital y Desarrollo de Competencias Educativas con Inteligencia Artificial en Brasil, con el objetivo de destinar recursos del Fondo de Mantenimiento y Desarrollo de la Educación Básica y Valorización de los Profesionales de la Educación (Fundeb) para promover la inclusión digital y el desarrollo de competencias que posibiliten el uso de tecnologías de inteligencia artificial en el proceso de enseñanza y aprendizaje.&quot; [Traducción propia del Portugués] (Projeto de Lei 899, 2025, Artículo 1)"/>
    <s v="."/>
    <s v="https://www.camara.leg.br/proposicoesWeb/fichadetramitacao?idProposicao=2486482"/>
    <s v="https://www.congressonacional.leg.br/materias/materias-bicamerais/-/ver/pl-898-2025"/>
    <s v="."/>
    <s v="https://www.camara.leg.br/proposicoesWeb/prop_mostrarintegra?codteor=2865103&amp;filename=PL%20898/2025"/>
    <m/>
    <m/>
    <m/>
    <m/>
    <m/>
    <m/>
    <m/>
    <m/>
    <m/>
    <s v="https://www.camara.leg.br/proposicoesWeb/fichadetramitacao?idProposicao=2486483"/>
  </r>
  <r>
    <m/>
    <s v="América del Sur"/>
    <x v="4"/>
    <x v="0"/>
    <s v="Congresso Nacional do Brasil"/>
    <x v="0"/>
    <s v="Bicameral"/>
    <s v="Câmara dos Deputados do Brasil"/>
    <x v="0"/>
    <x v="1"/>
    <d v="2025-03-11T00:00:00"/>
    <n v="2025"/>
    <s v="PL 898/2025, Cámara de Diputados"/>
    <s v="Projeto de Lei, Institui a Lei de Incentivo à Pesquisa e Desenvolvimento da Inteligência Artificial no Brasil e dá outras providências."/>
    <x v="0"/>
    <s v="Relator Asignado a Comisión"/>
    <d v="2026-02-03T00:00:00"/>
    <d v="2025-12-17T00:00:00"/>
    <s v="N/A"/>
    <s v="N/A"/>
    <s v="N/A"/>
    <s v="N/A"/>
    <s v="N/A"/>
    <s v="N/A"/>
    <s v="Helio Lopes (PL)"/>
    <s v="No Identificado"/>
    <x v="2"/>
    <s v="&quot;Art. 1º Se instituye la Ley de Fomento a la Investigación y Desarrollo de la Inteligencia Artificial en Brasil, con el objetivo de fomentar la investigación, la innovación y el desarrollo tecnológico en el área de la inteligencia artificial, contribuyendo al avance científico y a la solución de desafíos sociales y económicos.&quot; [Traducción propia del Portugués] (Projeto de Lei 898, 2025, Artículo 1)"/>
    <s v="."/>
    <s v="https://www.camara.leg.br/proposicoesWeb/fichadetramitacao?idProposicao=2486481"/>
    <s v="https://www.congressonacional.leg.br/materias/materias-bicamerais/-/ver/pl-897-2025"/>
    <s v="."/>
    <m/>
    <m/>
    <m/>
    <m/>
    <m/>
    <m/>
    <m/>
    <m/>
    <m/>
    <m/>
    <s v="https://www.camara.leg.br/proposicoesWeb/fichadetramitacao?idProposicao=2486482"/>
  </r>
  <r>
    <m/>
    <s v="América del Sur"/>
    <x v="4"/>
    <x v="0"/>
    <s v="Congresso Nacional do Brasil"/>
    <x v="0"/>
    <s v="Bicameral"/>
    <s v="Câmara dos Deputados do Brasil"/>
    <x v="0"/>
    <x v="1"/>
    <d v="2025-03-11T00:00:00"/>
    <n v="2025"/>
    <s v="PL 897/2025, Cámara de Diputados"/>
    <s v="Projeto de Lei, Institui a Lei de Incentivo à Pesquisa em Inteligência Artificial com Recursos das Apostas e Jogos Lotéricos."/>
    <x v="0"/>
    <s v="Relator Asignado a Comisión"/>
    <d v="2026-02-03T00:00:00"/>
    <d v="2025-06-26T00:00:00"/>
    <s v="N/A"/>
    <s v="N/A"/>
    <s v="N/A"/>
    <s v="N/A"/>
    <s v="N/A"/>
    <s v="N/A"/>
    <s v="Helio Lopes (PL)"/>
    <s v="No Identificado"/>
    <x v="2"/>
    <s v="&quot;Art. 1 La presente ley tiene por objeto destinar fondos procedentes de la recaudación de apuestas deportivas y juegos de lotería a la investigación y desarrollo de la inteligencia artificial en Brasil.&quot; [Traducción propia del Portugués] (Projeto de Lei 897, 2025, Artículo 1)"/>
    <s v="."/>
    <s v="https://www.camara.leg.br/proposicoesWeb/fichadetramitacao?idProposicao=2486599"/>
    <s v="https://www.congressonacional.leg.br/materias/materias-bicamerais/-/ver/pl-919-2025"/>
    <s v="."/>
    <m/>
    <m/>
    <m/>
    <m/>
    <m/>
    <m/>
    <m/>
    <m/>
    <m/>
    <m/>
    <s v="https://www.camara.leg.br/proposicoesWeb/fichadetramitacao?idProposicao=2486481"/>
  </r>
  <r>
    <m/>
    <s v="América del Sur"/>
    <x v="4"/>
    <x v="0"/>
    <s v="Congresso Nacional do Brasil"/>
    <x v="0"/>
    <s v="Bicameral"/>
    <s v="Senado Federal do Brasil"/>
    <x v="0"/>
    <x v="1"/>
    <d v="2025-02-27T00:00:00"/>
    <n v="2025"/>
    <s v="PL 731/2025, Senado Federal"/>
    <s v="Projeto de Lei, Altera a Lei nº 9.394, de 20 de dezembro de 1996, que estabelece as diretrizes e bases da educação nacional, para incluir a inteligência artificial como componente curricular do ensino fundamental e do ensino médio."/>
    <x v="0"/>
    <s v="Pendiente de Asignación de Relator"/>
    <d v="2026-02-03T00:00:00"/>
    <d v="2025-09-26T00:00:00"/>
    <s v="N/A"/>
    <s v="N/A"/>
    <s v="N/A"/>
    <s v="N/A"/>
    <s v="N/A"/>
    <s v="N/A"/>
    <s v="Mecias de Jesus (REPUBLICANOS)"/>
    <s v="N/A"/>
    <x v="2"/>
    <s v="&quot;Art. 1 El art. 26 de la Ley nº 9.394, de 20 de diciembre de 1996, entrará en vigor con la siguiente redacción: «Art. 26. § La inteligencia artificial será componente curricular de la enseñanza primaria y secundaria.»&quot; [Traducción propia del Portugués] (Projeto de Lei 731, 2025, Artículo 1)"/>
    <n v="1"/>
    <n v="1"/>
    <n v="1"/>
    <s v="."/>
    <m/>
    <m/>
    <m/>
    <m/>
    <m/>
    <m/>
    <m/>
    <m/>
    <m/>
    <m/>
    <s v="https://www25.senado.leg.br/web/atividade/materias/-/materia/167398"/>
  </r>
  <r>
    <m/>
    <s v="América del Sur"/>
    <x v="4"/>
    <x v="0"/>
    <s v="Congresso Nacional do Brasil"/>
    <x v="0"/>
    <s v="Bicameral"/>
    <s v="Câmara dos Deputados do Brasil"/>
    <x v="0"/>
    <x v="1"/>
    <d v="2025-02-26T00:00:00"/>
    <n v="2025"/>
    <s v="PL 695/2025, Cámara de Diputados"/>
    <s v="Projeto de Lei, Altera a Lei nº 13.640, de 26 de março de 2018, para dispor sobre a responsabilidade solidária das operadoras de transporte por aplicativo em casos de crimes contra a vida e a implementação de mecanismos de prevenção a tais delitos."/>
    <x v="0"/>
    <s v="Relator Asignado a Comisión"/>
    <d v="2026-02-03T00:00:00"/>
    <d v="2025-09-02T00:00:00"/>
    <s v="N/A"/>
    <s v="N/A"/>
    <s v="N/A"/>
    <s v="N/A"/>
    <s v="N/A"/>
    <s v="N/A"/>
    <s v="Nelson Barbudo (PL)"/>
    <s v="No Identificado"/>
    <x v="4"/>
    <s v="Modifica la Ley nº 13.640/2018 para establecer la responsabilidad solidaria de las plataformas de transporte por aplicación (como Uber) en casos de crimes contra la vida (homicidio, violación, secuestro) cometidos por conductores registrados. Exige la implementación de mecanismos de seguridad, como, entre varias cosas, uso de inteligencia artificial para detectar comportamientos sospechosos. [Parafraseado del Portugués] (Projeto de Lei 695, 2025)"/>
    <s v="."/>
    <s v="https://www.camara.leg.br/proposicoesWeb/fichadetramitacao?idProposicao=2485309"/>
    <s v="https://www.congressonacional.leg.br/materias/materias-bicamerais/-/ver/pl-663-2025"/>
    <s v="."/>
    <m/>
    <m/>
    <m/>
    <m/>
    <m/>
    <m/>
    <m/>
    <m/>
    <m/>
    <m/>
    <s v="https://www.camara.leg.br/proposicoesWeb/fichadetramitacao?idProposicao=2485506"/>
  </r>
  <r>
    <m/>
    <s v="América del Sur"/>
    <x v="4"/>
    <x v="0"/>
    <s v="Congresso Nacional do Brasil"/>
    <x v="0"/>
    <s v="Bicameral"/>
    <s v="Câmara dos Deputados do Brasil"/>
    <x v="0"/>
    <x v="1"/>
    <d v="2025-02-25T00:00:00"/>
    <n v="2025"/>
    <s v="PL 663/2025, Cámara de Diputados"/>
    <s v="Projeto de Lei, Regulamenta o uso de ferramentas de verificação de idade para o acesso de crianças e adolescentes a provedores de aplicações de internet e estabelece restrições para uso de redes sociais por menores de 18 anos."/>
    <x v="0"/>
    <s v="Anexado al PL 3993/2020"/>
    <d v="2026-02-03T00:00:00"/>
    <d v="2025-06-09T00:00:00"/>
    <s v="N/A"/>
    <s v="N/A"/>
    <s v="N/A"/>
    <s v="N/A"/>
    <s v="N/A"/>
    <s v="N/A"/>
    <s v="Saulo Pedroso (PSD)"/>
    <s v="N/A"/>
    <x v="4"/>
    <s v="Propone regular el acceso de niños y adolescentes a redes sociales mediante herramientas de verificación de edad, como reconocimiento facial con IA, envío de documentos o validación por responsables legales. Prohíbe el acceso a menores de 12 años y establece restricciones para adolescentes de 12 a 18 años, como límites de tiempo y control de contenido. La justificación destaca preocupaciones sobre salud mental, privacidad y seguridad, citando estudios y casos de cyberbullying. [Parafraseado del Portugués] (Projeto de Lei 663, 2025)"/>
    <n v="0"/>
    <n v="0"/>
    <n v="0"/>
    <s v="."/>
    <m/>
    <m/>
    <m/>
    <m/>
    <m/>
    <m/>
    <m/>
    <m/>
    <m/>
    <m/>
    <s v="https://www.camara.leg.br/proposicoesWeb/fichadetramitacao?idProposicao=2485309"/>
  </r>
  <r>
    <m/>
    <s v="América del Sur"/>
    <x v="4"/>
    <x v="0"/>
    <s v="Congresso Nacional do Brasil"/>
    <x v="0"/>
    <s v="Bicameral"/>
    <s v="Câmara dos Deputados do Brasil"/>
    <x v="0"/>
    <x v="1"/>
    <d v="2025-02-18T00:00:00"/>
    <n v="2025"/>
    <s v="PL 526/2025, Cámara de Diputados"/>
    <s v="Projeto de Lei, Dispõe Sobre A Regulação Do Uso Da Inteligência Artificial No Brasil E Dá Outras Providências."/>
    <x v="0"/>
    <s v="Anexado al PL 759/2023"/>
    <d v="2026-02-03T00:00:00"/>
    <d v="2025-03-25T00:00:00"/>
    <s v="N/A"/>
    <s v="N/A"/>
    <s v="N/A"/>
    <s v="N/A"/>
    <s v="N/A"/>
    <s v="N/A"/>
    <s v="Marx Beltrão (PP)"/>
    <s v="N/A"/>
    <x v="0"/>
    <s v="&quot;Art. 1 Esta ley establece principios, directrices y normas para el desarrollo, la implementación y el uso responsable de los sistemas de Inteligencia Artificial (IA) en Brasil, con el fin de garantizar el respeto de los derechos humanos, la protección de los datos personales, la transparencia, la seguridad y la rendición de cuentas.&quot; [Traducción propia del Portugués] (Projeto de Lei 526, 2025, Artículo 1)"/>
    <s v="."/>
    <s v="https://www.camara.leg.br/proposicoesWeb/fichadetramitacao?idProposicao=2485309"/>
    <s v="https://www.congressonacional.leg.br/materias/materias-bicamerais/-/ver/pl-663-2025"/>
    <s v="."/>
    <m/>
    <m/>
    <m/>
    <m/>
    <m/>
    <m/>
    <m/>
    <m/>
    <m/>
    <m/>
    <s v="https://www.camara.leg.br/proposicoesWeb/fichadetramitacao?idProposicao=2484379"/>
  </r>
  <r>
    <m/>
    <s v="América del Sur"/>
    <x v="4"/>
    <x v="0"/>
    <s v="Congresso Nacional do Brasil"/>
    <x v="0"/>
    <s v="Bicameral"/>
    <s v="Câmara dos Deputados do Brasil"/>
    <x v="0"/>
    <x v="1"/>
    <d v="2025-02-11T00:00:00"/>
    <n v="2025"/>
    <s v="PL 384/2025, Cámara de Diputados"/>
    <s v="Projeto de Lei, Dispõe sobre o planejamento e gestão de riscos na Administração Pública federal e estadual, estabelecendo diretrizes para o aprimoramento da governança, transparência e eficiência administrativa; altera o Decreto nº 9.203, de 22 de novembro de 2017, a Lei 14.133, de 1º de abril de 2021, Lei nº 14.129, de 29 de março de 2021."/>
    <x v="0"/>
    <s v="Relator Asignado a Comisión"/>
    <d v="2026-02-03T00:00:00"/>
    <d v="2025-10-08T00:00:00"/>
    <s v="N/A"/>
    <s v="N/A"/>
    <s v="N/A"/>
    <s v="N/A"/>
    <s v="N/A"/>
    <s v="N/A"/>
    <s v="Duda Ramos (MDB)"/>
    <s v="N/A"/>
    <x v="4"/>
    <s v="Establece la obligatoriedad de implementar un sistema de gestión de riesgos en la Administración Pública federal y estatal, integrando principios como transparencia, eficiencia y mejora continua. Propone la identificación, evaluación y mitigación de riesgos mediante metodologías estructuradas, controles internos proporcionales y el uso de tecnologías avanzadas como inteligencia artificial y automatización para monitoreo predictivo. Además, exige capacitación continua de funcionarios, publicación de informes semestrales y articulación interinstitucional. [Parafraseado del Portugués] (Projeto de Lei 384, 2025, Artículos 1, 4 y 10)"/>
    <n v="1"/>
    <n v="0"/>
    <n v="0"/>
    <s v="."/>
    <m/>
    <m/>
    <m/>
    <m/>
    <m/>
    <m/>
    <m/>
    <m/>
    <m/>
    <m/>
    <s v="https://www.camara.leg.br/proposicoesWeb/fichadetramitacao?idProposicao=2483603"/>
  </r>
  <r>
    <m/>
    <s v="América del Sur"/>
    <x v="4"/>
    <x v="0"/>
    <s v="Congresso Nacional do Brasil"/>
    <x v="0"/>
    <s v="Bicameral"/>
    <s v="Câmara dos Deputados do Brasil"/>
    <x v="0"/>
    <x v="1"/>
    <d v="2025-02-03T00:00:00"/>
    <n v="2025"/>
    <s v="PL 62/2025, Cámara de Diputados"/>
    <s v="Projeto de Lei, Altera a Lei nº 9.503, de 23 de setembro de 1997, que institui o Código de Trânsito Brasileiro, para dispor sobre a utilização de material audiovisual produzido por cidadãos na comprovação de infrações de trânsito."/>
    <x v="0"/>
    <s v="Pendiente de Asignación de Relator"/>
    <d v="2026-02-03T00:00:00"/>
    <d v="2025-07-10T00:00:00"/>
    <s v="N/A"/>
    <s v="N/A"/>
    <s v="N/A"/>
    <s v="N/A"/>
    <s v="N/A"/>
    <s v="N/A"/>
    <s v="Dimas Fabiano (PP)"/>
    <s v="N/A"/>
    <x v="3"/>
    <s v="Propone modificar el Código de Tránsito Brasileño para permitir el uso de material audiovisual producido por ciudadanos como prueba de infracciones de tránsito. Establece requisitos claros para la validez del material, como identificación inequívoca del vehículo, datos de ubicación y hora, y presentación a través de canales oficiales. Además, excluye expresamente el material generado por inteligencia artificial y responsabiliza al denunciante por falsedades. [Parafraseado del Portugués] (Projeto de Lei 62, 2025)"/>
    <n v="1"/>
    <n v="0"/>
    <n v="0"/>
    <s v="."/>
    <m/>
    <m/>
    <m/>
    <m/>
    <m/>
    <m/>
    <m/>
    <m/>
    <m/>
    <m/>
    <s v="https://www.camara.leg.br/proposicoesWeb/fichadetramitacao?idProposicao=2482266"/>
  </r>
  <r>
    <m/>
    <s v="América del Sur"/>
    <x v="4"/>
    <x v="0"/>
    <s v="Congresso Nacional do Brasil"/>
    <x v="0"/>
    <s v="Bicameral"/>
    <s v="Senado Federal do Brasil"/>
    <x v="0"/>
    <x v="2"/>
    <d v="2024-12-18T00:00:00"/>
    <n v="2024"/>
    <s v="PL 4968/2024, Senado Federal"/>
    <s v="Projeto de Lei, Altera a Lei nº 9.610, de 19 de fevereiro de 1998 (Lei de Direitos Autorais), para modificar os incisos V e XIV do art. 5º, inciso II do Art. 7º, Art. 16, §2º e §3º do Art. 98-A, Art. 100-B e Art. 101 e acrescentar os dispositivos XV ao Art.5º, Art. 68-A, Art. 88-A, 88-B, Art. 99-C, Art. 110-A, Art. 110-B, e dá outras providências."/>
    <x v="0"/>
    <s v="Relator Asignado a Comisión"/>
    <d v="2026-02-03T00:00:00"/>
    <d v="2025-02-20T00:00:00"/>
    <s v="N/A"/>
    <s v="N/A"/>
    <s v="N/A"/>
    <s v="N/A"/>
    <s v="N/A"/>
    <s v="N/A"/>
    <s v="Randolfe Rodrigues (PT)"/>
    <s v="No Identificado"/>
    <x v="4"/>
    <s v="Modifica la Ley de Derechos de Autor de Brasil para garantizar una remuneración justa a autores e intérpretes por el uso de sus obras en plataformas digitales. Regula la comunicación pública de contenidos, establece derechos irrenunciables y prohíbe reducir pagos por el uso de obras humanas con base en valores pagos por contenidos generados por inteligencia artificial sin intervención humana significativa. Además, sanciona como fraude la atribución de autoría sobre contenidos generados por IA sin participación humana, imponiendo multas de hasta R\$ 2 millones, reforzando así la protección de la creación humana. [Parafraseo a partir del Portugués] (Projeto de Lei 4968, 2024)"/>
    <n v="1"/>
    <n v="0"/>
    <n v="0"/>
    <s v="."/>
    <m/>
    <m/>
    <m/>
    <m/>
    <m/>
    <m/>
    <m/>
    <m/>
    <m/>
    <m/>
    <s v="https://www25.senado.leg.br/web/atividade/materias/-/materia/166851"/>
  </r>
  <r>
    <m/>
    <s v="América del Sur"/>
    <x v="4"/>
    <x v="0"/>
    <s v="Congresso Nacional do Brasil"/>
    <x v="0"/>
    <s v="Bicameral"/>
    <s v="Câmara dos Deputados do Brasil"/>
    <x v="0"/>
    <x v="2"/>
    <d v="2024-12-11T00:00:00"/>
    <n v="2024"/>
    <s v="PL 4849/2024, Cámara de Diputados"/>
    <s v="Projeto de Lei, Estabelece fundamentos, princípios e diretrizes e a aplicação da Inteligência Artificial no Brasil."/>
    <x v="0"/>
    <s v="Anexado al PL 1465/2024"/>
    <d v="2026-02-03T00:00:00"/>
    <d v="2025-07-08T00:00:00"/>
    <s v="N/A"/>
    <s v="N/A"/>
    <s v="N/A"/>
    <s v="N/A"/>
    <s v="N/A"/>
    <s v="N/A"/>
    <s v="Eduardo Bismarck (PDT)"/>
    <s v="N/A"/>
    <x v="0"/>
    <s v="&quot;Art. 1º Esta ley establece fundamentos y principios para el desarrollo y la aplicación de la inteligencia artificial en Brasil, así como directrices para el fomento y la actuación del poder público en esta área.&quot; [Traducción propia del Portugués] (Projeto de Lei 4849, 2024, Artículo 1)"/>
    <n v="1"/>
    <n v="1"/>
    <n v="1"/>
    <s v="."/>
    <m/>
    <m/>
    <m/>
    <m/>
    <m/>
    <m/>
    <m/>
    <m/>
    <m/>
    <m/>
    <s v="https://www.camara.leg.br/proposicoesWeb/fichadetramitacao?idProposicao=2479396"/>
  </r>
  <r>
    <m/>
    <s v="América del Sur"/>
    <x v="4"/>
    <x v="0"/>
    <s v="Congresso Nacional do Brasil"/>
    <x v="0"/>
    <s v="Bicameral"/>
    <s v="Câmara dos Deputados do Brasil"/>
    <x v="0"/>
    <x v="2"/>
    <d v="2024-12-09T00:00:00"/>
    <n v="2024"/>
    <s v="PL 4768/2024, Cámara de Diputados"/>
    <s v="Projeto de Lei, Dispõe sobre a responsabilização do crime de manipulação de imagem de forma não autorizada."/>
    <x v="0"/>
    <s v="Anexado al PL 3488/2024"/>
    <d v="2026-02-03T00:00:00"/>
    <d v="2025-05-14T00:00:00"/>
    <s v="N/A"/>
    <s v="N/A"/>
    <s v="N/A"/>
    <s v="N/A"/>
    <s v="N/A"/>
    <s v="N/A"/>
    <s v="Juninho do Pneu (UNIÃO)"/>
    <s v="N/A"/>
    <x v="4"/>
    <s v="&quot;Art. 1º Esta ley tipifica el delito de manipulación de imágenes de forma no autorizada, ya sea mediante programas de edición de imágenes o a través de inteligencia artificial.&quot; [Traducción propia del Portugués] (Projeto de Lei 4768, 2024, Artículo 1)"/>
    <n v="1"/>
    <n v="0"/>
    <n v="0"/>
    <s v="."/>
    <m/>
    <m/>
    <m/>
    <m/>
    <m/>
    <m/>
    <m/>
    <m/>
    <m/>
    <m/>
    <s v="https://www.camara.leg.br/proposicoesWeb/fichadetramitacao?idProposicao=2477182"/>
  </r>
  <r>
    <m/>
    <s v="América del Sur"/>
    <x v="4"/>
    <x v="0"/>
    <s v="Congresso Nacional do Brasil"/>
    <x v="0"/>
    <s v="Bicameral"/>
    <s v="Câmara dos Deputados do Brasil"/>
    <x v="0"/>
    <x v="2"/>
    <d v="2024-12-09T00:00:00"/>
    <n v="2024"/>
    <s v="PL 4758/2024, Cámara de Diputados"/>
    <s v="Projeto de Lei, Dispõe sobre a inclusão da disciplina de Inteligência Artificial – IA, no currículo da educação básica e do ensino médio, e dá outras providências."/>
    <x v="0"/>
    <s v="Anexado al PL 3379/2023"/>
    <d v="2026-02-03T00:00:00"/>
    <d v="2025-03-14T00:00:00"/>
    <s v="N/A"/>
    <s v="N/A"/>
    <s v="N/A"/>
    <s v="N/A"/>
    <s v="N/A"/>
    <s v="N/A"/>
    <s v=" Yury do Paredão (MDB)"/>
    <s v="N/A"/>
    <x v="2"/>
    <s v="El Proyecto de Ley propone incluir la disciplina de Inteligencia Artificial en el currículo de la educación básica y media en Brasil. Su objetivo es desarrollar conocimientos sobre principios y aplicaciones de IA, promover el pensamiento crítico, fomentar la creatividad y preparar a los estudiantes para el uso ético y responsable de herramientas tecnológicas. La implementación será gradual y priorizará escuelas públicas, con formación docente y materiales didácticos elaborados por el Ministerio de Educación en colaboración con autoridades locales, adaptándose a las directrices curriculares nacionales y legislaciones estatales y municipales. [Parafraseo a partir del Portugués] (Projeto de Lei 4758, 2024)"/>
    <n v="1"/>
    <n v="1"/>
    <n v="1"/>
    <s v="."/>
    <m/>
    <m/>
    <m/>
    <m/>
    <m/>
    <m/>
    <m/>
    <m/>
    <m/>
    <m/>
    <s v="https://www.camara.leg.br/proposicoesWeb/fichadetramitacao?idProposicao=2477011"/>
  </r>
  <r>
    <m/>
    <s v="América del Sur"/>
    <x v="4"/>
    <x v="0"/>
    <s v="Congresso Nacional do Brasil"/>
    <x v="0"/>
    <s v="Bicameral"/>
    <s v="Câmara dos Deputados do Brasil"/>
    <x v="0"/>
    <x v="2"/>
    <d v="2024-12-04T00:00:00"/>
    <n v="2024"/>
    <s v="PL 4687/2024, Cámara de Diputados"/>
    <s v="Projeto de Lei, Dispõe sobre a coibição da exposição de crianças e adolescentes a conteúdo sexual, nudez, drogas e violência em plataformas digitais e dá outras providências."/>
    <x v="0"/>
    <s v="Anexado al PL 3666/2023"/>
    <d v="2026-02-03T00:00:00"/>
    <d v="2025-06-09T00:00:00"/>
    <s v="N/A"/>
    <s v="N/A"/>
    <s v="N/A"/>
    <s v="N/A"/>
    <s v="N/A"/>
    <s v="N/A"/>
    <s v=" Lincoln Portela (PL)"/>
    <s v="N/A"/>
    <x v="3"/>
    <s v="Regula la exposición de niños y adolescentes a contenidos inapropiados (sexual, violencia o drogas) en plataformas digitales. Obliga a empresas a usar inteligencia artificial y ajustes de algoritmos para bloquear estos contenidos y crear herramientas de reporte y clasificación. Establece un canal de denuncias y penalidades por incumplimiento, incluyendo multas y suspensión de actividades. La IA es clave para filtrar contenidos inadecuados y proteger derechos, priorizando la seguridad en el acceso a información en plataformas como redes sociales, streaming y juegos electrónicos. [Parafraseo a partir del Portugués] (Projeto de Lei 4687, 2024)"/>
    <n v="1"/>
    <n v="0"/>
    <n v="0"/>
    <s v="."/>
    <m/>
    <m/>
    <m/>
    <m/>
    <m/>
    <m/>
    <m/>
    <m/>
    <m/>
    <m/>
    <s v="https://www.camara.leg.br/proposicoesWeb/fichadetramitacao?idProposicao=2475774"/>
  </r>
  <r>
    <m/>
    <s v="América del Sur"/>
    <x v="4"/>
    <x v="0"/>
    <s v="Congresso Nacional do Brasil"/>
    <x v="0"/>
    <s v="Bicameral"/>
    <s v="Câmara dos Deputados do Brasil"/>
    <x v="0"/>
    <x v="2"/>
    <d v="2024-12-04T00:00:00"/>
    <n v="2024"/>
    <s v="PL 4668/2024, Cámara de Diputados"/>
    <s v="Projeto de Lei, Altera a Lei Nº 8.078, de 11 de setembro de 1990 – Código de Defesa do Consumidor, para garantir melhor atendimento ao procedimento de cancelamento de serviços digitais continuados."/>
    <x v="0"/>
    <s v="Anexado al PL 191/2021"/>
    <d v="2026-02-03T00:00:00"/>
    <d v="2025-03-14T00:00:00"/>
    <s v="N/A"/>
    <s v="N/A"/>
    <s v="N/A"/>
    <s v="N/A"/>
    <s v="N/A"/>
    <s v="N/A"/>
    <s v="Paulo Litro (PSD)"/>
    <s v="N/A"/>
    <x v="4"/>
    <s v="Modifica el Código de Defensa del Consumidor de Brasil para facilitar el proceso de cancelación de servicios digitales, especialmente en telecomunicaciones. Establece la obligatoriedad de incluir una opción de cancelación automática en sus sitios web y aplicaciones, independientemente de si hay intervención humana o de inteligencia artificial, para evitar obstáculos y prácticas abusivas. El objetivo es garantizar mayor transparencia, eficiencia y respeto a los derechos del consumidor, fortaleciendo la protección jurídica frente a dificultades en la cancelación de servicios que podrían surgir de sistemas complejos, incluidos los que utilizan IA. [Parafraseo a partir del Portugués] (Projeto de Lei 4668, 2024)"/>
    <n v="1"/>
    <n v="0"/>
    <n v="0"/>
    <s v="."/>
    <m/>
    <m/>
    <m/>
    <m/>
    <m/>
    <m/>
    <m/>
    <m/>
    <m/>
    <m/>
    <s v="https://www.camara.leg.br/proposicoesWeb/fichadetramitacao?idProposicao=2475386"/>
  </r>
  <r>
    <m/>
    <s v="América del Sur"/>
    <x v="4"/>
    <x v="0"/>
    <s v="Congresso Nacional do Brasil"/>
    <x v="0"/>
    <s v="Bicameral"/>
    <s v="Câmara dos Deputados do Brasil"/>
    <x v="0"/>
    <x v="2"/>
    <d v="2024-12-02T00:00:00"/>
    <n v="2024"/>
    <s v="PL 4623/2024, Cámara de Diputados"/>
    <s v="Projeto de Lei, Institui o Programa Nacional de Monitoramento Tecnológico para Segurança Pública e dá outras providências."/>
    <x v="0"/>
    <s v="Pendiente de Asignación de Relator"/>
    <d v="2026-02-03T00:00:00"/>
    <d v="2025-07-14T00:00:00"/>
    <s v="N/A"/>
    <s v="N/A"/>
    <s v="N/A"/>
    <s v="N/A"/>
    <s v="N/A"/>
    <s v="N/A"/>
    <s v="Coronel Chrisóstomo (PL)"/>
    <s v="N/A"/>
    <x v="4"/>
    <s v="Establece el Programa Nacional de Monitoreo Tecnológico para la Seguridad Pública, que integrará cámaras inteligentes con reconocimiento facial, drones y sensores para vigilar zonas de alta criminalidad. Si bien no se menciona expresamente inteligencia artificial. estas tecnologías normalmente incluyen IA. Se utilizarán para identificar sospechosos, detectar comportamientos anómalos y activar respuestas de seguridad en tiempo real.[Parafraseo a partir del Portugués] (Projeto de Lei 4623, 2024)"/>
    <n v="1"/>
    <n v="0"/>
    <n v="0"/>
    <s v="."/>
    <m/>
    <m/>
    <m/>
    <m/>
    <m/>
    <m/>
    <m/>
    <m/>
    <m/>
    <m/>
    <s v="https://www.camara.leg.br/proposicoesWeb/fichadetramitacao?idProposicao=2473553"/>
  </r>
  <r>
    <m/>
    <s v="América del Sur"/>
    <x v="4"/>
    <x v="0"/>
    <s v="Congresso Nacional do Brasil"/>
    <x v="0"/>
    <s v="Bicameral"/>
    <s v="Câmara dos Deputados do Brasil"/>
    <x v="0"/>
    <x v="2"/>
    <d v="2024-11-28T00:00:00"/>
    <n v="2024"/>
    <s v="PL 4589/2024, Cámara de Diputados"/>
    <s v="Projeto de Lei, Institui o Sistema de Assistência Automática por Inteligência Artificial (AAIA) para integração aos cadastros sociais, com o objetivo de otimizar a análise de dados e oferecer suporte imediato a famílias em situação de vulnerabilidade."/>
    <x v="0"/>
    <s v="Relator Asignado a Comisión"/>
    <d v="2026-02-03T00:00:00"/>
    <d v="2025-10-30T00:00:00"/>
    <s v="N/A"/>
    <s v="N/A"/>
    <s v="N/A"/>
    <s v="N/A"/>
    <s v="N/A"/>
    <s v="N/A"/>
    <s v=" Coronel Chrisóstomo (PL)"/>
    <s v="N/A"/>
    <x v="2"/>
    <s v="&quot;Art. 1º Se instituye el Sistema de Asistencia Automática por Inteligencia Artificial (AAIA), con integración al Registro Único para Programas Sociales del Gobierno Federal (CadÚnico), con el objetivo de identificar demandas emergentes en salud, educación, vivienda y seguridad alimentaria de familias en situación de vulnerabilidad.&quot; [Traducción propia del Portugués] (Projeto de Lei 4589, 2024, Artículo 1)"/>
    <n v="1"/>
    <n v="1"/>
    <n v="1"/>
    <s v="."/>
    <m/>
    <m/>
    <m/>
    <m/>
    <m/>
    <m/>
    <m/>
    <m/>
    <m/>
    <m/>
    <s v="https://www.camara.leg.br/proposicoesWeb/fichadetramitacao?idProposicao=2473135"/>
  </r>
  <r>
    <m/>
    <s v="América del Sur"/>
    <x v="4"/>
    <x v="0"/>
    <s v="Congresso Nacional do Brasil"/>
    <x v="0"/>
    <s v="Bicameral"/>
    <s v="Senado Federal do Brasil"/>
    <x v="0"/>
    <x v="2"/>
    <d v="2024-11-26T00:00:00"/>
    <n v="2024"/>
    <s v="PL 4532/2024, Senado Federal"/>
    <s v="Projeto de Lei, Dispõe sobre medidas de segurança e mitigação de riscos em sistemas de inteligência artificial interativa."/>
    <x v="0"/>
    <s v="Aguarda Despacho a Senado Federal"/>
    <d v="2026-02-03T00:00:00"/>
    <d v="2024-11-26T00:00:00"/>
    <s v="N/A"/>
    <s v="N/A"/>
    <s v="N/A"/>
    <s v="N/A"/>
    <s v="N/A"/>
    <s v="N/A"/>
    <s v="Nelsinho Trad (PSD)"/>
    <s v="N/A"/>
    <x v="2"/>
    <s v="&quot;Artículo 1º Esta Ley establece medidas de seguridad y mitigación de riesgos para sistemas de inteligencia artificial interactiva que interactúan con el usuario mediante lenguaje natural.&quot; [Traducción propia del Portugués] (Projeto de Lei 4532, 2024, Artículo 1)"/>
    <n v="1"/>
    <n v="1"/>
    <n v="1"/>
    <s v="."/>
    <m/>
    <m/>
    <m/>
    <m/>
    <m/>
    <m/>
    <m/>
    <m/>
    <m/>
    <m/>
    <s v="https://www25.senado.leg.br/web/atividade/materias/-/materia/166242"/>
  </r>
  <r>
    <m/>
    <s v="América del Sur"/>
    <x v="4"/>
    <x v="0"/>
    <s v="Congresso Nacional do Brasil"/>
    <x v="0"/>
    <s v="Bicameral"/>
    <s v="Câmara dos Deputados do Brasil"/>
    <x v="0"/>
    <x v="2"/>
    <d v="2024-11-25T00:00:00"/>
    <n v="2024"/>
    <s v="PL 4501/2024, Cámara de Diputados"/>
    <s v="Projeto de Lei, Dispõe sobre a formação de uma Reserva Estratégica Soberana de Bitcoins pelo Governo Federal e dá outras providências."/>
    <x v="0"/>
    <s v="Relator Asignado a Comisión"/>
    <d v="2026-02-03T00:00:00"/>
    <d v="2025-08-27T00:00:00"/>
    <s v="N/A"/>
    <s v="N/A"/>
    <s v="N/A"/>
    <s v="N/A"/>
    <s v="N/A"/>
    <s v="N/A"/>
    <s v="Eros Biondini (PL)"/>
    <s v="N/A"/>
    <x v="3"/>
    <s v="Propone la creación de una Reserva Estratégica Soberana de Bitcoins (RESBit) para diversificar activos financieros, proteger reservas internacionales y apoyar la emisión del Real Digital. Destaca el uso de inteligencia artificial para monitorizar y controlar operaciones, así como garantizar la seguridad y transparencia mediante tecnologías blockchain y reportes regulares. La iniciativa busca posicionar a Brasil como líder en innovación tecnológica y económica en el ámbito digital. [Parafraseo a partir del Portugués] (Projeto de Lei 4501, 2024)"/>
    <n v="1"/>
    <n v="0"/>
    <n v="0"/>
    <s v="."/>
    <m/>
    <m/>
    <m/>
    <m/>
    <m/>
    <m/>
    <m/>
    <m/>
    <m/>
    <m/>
    <s v="https://www.camara.leg.br/proposicoesWeb/fichadetramitacao?idProposicao=2471228"/>
  </r>
  <r>
    <m/>
    <s v="América del Sur"/>
    <x v="4"/>
    <x v="0"/>
    <s v="Presidencia de la República Federativa del Brasil"/>
    <x v="1"/>
    <s v="N/A"/>
    <s v="N/A"/>
    <x v="1"/>
    <x v="2"/>
    <d v="2024-11-19T00:00:00"/>
    <s v="N/A"/>
    <s v="Decreto 12254/2024, Presidencia de la República"/>
    <s v="Decreto, Aprova a Estrutura Regimental e o Quadro Demonstrativo dos Cargos em Comissão e das Funções de Confiança do Ministério do Meio Ambiente e Mudança do Clima e remaneja e transforma cargos em comissão e funções de confiança."/>
    <x v="1"/>
    <s v="Publicada en Diário Oficial da União"/>
    <d v="2025-05-22T00:00:00"/>
    <d v="2024-12-19T00:00:00"/>
    <d v="2024-12-19T00:00:00"/>
    <s v="N/A"/>
    <d v="2024-11-21T00:00:00"/>
    <d v="2024-11-19T00:00:00"/>
    <s v="N/A"/>
    <s v="N/A"/>
    <s v="Luiz Inácio Lula da Silva (Presidencia de la República)_x000a_Esther Dweck (Ministerio de Gestión e Innovación en Servicios Públicos)_x000a_João Paulo Ribeiro Capobianco (Instituto Socioambiental - ISA)"/>
    <s v="N/A"/>
    <x v="3"/>
    <s v="Aprueba la estructura regimental y los cargos del Ministerio de Medio Ambiente y Cambio Climático. En su Art. 41, inciso X, asigna al Departamento de Políticas de Gestión Ambiental Rural la competencia de proponer y coordinar programas de innovación gubernamental, incluyendo el uso de nuevas tecnologías, integración de datos e inteligencia artificial. [Parafraseo a partir del Portugués] (Decreto 12,254, 2024, Artículos 1 y 41 Inciso X)"/>
    <n v="1"/>
    <n v="0"/>
    <n v="0"/>
    <s v="."/>
    <m/>
    <m/>
    <m/>
    <m/>
    <m/>
    <m/>
    <m/>
    <m/>
    <m/>
    <m/>
    <s v="https://www.planalto.gov.br/ccivil_03/_ato2023-2026/2024/decreto/d12254.htm"/>
  </r>
  <r>
    <m/>
    <s v="América del Sur"/>
    <x v="4"/>
    <x v="0"/>
    <s v="Congresso Nacional do Brasil"/>
    <x v="0"/>
    <s v="Bicameral"/>
    <s v="Câmara dos Deputados do Brasil"/>
    <x v="0"/>
    <x v="2"/>
    <d v="2024-11-14T00:00:00"/>
    <n v="2024"/>
    <s v="PL 4400/2024, Cámara de Diputados"/>
    <s v="Projeto de Lei, Altera a Lei n° 9.610, de 1998, Lei de Direito Autoral, de modo a regular os direitos conexos relativos a conteúdo multimídia, gerado por algoritmo, altamente realista, da voz ou imagem de intérprete ou executante identificável e que simule sua participação em obra audiovisual ou fonograma"/>
    <x v="0"/>
    <s v="Relator Asignado a Comisión"/>
    <d v="2026-02-03T00:00:00"/>
    <d v="2025-11-26T00:00:00"/>
    <s v="N/A"/>
    <s v="N/A"/>
    <s v="N/A"/>
    <s v="N/A"/>
    <s v="N/A"/>
    <s v="N/A"/>
    <s v="Julio Lopes (PP)"/>
    <s v="N/A"/>
    <x v="4"/>
    <s v="Busca modificar la Ley de Derecho Autoral de Brasil para regular los derechos conexos relativos a contenido multimedia generado por algoritmos altamente realistas, que simulan la voz o imagen de intérpretes o ejecutantes identificables. La propuesta introduce el concepto de &quot;réplica digital&quot; y establece la obligatoriedad de autorización previa y escrita para su uso, así como la remuneración adicional para cada nueva utilización. Además, se exige informar claramente al público cuando se trate de réplicas digitales, protegiendo así los derechos de los artistas y la transparencia hacia los consumidores. Aunque no se menciona explícitamente la inteligencia artificial, el uso de algoritmos sofisticados para generar réplicas digitales está directamente relacionado con esta tecnología. [Parafraseo a partir del Portugués] (Projeto de Lei 4400, 2024)"/>
    <n v="1"/>
    <n v="0"/>
    <n v="0"/>
    <s v="."/>
    <m/>
    <m/>
    <m/>
    <m/>
    <m/>
    <m/>
    <m/>
    <m/>
    <m/>
    <m/>
    <s v="http://www.camara.leg.br/proposicoesWeb/fichadetramitacao?idProposicao=2469586"/>
  </r>
  <r>
    <m/>
    <s v="América del Sur"/>
    <x v="4"/>
    <x v="0"/>
    <s v="Congresso Nacional do Brasil"/>
    <x v="0"/>
    <s v="Bicameral"/>
    <s v="Câmara dos Deputados do Brasil"/>
    <x v="0"/>
    <x v="2"/>
    <d v="2024-11-05T00:00:00"/>
    <n v="2024"/>
    <s v="PL 4272/2024, Cámara de Diputados"/>
    <s v="Projeto de Lei, Altera o Estatuto da Criança e do Adolescente e a Lei de Crimes Hediondos para tipificar e tornar hedionda a produção, disseminação e posse de conteúdos gerados por inteligência artificial ou deepfakes que simulem pornografia infantil."/>
    <x v="0"/>
    <s v="Anexado al PL 5694/2023"/>
    <d v="2026-02-03T00:00:00"/>
    <d v="2025-03-19T00:00:00"/>
    <s v="N/A"/>
    <s v="N/A"/>
    <s v="N/A"/>
    <s v="N/A"/>
    <s v="N/A"/>
    <s v="N/A"/>
    <s v="Rubens Pereira Júnior (PT)"/>
    <s v="N/A"/>
    <x v="2"/>
    <s v="&quot;Artículo 1.º Esta Ley modifica la Ley n.º 8.069, de 11 de julio de 1990, que &quot;Dispone sobre el Estatuto del Niño y del Adolescente y otras disposiciones&quot;, y la Ley n.º 8.072, de 25 de julio de 1990, que &quot;Dispone sobre los crímenes atroces, según el art. 5.º, inciso XLIII, de la Constitución Federal, y determina otras disposiciones&quot;, para tipificar y considerar como crimen atroz la producción, difusión y posesión de contenidos generados por inteligencia artificial o deepfakes que simulen pornografía infantil.&quot; [Traducción propia del Portugués] (Projeto de Lei 4272, 2024, Artículo 1)"/>
    <n v="1"/>
    <n v="1"/>
    <n v="1"/>
    <s v="."/>
    <m/>
    <m/>
    <m/>
    <m/>
    <m/>
    <m/>
    <m/>
    <m/>
    <m/>
    <m/>
    <s v="http://www.camara.leg.br/proposicoesWeb/fichadetramitacao?idProposicao=2467209"/>
  </r>
  <r>
    <m/>
    <s v="América del Sur"/>
    <x v="4"/>
    <x v="0"/>
    <s v="Congresso Nacional do Brasil"/>
    <x v="0"/>
    <s v="Bicameral"/>
    <s v="Câmara dos Deputados do Brasil"/>
    <x v="0"/>
    <x v="2"/>
    <d v="2024-10-29T00:00:00"/>
    <n v="2024"/>
    <s v="PL 4120/2024, Senado Federal (Antes PL 4120/2024, Cámara de Diputados)"/>
    <s v="Projeto de Lei, Dispõe sobre a associação interfederativa para o enfrentamento ao crime organizado transnacional e a persecução penal para os crimes que especifica; estabelece medidas para a segurança jurídica das operações de segurança pública e de inteligência para o enfrentamento às organizações criminosas transnacionais e para a atuação de agentes públicos; tipifica crimes e dá outras providências."/>
    <x v="0"/>
    <s v="Relator Asignado a Comisión"/>
    <d v="2026-02-03T00:00:00"/>
    <d v="2025-05-27T00:00:00"/>
    <s v="N/A"/>
    <s v="N/A"/>
    <s v="N/A"/>
    <s v="N/A"/>
    <s v="N/A"/>
    <s v="N/A"/>
    <s v="Alfredo Gaspar (UNIÃO)_x000a_Alberto Fraga (PL)"/>
    <s v="No Identificado"/>
    <x v="3"/>
    <s v="Crea una asociación interfederativa para combatir el crimen organizado transnacional, regulando actividades de inteligencia y seguridad pública. Promueve el uso de inteligencia artificial, aprendizaje automático y tecnologías avanzadas para rastreo, análisis y prevención de ciberdelitos. Incluye disposiciones para reclutar colaboradores con habilidades técnicas avanzadas en áreas como ciberseguridad, criptografía, IA, biometría y análisis de datos. Estos colaboradores recibirán incentivos según su nivel de habilidad, certificado por expertos y podrán participar de manera intermitente o episódica en operaciones estratégicas. La propuesta busca fortalecer infraestructuras críticas y optimizar la persecución penal con tecnologías innovadoras. [Parafraseo a partir del Portugués] (Projeto de Lei 4120, 2024, Artículos 1 y 81)"/>
    <n v="1"/>
    <n v="0"/>
    <n v="0"/>
    <s v="."/>
    <m/>
    <m/>
    <m/>
    <m/>
    <m/>
    <m/>
    <m/>
    <m/>
    <m/>
    <m/>
    <s v="https://www25.senado.leg.br/web/atividade/materias/-/materia/167008"/>
  </r>
  <r>
    <m/>
    <s v="América del Sur"/>
    <x v="4"/>
    <x v="0"/>
    <s v="Congresso Nacional do Brasil"/>
    <x v="0"/>
    <s v="Bicameral"/>
    <s v="Câmara dos Deputados do Brasil"/>
    <x v="0"/>
    <x v="2"/>
    <d v="2024-10-25T00:00:00"/>
    <n v="2024"/>
    <s v="PL 4089/2024, Cámara de Diputados"/>
    <s v="Projeto de Lei, Dispõe sobre a proteção dos direitos dos consumidores no uso de produtos e serviços que utilizam Inteligência Artificial (IA), estabelecendo diretrizes para garantir transparência, equidade e o respeito à privacidade dos usuários."/>
    <x v="0"/>
    <s v="Relator Asignado a Comisión"/>
    <d v="2026-02-03T00:00:00"/>
    <d v="2026-02-02T00:00:00"/>
    <s v="N/A"/>
    <s v="N/A"/>
    <s v="N/A"/>
    <s v="N/A"/>
    <s v="N/A"/>
    <s v="N/A"/>
    <s v="Marcos Tavares (PDT)"/>
    <s v="No Identificado"/>
    <x v="2"/>
    <s v="&quot;Artículo 1.º Esta ley regula la protección de los derechos de los consumidores en el uso de productos y servicios que emplean Inteligencia Artificial (IA), estableciendo directrices para garantizar la transparencia, la equidad y el respeto a la privacidad de los usuarios.&quot; [Traducción propia del Portugués] (Projeto de Lei 4089, 2024, Artículo 1)"/>
    <n v="1"/>
    <n v="1"/>
    <n v="1"/>
    <s v="."/>
    <m/>
    <m/>
    <m/>
    <m/>
    <m/>
    <m/>
    <m/>
    <m/>
    <m/>
    <m/>
    <s v="http://www.camara.leg.br/proposicoesWeb/fichadetramitacao?idProposicao=2464691"/>
  </r>
  <r>
    <m/>
    <s v="América del Sur"/>
    <x v="4"/>
    <x v="0"/>
    <s v="Congresso Nacional do Brasil"/>
    <x v="0"/>
    <s v="Bicameral"/>
    <s v="Câmara dos Deputados do Brasil"/>
    <x v="0"/>
    <x v="2"/>
    <d v="2024-10-24T00:00:00"/>
    <n v="2024"/>
    <s v="PL 4076/2024, Cámara de Diputados"/>
    <s v="Projeto de Lei, Institui a Política Nacional de Modernização da Saúde Pública e dá outras providências."/>
    <x v="0"/>
    <s v="Relator Asignado a Comisión"/>
    <d v="2026-02-03T00:00:00"/>
    <d v="2025-12-17T00:00:00"/>
    <s v="N/A"/>
    <s v="N/A"/>
    <s v="N/A"/>
    <s v="N/A"/>
    <s v="N/A"/>
    <s v="N/A"/>
    <s v="Clodoaldo Magalhães (PV)"/>
    <s v="N/A"/>
    <x v="4"/>
    <s v="Propone la Política Nacional de Modernización de la Salud Pública en Brasil, que incluye la implementación obligatoria de telemedicina y teleatención en unidades públicas de salud. Destaca el uso de inteligencia artificial para agilizar diagnósticos, solicitudes de exámenes y desburocratizar procesos administrativos. Además, prevé incentivos fiscales para empresas que inviertan en equipamiento hospitalario y permite la explotación comercial de espacios hospitalarios para financiar mejoras en infraestructura y recursos. Busca integrar tecnología y humanización para optimizar el sistema público de salud. [Parafraseo a partir del Portugués] (Projeto de Lei 4076, 2024)"/>
    <n v="1"/>
    <n v="0"/>
    <n v="0"/>
    <s v="."/>
    <m/>
    <m/>
    <m/>
    <m/>
    <m/>
    <m/>
    <m/>
    <m/>
    <m/>
    <m/>
    <s v="https://www.camara.leg.br/proposicoesWeb/fichadetramitacao?idProposicao=2464192"/>
  </r>
  <r>
    <m/>
    <s v="América del Sur"/>
    <x v="4"/>
    <x v="0"/>
    <s v="Congresso Nacional do Brasil"/>
    <x v="0"/>
    <s v="Bicameral"/>
    <s v="Câmara dos Deputados do Brasil"/>
    <x v="0"/>
    <x v="2"/>
    <d v="2024-10-15T00:00:00"/>
    <n v="2024"/>
    <s v="PL 3955/2024, Cámara de Diputados"/>
    <s v="Projeto de Lei, Dispõe sobre o Programa Nacional do Livro e do Material Didático (PNLD)."/>
    <x v="0"/>
    <s v="Anexado al PL 3965/2023"/>
    <d v="2026-02-03T00:00:00"/>
    <d v="2025-08-08T00:00:00"/>
    <s v="N/A"/>
    <s v="N/A"/>
    <s v="N/A"/>
    <s v="N/A"/>
    <s v="N/A"/>
    <s v="N/A"/>
    <s v="Carla Ayres (PT)"/>
    <s v="No Identificado"/>
    <x v="3"/>
    <s v="Fortalece el Programa Nacional del Libro y del Material Didáctico (PNLD) para proveer materiales educativos a escuelas públicas de Brasil. Incluye libros, herramientas digitales, juegos educativos y recursos de bajo impacto ambiental. Destaca el uso de tecnologías emergentes como inteligencia artificial para enriquecer la experiencia educativa, además de promover la diversidad, accesibilidad y formación docente. Busca mejorar la calidad educativa y fomentar la innovación pedagógica a través de recursos actualizados y adaptados a las necesidades tecnológicas actuales. [Parafraseo a partir del Portugués] (Projeto de Lei 3955, 2024)"/>
    <n v="1"/>
    <n v="0"/>
    <n v="0"/>
    <s v="."/>
    <m/>
    <m/>
    <m/>
    <m/>
    <m/>
    <m/>
    <m/>
    <m/>
    <m/>
    <m/>
    <s v="http://www.camara.leg.br/proposicoesWeb/fichadetramitacao?idProposicao=2462529"/>
  </r>
  <r>
    <m/>
    <s v="América del Sur"/>
    <x v="4"/>
    <x v="0"/>
    <s v="Congresso Nacional do Brasil"/>
    <x v="0"/>
    <s v="Bicameral"/>
    <s v="Câmara dos Deputados do Brasil"/>
    <x v="0"/>
    <x v="2"/>
    <d v="2024-10-15T00:00:00"/>
    <n v="2024"/>
    <s v="PL 3953/2024, Cámara de Diputados"/>
    <s v="Projeto de Lei, Institui a Política Nacional de Requalificação Profissional e Proteção Social para desempregados tecnológicos - REQUALIFICA - e dá outras providências."/>
    <x v="0"/>
    <s v="Anexado al PL 1091/2019"/>
    <d v="2026-02-03T00:00:00"/>
    <d v="2025-07-03T00:00:00"/>
    <s v="N/A"/>
    <s v="N/A"/>
    <s v="N/A"/>
    <s v="N/A"/>
    <s v="N/A"/>
    <s v="N/A"/>
    <s v="Helder Salomão (PT)"/>
    <s v="N/A"/>
    <x v="4"/>
    <s v="Crea la Política Nacional de Recalificación Profesional y Protección Social para desempleados tecnológicos (REQUALIFICA), enfocada en capacitar a trabajadores desplazados por avances como la inteligencia artificial, robótica y big data. Incluye la creación de Centros de Apoyo, incentivos financieros y promoción de cooperativas solidarias. Busca prevenir el desempleo estructural por la automatización mediante la promoción del empleo y reducción de desigualdades. [Parafraseo a partir del Portugués] (Projeto de Lei 3953, 2024)"/>
    <n v="1"/>
    <n v="0"/>
    <n v="0"/>
    <s v="."/>
    <m/>
    <m/>
    <m/>
    <m/>
    <m/>
    <m/>
    <m/>
    <m/>
    <m/>
    <m/>
    <s v="https://www.camara.leg.br/proposicoesWeb/fichadetramitacao?idProposicao=2462509"/>
  </r>
  <r>
    <m/>
    <s v="América del Sur"/>
    <x v="4"/>
    <x v="0"/>
    <s v="Congresso Nacional do Brasil"/>
    <x v="0"/>
    <s v="Bicameral"/>
    <s v="Câmara dos Deputados do Brasil"/>
    <x v="0"/>
    <x v="2"/>
    <d v="2024-10-14T00:00:00"/>
    <n v="2024"/>
    <s v="PL 3936/2024, Cámara de Diputados"/>
    <s v="Projeto de Lei, Altera a Lei nº 9.279, de 14 de maio de 1996, para dispor sobre a obtenção de patentes de invenções ou modelos de utilidade desenvolvidos com o auxílio de sistemas de inteligência artificial."/>
    <x v="0"/>
    <s v="Anexado al PL 303/2024"/>
    <d v="2026-02-03T00:00:00"/>
    <d v="2025-06-11T00:00:00"/>
    <s v="N/A"/>
    <s v="N/A"/>
    <s v="N/A"/>
    <s v="N/A"/>
    <s v="N/A"/>
    <s v="N/A"/>
    <s v="Leonardo Gadelha (PODE)"/>
    <s v="No Identificado"/>
    <x v="2"/>
    <s v="Modifica la Ley N.º 9.279/1996 para regular las patentes de invenciones o modelos de utilidad desarrollados con el apoyo de sistemas de inteligencia artificial. Establece que la titularidad siempre corresponderá al autor, clasificando el grado de asistencia de la IA (ausente, parcial, predominante o autónoma). Define plazos diferenciados para la vigencia de las patentes: 5 años para asistencia predominante y 3 años para creación autónoma en invenciones, mientras que en modelos de utilidad serán 3 años y 1 año, respectivamente. También requiere descripciones específicas del uso de IA en los registros. [Parafraseo a partir del Portugués] (Projeto de Lei 3936, 2024)"/>
    <n v="1"/>
    <n v="1"/>
    <n v="1"/>
    <s v="."/>
    <m/>
    <m/>
    <m/>
    <m/>
    <m/>
    <m/>
    <m/>
    <m/>
    <m/>
    <m/>
    <s v="http://www.camara.leg.br/proposicoesWeb/fichadetramitacao?idProposicao=2462314"/>
  </r>
  <r>
    <m/>
    <s v="América del Sur"/>
    <x v="4"/>
    <x v="0"/>
    <s v="Congresso Nacional do Brasil"/>
    <x v="0"/>
    <s v="Bicameral"/>
    <s v="Câmara dos Deputados do Brasil"/>
    <x v="0"/>
    <x v="2"/>
    <d v="2024-10-07T00:00:00"/>
    <n v="2024"/>
    <s v="PL 3821/2024, Senado Federal (Antes PL 3821/2024, Cámara de Diputados)"/>
    <s v="Projeto de Lei, Altera o Decreto-Lei nº 2.848, de 7 de dezembro de 1940 (Código Penal), e a Lei nº 9.504, de 30 de setembro de 1997 (Lei das Eleições), para tipificar o crime de manipulação digital de imagens por inteligência artificial, e agravar a pena em casos de crimes contra mulheres e candidaturas em período eleitoral, e dá outras providências."/>
    <x v="0"/>
    <s v="Aguarda Despacho a Senado Federal"/>
    <d v="2026-02-03T00:00:00"/>
    <d v="2025-02-27T00:00:00"/>
    <s v="N/A"/>
    <s v="N/A"/>
    <s v="N/A"/>
    <s v="N/A"/>
    <s v="N/A"/>
    <s v="N/A"/>
    <s v="Amanda Gentil (PP)"/>
    <s v="No Identificado"/>
    <x v="2"/>
    <s v="Modifica el Código Penal y la Ley de Elecciones en Brasil para tipificar como delito la manipulación de imágenes, vídeos o sonidos con tecnología de inteligencia artificial, especialmente cuando afecta a mujeres. Establece penas de 2 a 6 años de prisión, con agravantes si las víctimas son mujeres o si las manipulaciones se usan durante procesos electorales para influir en resultados. Busca proteger derechos fundamentales, prevenir violencia de género y garantizar la integridad democrática frente al abuso de tecnologías &quot;deepfake&quot;. [Parafraseo a partir del Portugués] (Projeto de Lei 3821, 2024)"/>
    <n v="1"/>
    <n v="1"/>
    <n v="1"/>
    <s v="."/>
    <m/>
    <m/>
    <m/>
    <m/>
    <m/>
    <m/>
    <m/>
    <m/>
    <m/>
    <m/>
    <s v="https://www25.senado.leg.br/web/atividade/materias/-/materia/167388"/>
  </r>
  <r>
    <m/>
    <s v="América del Sur"/>
    <x v="4"/>
    <x v="0"/>
    <s v="Congresso Nacional do Brasil"/>
    <x v="0"/>
    <s v="Bicameral"/>
    <s v="Câmara dos Deputados do Brasil"/>
    <x v="0"/>
    <x v="2"/>
    <d v="2024-10-02T00:00:00"/>
    <n v="2024"/>
    <s v="PL 3790/2024, Cámara de Diputados"/>
    <s v="Projeto de Lei, Lei de Responsabilidade dos Jogos."/>
    <x v="0"/>
    <s v="Relator Asignado a Comisión"/>
    <d v="2026-02-03T00:00:00"/>
    <d v="2025-03-21T00:00:00"/>
    <s v="N/A"/>
    <s v="N/A"/>
    <s v="N/A"/>
    <s v="N/A"/>
    <s v="N/A"/>
    <s v="N/A"/>
    <s v="Pedro Paulo (PSD)"/>
    <s v="Pastor Eurico (PL)"/>
    <x v="4"/>
    <s v="Regula las apuestas de cuota fija para prevenir el endeudamiento, el trastorno del juego y proteger a grupos vulnerables. Prohíbe el uso de inteligencia artificial para rastrear apuestas y realizar promociones personalizadas. También limita depósitos excesivos y establece verificaciones financieras obligatorias. Promueve prácticas publicitarias responsables y regula su contenido para evitar la exposición de menores y otros riesgos. [Parafraseo a partir del Portugués] (Projeto de Lei 3790, 2024)"/>
    <n v="1"/>
    <n v="0"/>
    <n v="0"/>
    <s v="."/>
    <m/>
    <m/>
    <m/>
    <m/>
    <m/>
    <m/>
    <m/>
    <m/>
    <m/>
    <m/>
    <s v="https://www.camara.leg.br/proposicoesWeb/fichadetramitacao?idProposicao=2459761"/>
  </r>
  <r>
    <m/>
    <s v="América del Sur"/>
    <x v="4"/>
    <x v="0"/>
    <s v="Congresso Nacional do Brasil"/>
    <x v="0"/>
    <s v="Bicameral"/>
    <s v="Câmara dos Deputados do Brasil"/>
    <x v="0"/>
    <x v="2"/>
    <d v="2024-09-23T00:00:00"/>
    <n v="2024"/>
    <s v="PL 3656/2024, Cámara de Diputados"/>
    <s v="Projeto de Lei, Altera a Lei nº 9.610, de 19 de fevereiro de 1998, para estabelecer regras sobre direitos autorais de obras geradas por sistemas de inteligência artificial de forma integral ou majoritariamente autônoma."/>
    <x v="0"/>
    <s v="Anexado al PL 2721/2024"/>
    <d v="2026-02-03T00:00:00"/>
    <d v="2025-06-11T00:00:00"/>
    <s v="N/A"/>
    <s v="N/A"/>
    <s v="N/A"/>
    <s v="N/A"/>
    <s v="N/A"/>
    <s v="N/A"/>
    <s v="Leonardo Gadelha (PODE)"/>
    <s v="N/A"/>
    <x v="2"/>
    <s v="Enmienda la Ley de Derechos de Autor de Brasil para excluir de protección autoral las obras creadas íntegra o mayoritariamente por sistemas de inteligencia artificial. Estas obras se considerarán de dominio público desde su publicación. Destaca que las creaciones por IA carecen de originalidad, intencionalidad y subjetividad, elementos clave para los derechos de autor. Se argumenta que proteger este tipo de obras podría desvalorizar la creatividad humana, distorsionando el propósito de la legislación autoral, por lo que se prioriza la defensa de las creaciones exclusivamente humanas. [Parafraseo a partir del Portugués] (Projeto de Lei 3656, 2024)"/>
    <n v="1"/>
    <n v="1"/>
    <n v="1"/>
    <s v="."/>
    <m/>
    <m/>
    <m/>
    <m/>
    <m/>
    <m/>
    <m/>
    <m/>
    <m/>
    <m/>
    <s v="https://www.camara.leg.br/proposicoesWeb/fichadetramitacao?idProposicao=2458893"/>
  </r>
  <r>
    <m/>
    <s v="América del Sur"/>
    <x v="4"/>
    <x v="0"/>
    <s v="Congresso Nacional do Brasil"/>
    <x v="0"/>
    <s v="Bicameral"/>
    <s v="Câmara dos Deputados do Brasil"/>
    <x v="0"/>
    <x v="2"/>
    <d v="2024-09-17T00:00:00"/>
    <n v="2024"/>
    <s v="PL 3604/2024, Cámara de Diputados"/>
    <s v="Projeto de Lei, Altera a Lei nº 12.114, de 9 de dezembro de 2009, que Cria o Fundo Nacional sobre Mudança do Clima, para permitir o investimento de recursos no desenvolvimento de tecnologia da informação (TI) e da inteligência artificial (IA) na prevenção e contenção de incêndio em ambientes naturais, e dá outras providências."/>
    <x v="0"/>
    <s v="Relator Asignado a Comisión"/>
    <d v="2026-02-04T00:00:00"/>
    <d v="2025-04-29T00:00:00"/>
    <s v="N/A"/>
    <s v="N/A"/>
    <s v="N/A"/>
    <s v="N/A"/>
    <s v="N/A"/>
    <s v="N/A"/>
    <s v="Fred Linhares (REPUBLIC)"/>
    <s v="N/A"/>
    <x v="2"/>
    <s v="Modifica la Ley N.º 12.114/2009, que establece el Fondo Nacional sobre el Cambio Climático, para incluir el financiamiento de tecnologías de información e inteligencia artificial en la prevención y control de incendios en entornos naturales, edificios y residencias. También prioriza proyectos interinstitucionales para acciones permanentes contra incendios forestales. El objetivo es fortalecer las capacidades tecnológicas y estratégicas del fondo en la protección ambiental y la gestión de riesgos relacionados con incendios. [Parafraseo a partir del Portugués] (Projeto de Lei 3604, 2024)"/>
    <n v="1"/>
    <n v="1"/>
    <n v="1"/>
    <s v="."/>
    <m/>
    <m/>
    <m/>
    <m/>
    <m/>
    <m/>
    <m/>
    <m/>
    <m/>
    <m/>
    <s v="http://www.camara.leg.br/proposicoesWeb/fichadetramitacao?idProposicao=2458566"/>
  </r>
  <r>
    <m/>
    <s v="América del Sur"/>
    <x v="4"/>
    <x v="0"/>
    <s v="Congresso Nacional do Brasil"/>
    <x v="0"/>
    <s v="Bicameral"/>
    <s v="Câmara dos Deputados do Brasil"/>
    <x v="0"/>
    <x v="2"/>
    <d v="2024-09-09T00:00:00"/>
    <n v="2024"/>
    <s v="PL 3488/2024, Cámara de Diputados"/>
    <s v="Projeto de Lei, Altera a Lei nº 12.965, de 23 de abril de 2014 e o Decreto-Lei nº 2.848, de 7 de dezembro de 1940 (Código Penal), no intuito de coibir a criação e divulgação de falso vídeo ou imagem sexualmente explícita e não consensual, produzido por meio de inteligência artificial"/>
    <x v="0"/>
    <s v="Pendiente de Asignación de Relator"/>
    <d v="2026-02-04T00:00:00"/>
    <d v="2025-05-15T00:00:00"/>
    <s v="N/A"/>
    <s v="N/A"/>
    <s v="N/A"/>
    <s v="N/A"/>
    <s v="N/A"/>
    <s v="N/A"/>
    <s v="Alexandre Guimarães (MDB)"/>
    <s v="Gilvan Maximo (REPUBLIC)"/>
    <x v="2"/>
    <s v="&quot;Art. 1º Esta Ley modifica la Ley n.º 12.965, de 23 de abril de 2014, y el Decreto-Ley n.º 2.848, de 7 de diciembre de 1940 (Código Penal), con el propósito de prohibir la creación y divulgación de videos o imágenes falsos de contenido sexual explícito y no consensuados, producidos mediante inteligencia artificial.&quot; [Traducción propia del Portugués] (Projeto de Lei 3488, 2024, Artículo 1)"/>
    <n v="1"/>
    <n v="1"/>
    <n v="1"/>
    <s v="."/>
    <m/>
    <m/>
    <m/>
    <m/>
    <m/>
    <m/>
    <m/>
    <m/>
    <m/>
    <m/>
    <s v="http://www.camara.leg.br/proposicoesWeb/fichadetramitacao?idProposicao=2457308"/>
  </r>
  <r>
    <m/>
    <s v="América del Sur"/>
    <x v="4"/>
    <x v="0"/>
    <s v="Presidencia de la República Federativa del Brasil"/>
    <x v="1"/>
    <s v="N/A"/>
    <s v="N/A"/>
    <x v="1"/>
    <x v="2"/>
    <d v="2024-09-09T00:00:00"/>
    <s v="N/A"/>
    <s v="Decreto 12171/2024, Presidencia de la República"/>
    <s v="Decreto, Altera o Decreto nº 11.232, de 10 de outubro de 2022, que aprova a Estrutura Regimental e o Quadro Demonstrativo dos Cargos em Comissão e das Funções de Confiança do Instituto Nacional de Colonização e Reforma Agrária – INCRA, e remaneja e transforma cargos em comissão e funções de confiança."/>
    <x v="1"/>
    <s v="Publicada en Diário Oficial da União"/>
    <d v="2025-05-22T00:00:00"/>
    <d v="2024-09-24T00:00:00"/>
    <d v="2024-09-24T00:00:00"/>
    <s v="N/A"/>
    <d v="2024-09-10T00:00:00"/>
    <d v="2024-10-09T00:00:00"/>
    <s v="N/A"/>
    <s v="N/A"/>
    <s v="Luiz Inácio Lula da Silva (Presidencia de la República)_x000a_Luiz Paulo Teixeira Ferreira (Ministerio de Desarrollo, Industria, Comercio y Servicios de Brasil - MDIC)_x000a_Esther Dweck (Ministerio de Gestión e Innovación en Servicios Públicos)"/>
    <s v="N/A"/>
    <x v="1"/>
    <s v="Modifica la estructura regimental del INCRA (Instituto Nacional de Colonización y Reforma Agraria), actualizando su organización y cargos. En el Art. 11, inciso X, se incluye explícitamente la competencia de identificar y aplicar nuevas tecnologías, como ciencia de datos e inteligencia artificial, para modernizar el instituto, automatizar procesos y mejorar la productividad, transparencia y eficiencia. [Parafraseo a partir del Portugués] (Decreto 12,171, 2024, Artículo 11 inciso X)"/>
    <n v="1"/>
    <n v="0"/>
    <n v="0"/>
    <s v="."/>
    <m/>
    <m/>
    <m/>
    <m/>
    <m/>
    <m/>
    <m/>
    <m/>
    <m/>
    <m/>
    <s v="https://www.planalto.gov.br/ccivil_03/_ato2023-2026/2024/decreto/d12171.htm"/>
  </r>
  <r>
    <m/>
    <s v="América del Sur"/>
    <x v="4"/>
    <x v="0"/>
    <s v="Congresso Nacional do Brasil"/>
    <x v="0"/>
    <s v="Bicameral"/>
    <s v="Câmara dos Deputados do Brasil"/>
    <x v="0"/>
    <x v="2"/>
    <d v="2024-09-03T00:00:00"/>
    <n v="2024"/>
    <s v="PL 3428/2024, Cámara de Diputados"/>
    <s v="Projeto de Lei, Altera a Lei nº 13.709, de 14 de agosto de 2018 (Lei Geral de Proteção de Dados Pessoais), estabelecendo restrições ao tratamento de dados pessoais de crianças e adolescentes."/>
    <x v="0"/>
    <s v="Relator Asignado a Comisión"/>
    <d v="2026-02-04T00:00:00"/>
    <d v="2025-10-28T00:00:00"/>
    <s v="N/A"/>
    <s v="N/A"/>
    <s v="N/A"/>
    <s v="N/A"/>
    <s v="N/A"/>
    <s v="N/A"/>
    <s v="Delegado Fabio Costa (PP)"/>
    <s v="No Identificado"/>
    <x v="4"/>
    <s v="El Proyecto de Ley N.º 3428 de 2024 propone modificar la Ley General de Protección de Datos Personales (LGPD) en Brasil para restringir el uso de datos de niños y adolescentes. Prohíbe su uso en perfiles de comportamiento, publicidad o entrenamiento de sistemas de inteligencia artificial. Clasifica estos datos como sensibles y limita su tratamiento a fines estrictamente necesarios, para garantizar mayor protección y evitar abusos en entornos digitales. [Parafraseo a partir del Portugués] (Projeto de Lei 3428, 2024)"/>
    <n v="1"/>
    <n v="0"/>
    <n v="0"/>
    <s v="."/>
    <m/>
    <m/>
    <m/>
    <m/>
    <m/>
    <m/>
    <m/>
    <m/>
    <m/>
    <m/>
    <s v="http://www.camara.leg.br/proposicoesWeb/fichadetramitacao?idProposicao=2456432"/>
  </r>
  <r>
    <m/>
    <s v="América del Sur"/>
    <x v="4"/>
    <x v="0"/>
    <s v="Congresso Nacional do Brasil"/>
    <x v="0"/>
    <s v="Bicameral"/>
    <s v="Câmara dos Deputados do Brasil"/>
    <x v="0"/>
    <x v="2"/>
    <d v="2024-08-30T00:00:00"/>
    <n v="2024"/>
    <s v="PL 3392/2024, Cámara de Diputados"/>
    <s v="Projeto de Lei, Estabelece diretrizes para o uso ético de tecnologias de inteligência artificial na replicação de vozes de artistas e dubladores em anúncios digitais e outras produções audiovisuais, garantindo o consentimento explícito e a justa remuneração dos envolvidos, reforça a proteção jurídica da voz como direito garantido à imagem, e estabelece mecanismos de fiscalização e reparação."/>
    <x v="0"/>
    <s v="Relator Asignado a Comisión"/>
    <d v="2026-02-04T00:00:00"/>
    <d v="2025-12-17T00:00:00"/>
    <s v="N/A"/>
    <s v="N/A"/>
    <s v="N/A"/>
    <s v="N/A"/>
    <s v="N/A"/>
    <s v="N/A"/>
    <s v="Júnior Mano (PL)"/>
    <s v="N/A"/>
    <x v="2"/>
    <s v="&quot;Artículo 1.º Esta ley tiene como objetivo regular el uso de inteligencia artificial en la replicación de voces de artistas y dobladores en anuncios digitales y producciones audiovisuales, estableciendo directrices para el consentimiento, la remuneración, la protección de los derechos de estos profesionales, la fiscalización y la reparación, conforme a lo previsto en la Constitución Federal de 1988, el Código Civil de 2002, la Ley de Derechos de Autor y otras normas complementarias.&quot; [Traducción propia del Portugués] (Projeto de Lei 3392, 2024, Artículo 1)"/>
    <n v="1"/>
    <n v="1"/>
    <n v="1"/>
    <s v="."/>
    <m/>
    <m/>
    <m/>
    <m/>
    <m/>
    <m/>
    <m/>
    <m/>
    <m/>
    <m/>
    <s v="http://www.camara.leg.br/proposicoesWeb/fichadetramitacao?idProposicao=2456204"/>
  </r>
  <r>
    <m/>
    <s v="América del Sur"/>
    <x v="4"/>
    <x v="0"/>
    <s v="Congresso Nacional do Brasil"/>
    <x v="0"/>
    <s v="Bicameral"/>
    <s v="Câmara dos Deputados do Brasil"/>
    <x v="0"/>
    <x v="2"/>
    <d v="2024-08-20T00:00:00"/>
    <n v="2024"/>
    <s v="PL 3236/2024, Cámara de Diputados"/>
    <s v="Projeto de Lei, Dispõe sobre a proteção dos direitos de propriedade intelectual dos atletas, regulamentando o registro e a exploração de movimentos esportivos, marcas pessoais, o uso da imagem dos atletas para fins comerciais e o uso de Inteligência Artificial no contexto esportivo, e dá outras providências."/>
    <x v="0"/>
    <s v="Relator Asignado a Comisión"/>
    <d v="2026-02-04T00:00:00"/>
    <d v="2025-08-07T00:00:00"/>
    <s v="N/A"/>
    <s v="N/A"/>
    <s v="N/A"/>
    <s v="N/A"/>
    <s v="N/A"/>
    <s v="N/A"/>
    <s v="Júnior Mano (PL)"/>
    <s v="N/A"/>
    <x v="2"/>
    <s v="&quot;Art. 1º Esta ley establece normas para la protección de los derechos de propiedad intelectual de los atletas, regulando el registro de movimientos deportivos, marcas personales, el uso de la imagen de los atletas con fines comerciales y el uso de inteligencia artificial en el contexto deportivo.&quot; [Traducción propia del Portugués] (Projeto de Lei 3236, 2024, Artículo 1)"/>
    <n v="1"/>
    <n v="1"/>
    <n v="1"/>
    <s v="."/>
    <m/>
    <m/>
    <m/>
    <m/>
    <m/>
    <m/>
    <m/>
    <m/>
    <m/>
    <m/>
    <s v="http://www.camara.leg.br/proposicoesWeb/fichadetramitacao?idProposicao=2454171"/>
  </r>
  <r>
    <m/>
    <s v="América del Sur"/>
    <x v="4"/>
    <x v="0"/>
    <s v="Banco Central do Brasil"/>
    <x v="3"/>
    <s v="N/A"/>
    <s v="N/A"/>
    <x v="3"/>
    <x v="2"/>
    <d v="2024-08-15T00:00:00"/>
    <s v="N/A"/>
    <s v="Resolução BCB 408/2024, Banco Central do Brasil"/>
    <s v="Resoluçäo, Constitui o Centro de Excelência de Ciência de Dados e Inteligência Artificial do Banco Central do Brasil."/>
    <x v="1"/>
    <s v="Vigente"/>
    <d v="2025-08-28T00:00:00"/>
    <d v="2024-09-01T00:00:00"/>
    <d v="2024-09-01T00:00:00"/>
    <s v="N/A"/>
    <d v="2024-08-15T00:00:00"/>
    <d v="2024-08-15T00:00:00"/>
    <s v="N/A"/>
    <s v="N/A"/>
    <s v="Rodrigo Alves Teixeira (Diretoria Administrativa do Banco Central do Brasil)"/>
    <s v="N/A"/>
    <x v="1"/>
    <s v="Crea el 'Centro de Excelência de Ciência de Dados e Inteligência Artificial' (CdE IA) en el Banco Central de Brasil. Este centro, de carácter consultivo y propositivo, tiene como funciones proponer directrices de gobernanza para el uso seguro y ético de la inteligência artificial, establecer requisitos para productos y servicios de IA generativa, y diseñar programas permanentes de capacitación en ciencia de datos e IA. Se compone de técnicos especialistas de distintas áreas del Banco Central, con coordinación del Departamento de Tecnologías de la Información. (Resolución BCB 408, 2024)"/>
    <n v="1"/>
    <n v="1"/>
    <n v="1"/>
    <s v="."/>
    <m/>
    <m/>
    <m/>
    <m/>
    <m/>
    <m/>
    <m/>
    <m/>
    <m/>
    <m/>
    <s v="https://www.bcb.gov.br/estabilidadefinanceira/exibenormativo?tipo=Resolu%C3%A7%C3%A3o%20BCB&amp;numero=408"/>
  </r>
  <r>
    <m/>
    <s v="América del Sur"/>
    <x v="4"/>
    <x v="0"/>
    <s v="Congresso Nacional do Brasil"/>
    <x v="0"/>
    <s v="Bicameral"/>
    <s v="Câmara dos Deputados do Brasil"/>
    <x v="0"/>
    <x v="2"/>
    <d v="2024-08-14T00:00:00"/>
    <n v="2024"/>
    <s v="PL 3149/2024, Cámara de Diputados"/>
    <s v="Projeto de Lei, Altera o art. 39 da Lei nº 8.078, de 11 de setembro de 1990 (Código de Defesa do Consumidor), para proibir a utilização de sistemas automatizados para ligações em massa e repetitivas, nos serviços de televendas, centrais de relacionamento telefônico (Contact Center), operadoras de telemarketing, e dá outras providências."/>
    <x v="0"/>
    <s v="Anexado al PL 2066/2024"/>
    <d v="2026-02-04T00:00:00"/>
    <d v="2024-08-19T00:00:00"/>
    <s v="N/A"/>
    <s v="N/A"/>
    <s v="N/A"/>
    <s v="N/A"/>
    <s v="N/A"/>
    <s v="N/A"/>
    <s v="Lebrão (UNIÃO)"/>
    <s v="No Identificado"/>
    <x v="4"/>
    <s v="Modifica el Código de Defensa del Consumidor para prohibir el uso de sistemas automatizados, incluidos los basados en inteligencia artificial, en televentas, centros de contacto y telemarketing para realizar llamadas masivas, repetitivas o en secuencia a un mismo número. Las llamadas deben ser gestionadas individualmente por un operador humano, quien deberá eliminar el número del registro tras la oferta. La propuesta busca proteger a los consumidores de prácticas intrusivas y automatizadas en los servicios de atención telefónica. [Parafraseo a partir del Portugués] (Projeto de Lei 3149, 2024)"/>
    <n v="1"/>
    <n v="0"/>
    <n v="0"/>
    <s v="."/>
    <m/>
    <m/>
    <m/>
    <m/>
    <m/>
    <m/>
    <m/>
    <m/>
    <m/>
    <m/>
    <s v="http://www.camara.leg.br/proposicoesWeb/fichadetramitacao?idProposicao=2452633"/>
  </r>
  <r>
    <m/>
    <s v="América del Sur"/>
    <x v="4"/>
    <x v="0"/>
    <s v="Congresso Nacional do Brasil"/>
    <x v="0"/>
    <s v="Bicameral"/>
    <s v="Câmara dos Deputados do Brasil"/>
    <x v="0"/>
    <x v="2"/>
    <d v="2024-08-08T00:00:00"/>
    <n v="2024"/>
    <s v="PL 3088/2024, Cámara de Diputados"/>
    <s v="Projeto de Lei, Altera a Consolidação das Leis do Trabalho (CLT) para Altera a Consolidação das Leis do Trabalho (CLT) para dispor sobre a proteção dos trabalhadores frente ao uso da Inteligência Artificial (IA)."/>
    <x v="0"/>
    <s v="Relator Asignado a Comisión"/>
    <d v="2026-02-04T00:00:00"/>
    <d v="2025-12-10T00:00:00"/>
    <s v="N/A"/>
    <s v="N/A"/>
    <s v="N/A"/>
    <s v="N/A"/>
    <s v="N/A"/>
    <s v="N/A"/>
    <s v="Júnior Mano (PL)"/>
    <s v="N/A"/>
    <x v="2"/>
    <s v="Modifica la Consolidación de las Leyes del Trabajo (CLT) para regular el uso de inteligencia artificial en las relaciones laborales. Establece protección para los trabajadores mediante transparencia en los algoritmos, supervisión humana en decisiones críticas, capacitación sobre IA, requalificación laboral y medidas contra enfermedades psicológicas vinculadas a la tecnología. Además, introduce sanciones para incumplimientos y un sello para reconocer buenas prácticas en el uso de IA. El objetivo es armonizar la innovación tecnológica con la protección de derechos laborales y la promoción de un entorno laboral justo. [Parafraseo a partir del Portugués] (Projeto de Lei 3088, 2024)"/>
    <n v="1"/>
    <n v="1"/>
    <n v="1"/>
    <s v="."/>
    <m/>
    <m/>
    <m/>
    <m/>
    <m/>
    <m/>
    <m/>
    <m/>
    <m/>
    <m/>
    <s v="http://www.camara.leg.br/proposicoesWeb/fichadetramitacao?idProposicao=2451411"/>
  </r>
  <r>
    <m/>
    <s v="América del Sur"/>
    <x v="4"/>
    <x v="0"/>
    <s v="Congresso Nacional do Brasil"/>
    <x v="0"/>
    <s v="Bicameral"/>
    <s v="Senado Federal do Brasil"/>
    <x v="0"/>
    <x v="2"/>
    <d v="2024-08-01T00:00:00"/>
    <n v="2024"/>
    <s v="PL 3018/2024, Senado Federal"/>
    <s v="Projeto de Lei, Dispõe sobre a regulamentação dos data centers de inteligência artificial."/>
    <x v="0"/>
    <s v="Relator Asignado a Comisión"/>
    <d v="2026-02-04T00:00:00"/>
    <d v="2025-11-11T00:00:00"/>
    <s v="N/A"/>
    <s v="N/A"/>
    <s v="N/A"/>
    <s v="N/A"/>
    <s v="N/A"/>
    <s v="N/A"/>
    <s v="Styvenson Valentim (PODEMOS)"/>
    <s v="No Identificado"/>
    <x v="2"/>
    <s v="&quot;Artículo 1º Esta Ley regula los centros de datos de inteligencia artificial (IA) en Brasil, con el objetivo de garantizar la seguridad, la privacidad, la transparencia, la eficiencia energética y la responsabilidad en el uso de estas tecnologías.&quot; [Traducción propia del Portugués] (Projeto de Lei 3018, 2024, Artículo 1)"/>
    <n v="1"/>
    <n v="1"/>
    <n v="1"/>
    <s v="."/>
    <m/>
    <m/>
    <m/>
    <m/>
    <m/>
    <m/>
    <m/>
    <m/>
    <m/>
    <m/>
    <s v="https://www25.senado.leg.br/web/atividade/materias/-/materia/164831"/>
  </r>
  <r>
    <m/>
    <s v="América del Sur"/>
    <x v="4"/>
    <x v="0"/>
    <s v="Congresso Nacional do Brasil"/>
    <x v="0"/>
    <s v="Bicameral"/>
    <s v="Câmara dos Deputados do Brasil"/>
    <x v="0"/>
    <x v="2"/>
    <d v="2024-07-09T00:00:00"/>
    <n v="2024"/>
    <s v="PL 2807/2024, Cámara de Diputados"/>
    <s v="Projeto de Lei, Dispõe sobre a proteção da imagem de crianças, proibindo a utilização de suas fotos para alimentar ferramentas de inteligência artificial sem o consentimento expresso de seus pais ou representantes legais."/>
    <x v="0"/>
    <s v="Pendiente de Asignación de Relator"/>
    <d v="2026-02-04T00:00:00"/>
    <d v="2025-04-28T00:00:00"/>
    <s v="N/A"/>
    <s v="N/A"/>
    <s v="N/A"/>
    <s v="N/A"/>
    <s v="N/A"/>
    <s v="N/A"/>
    <s v="Júnior Mano (PL)"/>
    <s v="Julio Cesar Ribeiro (REPUBLIC)"/>
    <x v="2"/>
    <s v="&quot;Art. 1º Esta ley dispone sobre la protección de la imagen de los niños, prohibiendo el uso de sus fotos para alimentar herramientas de inteligencia artificial sin el consentimiento expreso de sus padres o representantes legales.&quot; [Traducción propia del Portugués] (Projeto de Lei 2807, 2024, Artículo 1)"/>
    <n v="1"/>
    <n v="1"/>
    <n v="1"/>
    <s v="."/>
    <m/>
    <m/>
    <m/>
    <m/>
    <m/>
    <m/>
    <m/>
    <m/>
    <m/>
    <m/>
    <s v="http://www.camara.leg.br/proposicoesWeb/fichadetramitacao?idProposicao=2448043"/>
  </r>
  <r>
    <m/>
    <s v="América del Sur"/>
    <x v="4"/>
    <x v="0"/>
    <s v="Congresso Nacional do Brasil"/>
    <x v="0"/>
    <s v="Bicameral"/>
    <s v="Câmara dos Deputados do Brasil"/>
    <x v="0"/>
    <x v="2"/>
    <d v="2024-07-08T00:00:00"/>
    <n v="2024"/>
    <s v="PL 2775/2024, Cámara de Diputados"/>
    <s v="Projeto de Lei, Altera a Lei nº 13.709, de 14 de agosto de 2018, Lei Geral de Proteção de Dados Pessoais (LGPD), para determinar critérios à permissão do uso dos dados pessoais para o treinamento e aperfeiçoamento de sistemas de inteligência artificial (IA)."/>
    <x v="0"/>
    <s v="Relator Asignado a Comisión"/>
    <d v="2026-02-04T00:00:00"/>
    <d v="2025-08-05T00:00:00"/>
    <s v="N/A"/>
    <s v="N/A"/>
    <s v="N/A"/>
    <s v="N/A"/>
    <s v="N/A"/>
    <s v="N/A"/>
    <s v="João Daniel (PT)"/>
    <s v="No Identificado"/>
    <x v="2"/>
    <s v="Modifica la Ley General de Protección de Datos (LGPD) para regular el uso de datos personales en el entrenamiento de sistemas de inteligencia artificial. Establece como obligatorio el consentimiento previo, expreso y renovable, prohíbe el uso de datos de menores de 16 años y exige transparencia en la finalidad del tratamiento. Busca garantizar que el desarrollo de IA sea ético y respetuoso de la privacidad, fortaleciendo la confianza y alineándose con las mejores prácticas internacionales de protección de datos personales. [Parafraseo a partir del Portugués] (Projeto de Lei 2775, 2024)"/>
    <n v="1"/>
    <n v="1"/>
    <n v="1"/>
    <s v="."/>
    <m/>
    <m/>
    <m/>
    <m/>
    <m/>
    <m/>
    <m/>
    <m/>
    <m/>
    <m/>
    <s v="http://www.camara.leg.br/proposicoesWeb/fichadetramitacao?idProposicao=2447165"/>
  </r>
  <r>
    <m/>
    <s v="América del Sur"/>
    <x v="4"/>
    <x v="0"/>
    <s v="Vice-Presidência da República Federativa do Brasil"/>
    <x v="1"/>
    <s v="N/A"/>
    <s v="N/A"/>
    <x v="1"/>
    <x v="2"/>
    <d v="2024-07-08T00:00:00"/>
    <s v="N/A"/>
    <s v="Decreto 12102/2024, Vicepresidencia de la República"/>
    <s v="Decreto, Aprova a Estrutura Regimental e o Quadro Demonstrativo dos Cargos em Comissão e das Funções de Confiança do Ministério da Gestão e da Inovação em Serviços Públicos, remaneja e transforma cargos em comissão e funções de confiança, e altera o Decreto nº 11.401, de 23 de janeiro de 2023."/>
    <x v="1"/>
    <s v="Publicada en Diário Oficial da União"/>
    <d v="2025-05-22T00:00:00"/>
    <d v="2024-07-30T00:00:00"/>
    <d v="2024-07-30T00:00:00"/>
    <s v="N/A"/>
    <d v="2024-07-09T00:00:00"/>
    <d v="2024-07-08T00:00:00"/>
    <s v="N/A"/>
    <s v="N/A"/>
    <s v="Geraldo José Rodrigues Alckmin Filho (Vicepresidencia de la República)_x000a_Esther Dweck (Ministerio de Gestión e Innovación en Servicios Públicos)"/>
    <s v="N/A"/>
    <x v="4"/>
    <s v="Aprueba la estructura organizativa del Ministerio de Gestión e Innovación en Servicios Públicos de Brasil, centrado en la modernización administrativa. Destaca el Art. 27, que otorga a la Dirección de Infraestructura de Datos la responsabilidad de desarrollar soluciones basadas en inteligencia artificial y datos para mejorar la eficiencia y personalización de los servicios públicos. Además, formula políticas de gobernanza de IA, establece estándares para organismos federales y promueve la innovación con tecnologías emergentes, impulsando así la transformación digital en el sector público. [Parafraseo a partir del Portugués] (Decreto 12,102 Vice-Presidência da República Federativa do Brasil, 2024, Artículo 27)"/>
    <n v="1"/>
    <n v="0"/>
    <n v="0"/>
    <s v="."/>
    <m/>
    <m/>
    <m/>
    <m/>
    <m/>
    <m/>
    <m/>
    <m/>
    <m/>
    <m/>
    <s v="https://www.planalto.gov.br/ccivil_03/_ato2023-2026/2024/decreto/d12102.htm"/>
  </r>
  <r>
    <m/>
    <s v="América del Sur"/>
    <x v="4"/>
    <x v="0"/>
    <s v="Congresso Nacional do Brasil"/>
    <x v="0"/>
    <s v="Bicameral"/>
    <s v="Câmara dos Deputados do Brasil"/>
    <x v="0"/>
    <x v="2"/>
    <d v="2024-07-03T00:00:00"/>
    <n v="2024"/>
    <s v="PL 2721/2024, Cámara de Diputados"/>
    <s v="Projeto de Lei, Altera o art. 11 da Lei n° 9.610, de 1998, para deixar expresso que autor é apenas a pessoa física, independentemente do grau de autonomia do sistema de inteligência artificial utilizado na elaboração da obra."/>
    <x v="0"/>
    <s v="Relator Asignado a Comisión"/>
    <d v="2026-02-04T00:00:00"/>
    <d v="2025-11-19T00:00:00"/>
    <s v="N/A"/>
    <s v="N/A"/>
    <s v="N/A"/>
    <s v="N/A"/>
    <s v="N/A"/>
    <s v="N/A"/>
    <s v="Jonas Donizette (PSB)"/>
    <s v="No Identificado"/>
    <x v="2"/>
    <s v="Modifica la Ley N.º 9.610/1998 para establecer que el autor de una obra literaria, artística o científica será exclusivamente una persona física, sin importar el grado de autonomía del sistema de inteligencia artificial empleado en su creación. Busca garantizar que los derechos de autor se atribuyan únicamente a individuos humanos, reforzando la distinción entre creación humana y producción asistida por IA. [Parafraseo a partir del Portugués] (Projeto de Lei 2721, 2024)"/>
    <n v="1"/>
    <n v="1"/>
    <n v="1"/>
    <s v="."/>
    <m/>
    <m/>
    <m/>
    <m/>
    <m/>
    <m/>
    <m/>
    <m/>
    <m/>
    <m/>
    <s v="http://www.camara.leg.br/proposicoesWeb/fichadetramitacao?idProposicao=2445849"/>
  </r>
  <r>
    <m/>
    <s v="América del Sur"/>
    <x v="4"/>
    <x v="0"/>
    <s v="Congresso Nacional do Brasil"/>
    <x v="0"/>
    <s v="Bicameral"/>
    <s v="Câmara dos Deputados do Brasil"/>
    <x v="0"/>
    <x v="2"/>
    <d v="2024-06-20T00:00:00"/>
    <n v="2024"/>
    <s v="PL 2506/2024, Cámara de Diputados"/>
    <s v="Projeto de Lei, Altera o Decreto-Lei nº 2.848, de 7 de dezembro de 1940 – Código Penal, para estabelecer causa de aumento de pena no crime de favorecimento da prostituição ou de outra forma de exploração sexual de criança ou adolescente ou de vulnerável quando praticado com o uso de inteligência artificial."/>
    <x v="0"/>
    <s v="Relator Asignado a Comisión"/>
    <d v="2026-02-04T00:00:00"/>
    <d v="2025-12-18T00:00:00"/>
    <s v="N/A"/>
    <s v="N/A"/>
    <s v="N/A"/>
    <s v="N/A"/>
    <s v="N/A"/>
    <s v="N/A"/>
    <s v="Rogéria Santos (REPUBLIC)"/>
    <s v="Laura Carneiro (PSD)"/>
    <x v="2"/>
    <s v="&quot;Artículo 1.º Esta Ley modifica el art. 218-B del Decreto-Ley n.º 2.848, de 7 de diciembre de 1940 (Código Penal), para establecer una causa de aumento de pena en el delito de favorecimiento de la prostitución o de cualquier otra forma de explotación sexual de niños, adolescentes o personas en situación de vulnerabilidad, cuando se cometa utilizando inteligencia artificial u otro recurso tecnológico que permita la manipulación de videos para crear representaciones falsas de niños, adolescentes o personas vulnerables con el propósito de favorecer la prostitución o alguna otra forma de explotación sexual.&quot; [Traducción propia del Portugués] (Projeto de Lei 2506, 2024, Artículo 1)"/>
    <n v="1"/>
    <n v="1"/>
    <n v="1"/>
    <s v="."/>
    <m/>
    <m/>
    <m/>
    <m/>
    <m/>
    <m/>
    <m/>
    <m/>
    <m/>
    <m/>
    <s v="http://www.camara.leg.br/proposicoesWeb/fichadetramitacao?idProposicao=2442452"/>
  </r>
  <r>
    <m/>
    <s v="América del Sur"/>
    <x v="4"/>
    <x v="0"/>
    <s v="Congresso Nacional do Brasil"/>
    <x v="0"/>
    <s v="Bicameral"/>
    <s v="Câmara dos Deputados do Brasil"/>
    <x v="0"/>
    <x v="2"/>
    <d v="2024-06-12T00:00:00"/>
    <n v="2024"/>
    <s v="PL 2333/2024, Cámara de Diputados"/>
    <s v="Projeto de Lei, Institui o Programa Nacional de Reabilitação Tecnológica Avançada."/>
    <x v="0"/>
    <s v="Pendiente de Asignación de Relator"/>
    <d v="2026-02-04T00:00:00"/>
    <d v="2025-12-10T00:00:00"/>
    <s v="N/A"/>
    <s v="N/A"/>
    <s v="N/A"/>
    <s v="N/A"/>
    <s v="N/A"/>
    <s v="N/A"/>
    <s v="Coronel Chrisóstomo (PL)"/>
    <s v="No Identificado"/>
    <x v="4"/>
    <s v="Establece el Programa Nacional de Rehabilitación Tecnológica Avanzada en Brasil, con foco en integrar tecnologías como inteligencia artificial, robótica, realidad virtual e impresión 3D para la recuperación de pacientes con discapacidades físicas y neurológicas. La IA se utilizará para personalizar tratamientos y monitorear el progreso. El programa promueve investigaciones, capacita profesionales y crea unidades de rehabilitación en hospitales públicos, garantizando acceso gratuito o subsidiado a estas tecnologías para pacientes del Sistema Único de Salud (SUS). Incentiva alianzas público-privadas y la inversión en innovación tecnológica en salud. [Parafraseo a partir del Portugués] (Projeto de Lei 2333, 2024)"/>
    <n v="1"/>
    <n v="0"/>
    <n v="0"/>
    <s v="."/>
    <m/>
    <m/>
    <m/>
    <m/>
    <m/>
    <m/>
    <m/>
    <m/>
    <m/>
    <m/>
    <s v="https://www.camara.leg.br/proposicoesWeb/fichadetramitacao?idProposicao=2440247"/>
  </r>
  <r>
    <m/>
    <s v="América del Sur"/>
    <x v="4"/>
    <x v="0"/>
    <s v="Congresso Nacional do Brasil"/>
    <x v="0"/>
    <s v="Bicameral"/>
    <s v="Câmara dos Deputados do Brasil"/>
    <x v="0"/>
    <x v="2"/>
    <d v="2024-06-07T00:00:00"/>
    <n v="2024"/>
    <s v="PL 2251/2024, Cámara de Diputados"/>
    <s v="Projeto de Lei, Altera a Lei nº 14.197, de 2021, para incluir no Título XII da Parte Especial do Decreto-Lei nº 2.848, de 7 de dezembro de 1940 (Código Penal), relativo aos crimes contra o Estado Democrático de Direito, dispositivos para criminalizar a produção e disseminação de comunicação enganosa em massa no processo eleitoral."/>
    <x v="0"/>
    <s v="Relator Asignado a Comisión"/>
    <d v="2026-02-04T00:00:00"/>
    <d v="2024-12-18T00:00:00"/>
    <s v="N/A"/>
    <s v="N/A"/>
    <s v="N/A"/>
    <s v="N/A"/>
    <s v="N/A"/>
    <s v="N/A"/>
    <s v="Erika Kokay (PT)"/>
    <s v="N/A"/>
    <x v="4"/>
    <s v="Modifica la Ley N.º 14.197/2021 y el Código Penal para criminalizar la producción y difusión masiva de información falsa en el proceso electoral, calificándolo como un delito contra el Estado Democrático de Derecho. Establece penas de 2 a 6 años de reclusión y multas, con aumentos si se utiliza inteligencia artificial o si el delito es cometido por funcionarios públicos en ejercicio de su cargo. También penaliza el uso de servidores de internet en el extranjero para este fin. La propuesta busca fortalecer la integridad del proceso electoral en Brasil. [Parafraseo a partir del Portugués] (Projeto de Lei 2251, 2024)"/>
    <n v="1"/>
    <n v="0"/>
    <n v="0"/>
    <s v="."/>
    <m/>
    <m/>
    <m/>
    <m/>
    <m/>
    <m/>
    <m/>
    <m/>
    <m/>
    <m/>
    <s v="http://www.camara.leg.br/proposicoesWeb/fichadetramitacao?idProposicao=2439008"/>
  </r>
  <r>
    <m/>
    <s v="América del Sur"/>
    <x v="4"/>
    <x v="0"/>
    <s v="Congresso Nacional do Brasil"/>
    <x v="0"/>
    <s v="Bicameral"/>
    <s v="Senado Federal do Brasil"/>
    <x v="0"/>
    <x v="2"/>
    <d v="2024-05-23T00:00:00"/>
    <n v="2024"/>
    <s v="PL 2024/2024, Senado Federal"/>
    <s v="Projeto de Lei, Dispõe sobre a produção, o uso e a divulgação de conteúdo digital inautêntico; altera o Decreto-Lei nº 2.848, de 7 de dezembro de 1940 (Código Penal), para incluir o art. 307-A, para criminalizar o desenvolvimento, adulteração ou manipulação de conteúdo digital, para fins de criar representação falsa e não autorizada de terceiro."/>
    <x v="0"/>
    <s v="Aguarda Despacho a Senado Federal"/>
    <d v="2026-02-04T00:00:00"/>
    <d v="2024-05-23T00:00:00"/>
    <s v="N/A"/>
    <s v="N/A"/>
    <s v="N/A"/>
    <s v="N/A"/>
    <s v="N/A"/>
    <s v="N/A"/>
    <s v="Alessandro Vieira (MDB)"/>
    <s v="No Identificado"/>
    <x v="2"/>
    <s v="&quot;Artículo 1º Esta Ley regula la producción, uso y divulgación de contenido digital generado mediante inteligencia artificial para crear, sustituir, omitir, mezclar, alterar la velocidad o superponer imágenes o sonidos, así como modifica el Decreto-Ley N.º 2.884, de 7 de diciembre de 1940 (Código Penal), para tipificar el desarrollo, adulteración o manipulación de medios con la intención de crear representaciones falsas y no autorizadas de terceros con el objetivo de causar perjuicio o obtener ventaja indebida.&quot; [Traducción propia del Portugués] (Projeto de Lei 2024, 2024, Artículo 1)"/>
    <n v="1"/>
    <n v="0"/>
    <n v="0"/>
    <s v="."/>
    <m/>
    <m/>
    <m/>
    <m/>
    <m/>
    <m/>
    <m/>
    <m/>
    <m/>
    <m/>
    <s v="https://www25.senado.leg.br/web/atividade/materias/-/materia/163814"/>
  </r>
  <r>
    <m/>
    <s v="América del Sur"/>
    <x v="4"/>
    <x v="0"/>
    <s v="Congresso Nacional do Brasil"/>
    <x v="0"/>
    <s v="Bicameral"/>
    <s v="Câmara dos Deputados do Brasil"/>
    <x v="0"/>
    <x v="2"/>
    <d v="2024-05-22T00:00:00"/>
    <n v="2024"/>
    <s v="PL 2008/2024, Cámara de Diputados"/>
    <s v="Projeto de Lei, Dispõe sobre a prevenção e repressão às infrações contra a ordem econômica através do uso de Inteligência Artificial (IA) para efetuar práticas desleais de concorrência."/>
    <x v="0"/>
    <s v="Anexado al PL 1635/2024"/>
    <d v="2026-02-04T00:00:00"/>
    <d v="2024-06-20T00:00:00"/>
    <s v="N/A"/>
    <s v="N/A"/>
    <s v="N/A"/>
    <s v="N/A"/>
    <s v="N/A"/>
    <s v="N/A"/>
    <s v="Vinicius Carvalho (REPUBLIC)"/>
    <s v="No Identificado"/>
    <x v="2"/>
    <s v="Modifica la Ley N.º 12.529/2011 para prohibir el uso de inteligencia artificial en prácticas desleales de competencia que infrinjan el orden económico. Incluye como infracción el empleo de IA para manipular el mercado, garantizar beneficios indebidos o perjudicar a competidores, reforzando las normas contra abusos tecnológicos en el ámbito económico. La propuesta busca prevenir y reprimir el uso indebido de IA, promoviendo un mercado más justo y competitivo. [Parafraseo a partir del Portugués] (Projeto de Lei 2008, 2024, Artículos 1 y 2)"/>
    <n v="1"/>
    <n v="1"/>
    <n v="1"/>
    <s v="."/>
    <m/>
    <m/>
    <m/>
    <m/>
    <m/>
    <m/>
    <m/>
    <m/>
    <m/>
    <m/>
    <s v="http://www.camara.leg.br/proposicoesWeb/fichadetramitacao?idProposicao=2435976"/>
  </r>
  <r>
    <m/>
    <s v="América del Sur"/>
    <x v="4"/>
    <x v="0"/>
    <s v="Congresso Nacional do Brasil"/>
    <x v="0"/>
    <s v="Bicameral"/>
    <s v="Senado Federal do Brasil"/>
    <x v="0"/>
    <x v="2"/>
    <d v="2024-05-15T00:00:00"/>
    <n v="2024"/>
    <s v="PL 1833/2024, Senado Federal"/>
    <s v="Projeto de Lei, Acrescenta o art. 88-A à Lei no 9.610, de 19 de fevereiro de 1998 (Lei dos Direitos Autorais), para proibir a utilização da inteligência artificial nos casos em que especifica."/>
    <x v="0"/>
    <s v="Pendiente de Asignación de Relator"/>
    <d v="2026-02-04T00:00:00"/>
    <d v="2025-05-08T00:00:00"/>
    <s v="N/A"/>
    <s v="N/A"/>
    <s v="N/A"/>
    <s v="N/A"/>
    <s v="N/A"/>
    <s v="N/A"/>
    <s v="Carlos Viana (PODEMOS)"/>
    <s v="No Identificado"/>
    <x v="2"/>
    <s v="Modifica la Ley de Derechos de Autor en Brasil para prohibir el uso de inteligencia artificial en la creación de fotografías, voces, sonidos o imágenes de personas naturales con fines publicitarios, comerciales o de lucro, sin su consentimiento previo. Incluye protecciones específicas para menores de edad y personas fallecidas, otorgando a las víctimas el derecho a reclamar daños por violaciones a sus derechos. La ley busca prevenir el uso no autorizado de IA para generar contenidos falsos que puedan dañar la reputación o los derechos de autor de individuos. [Parafraseo a partir del Portugués] (Projeto de Lei 1833, 2024)"/>
    <n v="1"/>
    <n v="1"/>
    <n v="1"/>
    <s v="."/>
    <m/>
    <m/>
    <m/>
    <m/>
    <m/>
    <m/>
    <m/>
    <m/>
    <m/>
    <m/>
    <s v="https://www25.senado.leg.br/web/atividade/materias/-/materia/163619"/>
  </r>
  <r>
    <m/>
    <s v="América del Sur"/>
    <x v="4"/>
    <x v="0"/>
    <s v="Congresso Nacional do Brasil"/>
    <x v="0"/>
    <s v="Bicameral"/>
    <s v="Câmara dos Deputados do Brasil"/>
    <x v="0"/>
    <x v="2"/>
    <d v="2024-05-14T00:00:00"/>
    <n v="2024"/>
    <s v="PL 1797/2024, Cámara de Diputados"/>
    <s v="Projeto de Lei, Estabelece normas gerais para o desenvolvimento, implementação e uso responsável de sistemas de Inteligência Artificial, com o objetivo de proteger os direitos humanos e a garantia de sistemas seguros e confiáveis em benefício da pessoa humana."/>
    <x v="0"/>
    <s v="Anexado al PL 1465/2024"/>
    <d v="2026-02-04T00:00:00"/>
    <d v="2025-07-08T00:00:00"/>
    <s v="N/A"/>
    <s v="N/A"/>
    <s v="N/A"/>
    <s v="N/A"/>
    <s v="N/A"/>
    <s v="N/A"/>
    <s v="Allan Garcês (PP)"/>
    <s v="Kim Kataguiri (UNIÃO)"/>
    <x v="0"/>
    <s v="&quot;Art. 1º Esta ley establece normas generales para el desarrollo, implementación y uso responsable de sistemas de inteligencia artificial, con el objetivo de proteger los derechos humanos y garantizar sistemas seguros y confiables en beneficio de la persona humana._x000a_Párrafo único. Se autoriza al Poder Ejecutivo Federal a tomar las medidas necesarias para fomentar el uso seguro de la inteligencia artificial por parte de entidades públicas y privadas, respetando los principios previstos en el artículo principal.&quot; [Traducción propia del Portugués] (Projeto de Lei 1797, 2024, Artículo 1)"/>
    <n v="1"/>
    <n v="1"/>
    <n v="1"/>
    <s v="."/>
    <m/>
    <m/>
    <m/>
    <m/>
    <m/>
    <m/>
    <m/>
    <m/>
    <m/>
    <m/>
    <s v="http://www.camara.leg.br/proposicoesWeb/fichadetramitacao?idProposicao=2433206"/>
  </r>
  <r>
    <m/>
    <s v="América del Sur"/>
    <x v="4"/>
    <x v="0"/>
    <s v="Congresso Nacional do Brasil"/>
    <x v="0"/>
    <s v="Bicameral"/>
    <s v="Câmara dos Deputados do Brasil"/>
    <x v="0"/>
    <x v="2"/>
    <d v="2024-05-10T00:00:00"/>
    <n v="2024"/>
    <s v="PL 1758/2024, Cámara de Diputados"/>
    <s v="Projeto de Lei, Altera a Lei nº 4.737, de 15 de julho de 1965, que institui o Código Eleitoral, para estabelecer a hipótese de punição em caso de adulteração ou criação, por qualquer meio, de textos, áudios, imagens, vídeos ou outras mídias destinadas a difundir a crença em fato falso relacionado a candidatos ou à disputa eleitoral."/>
    <x v="0"/>
    <s v="Anexado al PL 1002/2023"/>
    <d v="2026-02-04T00:00:00"/>
    <d v="2024-05-21T00:00:00"/>
    <s v="N/A"/>
    <s v="N/A"/>
    <s v="N/A"/>
    <s v="N/A"/>
    <s v="N/A"/>
    <s v="N/A"/>
    <s v="Aureo Ribeiro (SOLIDARI)"/>
    <s v="No Identificado"/>
    <x v="4"/>
    <s v="Modifica el Código Electoral de Brasil para penalizar la adulteración o creación de textos, audios, imágenes, videos u otras formas de contenido destinadas a difundir información falsa sobre candidatos o procesos electorales. Establece penas de hasta 5 años de detención, multas y, en caso de que el infractor sea candidato, la pérdida del registro o del mandato si ya fue electo. La propuesta busca proteger la integridad del proceso electoral frente a la desinformación. La justificación del proyecto se basa en el avance de las tecnologías digitales, especialmente la inteligencia artificial, que impactan las elecciones mediante la creación de contenidos falsos como fake news y deepfakes. La IA generativa permite la producción de contenidos cada vez más verosímiles, complicando el combate a la desinformación. [Parafraseo a partir del Portugués] (Projeto de Lei 1758, 2024)"/>
    <n v="1"/>
    <n v="0"/>
    <n v="0"/>
    <s v="."/>
    <m/>
    <m/>
    <m/>
    <m/>
    <m/>
    <m/>
    <m/>
    <m/>
    <m/>
    <m/>
    <s v="http://www.camara.leg.br/proposicoesWeb/fichadetramitacao?idProposicao=2432900"/>
  </r>
  <r>
    <m/>
    <s v="América del Sur"/>
    <x v="4"/>
    <x v="0"/>
    <s v="Congresso Nacional do Brasil"/>
    <x v="0"/>
    <s v="Bicameral"/>
    <s v="Câmara dos Deputados do Brasil"/>
    <x v="0"/>
    <x v="2"/>
    <d v="2024-05-07T00:00:00"/>
    <n v="2024"/>
    <s v="PL 1635/2024, Cámara de Diputados"/>
    <s v="Projeto de Lei, Dispõe sobre a proteção do consumidor contra práticas de colusão artificial implementadas por meio de algoritmos de precificação."/>
    <x v="0"/>
    <s v="Anexado al PL 494/2021"/>
    <d v="2026-02-04T00:00:00"/>
    <d v="2024-06-19T00:00:00"/>
    <s v="N/A"/>
    <s v="N/A"/>
    <s v="N/A"/>
    <s v="N/A"/>
    <s v="N/A"/>
    <s v="N/A"/>
    <s v="Vinicius Carvalho (REPUBLIC)"/>
    <s v="No Identificado"/>
    <x v="2"/>
    <s v="Modifica la Ley N.º 8.078/1990 para proteger a los consumidores contra prácticas de colusión artificial realizadas mediante algoritmos de inteligencia artificial para fijación de precios o conductas anticompetitivas. Penaliza a empresas que utilicen herramientas automatizadas para coordinar precios de forma perjudicial para los consumidores, incluso sin comunicación directa entre ellas. Busca garantizar la transparencia y la competencia leal en los mercados, previniendo abusos facilitados por tecnologías avanzadas de IA. [Parafraseo a partir del Portugués] (Projeto de Lei 1635, 2024)"/>
    <n v="1"/>
    <n v="1"/>
    <n v="1"/>
    <s v="."/>
    <m/>
    <m/>
    <m/>
    <m/>
    <m/>
    <m/>
    <m/>
    <m/>
    <m/>
    <m/>
    <s v="http://www.camara.leg.br/proposicoesWeb/fichadetramitacao?idProposicao=2431834"/>
  </r>
  <r>
    <m/>
    <s v="América del Sur"/>
    <x v="4"/>
    <x v="0"/>
    <s v="Congresso Nacional do Brasil"/>
    <x v="0"/>
    <s v="Bicameral"/>
    <s v="Câmara dos Deputados do Brasil"/>
    <x v="0"/>
    <x v="2"/>
    <d v="2024-05-06T00:00:00"/>
    <n v="2024"/>
    <s v="PL 1559/2024, Cámara de Diputados"/>
    <s v="Projeto de Lei, Altera a Lei nº 9.394, de 20 de dezembro de 1996 (Lei de Diretrizes e Bases da Educação Nacional), para vedar o uso de inteligência artificial como parâmetro de referência e de métrica para o desenvolvimento de material pedagógico, bem como ferramenta de avaliação de desempenho escolar, a ser utilizado pela rede pública de ensino das unidades da Federação, e dá outras providências correlatas."/>
    <x v="0"/>
    <s v="Pendiente de Asignación de Relator"/>
    <d v="2026-02-04T00:00:00"/>
    <d v="2025-04-09T00:00:00"/>
    <s v="N/A"/>
    <s v="N/A"/>
    <s v="N/A"/>
    <s v="N/A"/>
    <s v="N/A"/>
    <s v="N/A"/>
    <s v="Professora Luciene Cavalcante (PSOL)"/>
    <s v="Kim Kataguiri (UNIÃO)"/>
    <x v="2"/>
    <s v="Modifica la Ley de Directrices y Bases de la Educación Nacional en Brasil para prohibir el uso de inteligencia artificial como referencia para desarrollar material pedagógico o evaluar el desempeño escolar en la educación pública. Permite su uso sólo como herramienta de apoyo supervisada, priorizando la privacidad y evitando discriminaciones algorítmicas. Se destacan riesgos como la superficialidad educativa, la pérdida de pensamiento crítico y el impacto negativo sobre la calidad del aprendizaje al depender de estas tecnologías. [Parafraseo a partir del Portugués] (Projeto de Lei 1559, 2024)"/>
    <n v="1"/>
    <n v="1"/>
    <n v="1"/>
    <s v="."/>
    <m/>
    <m/>
    <m/>
    <m/>
    <m/>
    <m/>
    <m/>
    <m/>
    <m/>
    <m/>
    <s v="http://www.camara.leg.br/proposicoesWeb/fichadetramitacao?idProposicao=2430998"/>
  </r>
  <r>
    <m/>
    <s v="América del Sur"/>
    <x v="4"/>
    <x v="0"/>
    <s v="Congresso Nacional do Brasil"/>
    <x v="0"/>
    <s v="Bicameral"/>
    <s v="Câmara dos Deputados do Brasil"/>
    <x v="0"/>
    <x v="2"/>
    <d v="2024-05-06T00:00:00"/>
    <n v="2024"/>
    <s v="PL 1539/2024, Cámara de Diputados"/>
    <s v="Projeto de Lei, Institui o Fundo de Incentivo ao Desenvolvimento e Inovação da Indústria deInteligência Artificial (Fidia)."/>
    <x v="0"/>
    <s v="Anexado al PL 4719/2023"/>
    <d v="2026-02-04T00:00:00"/>
    <d v="2025-09-24T00:00:00"/>
    <s v="N/A"/>
    <s v="N/A"/>
    <s v="N/A"/>
    <s v="N/A"/>
    <s v="N/A"/>
    <s v="N/A"/>
    <s v="Carlos Henrique Gaguim (UNIÃO)"/>
    <s v="No Identificado"/>
    <x v="2"/>
    <s v="&quot;Artículo 1.º Esta Ley establece el Fondo de Incentivo al Desarrollo e Innovación de la Industria de Inteligencia Artificial (Fidia), con el objetivo de fomentar la inversión, la expansión, el uso y el desarrollo de tecnologías de sistemas de inteligencia artificial, así como reducir las desigualdades regionales para promover el desarrollo económico y social mediante el uso de esta tecnología.&quot; [Traducción propia del Portugués] (Projeto de Lei 1539, 2024, Artículo 1)"/>
    <n v="1"/>
    <n v="1"/>
    <n v="1"/>
    <s v="."/>
    <m/>
    <m/>
    <m/>
    <m/>
    <m/>
    <m/>
    <m/>
    <m/>
    <m/>
    <m/>
    <s v="http://www.camara.leg.br/proposicoesWeb/fichadetramitacao?idProposicao=2430863"/>
  </r>
  <r>
    <m/>
    <s v="América del Sur"/>
    <x v="4"/>
    <x v="0"/>
    <s v="Congresso Nacional do Brasil"/>
    <x v="0"/>
    <s v="Bicameral"/>
    <s v="Câmara dos Deputados do Brasil"/>
    <x v="0"/>
    <x v="2"/>
    <d v="2024-05-02T00:00:00"/>
    <n v="2024"/>
    <s v="PL 1522/2024, Cámara de Diputados"/>
    <s v="Projeto de Lei, Dispõe sobre a utilização de ferramentas tecnológicas de inteligência artificial para gestão e manutenção de dados no Sistema Único de Saúde em todo território nacional"/>
    <x v="0"/>
    <s v="Relator Asignado a Comisión"/>
    <d v="2026-02-04T00:00:00"/>
    <d v="2025-05-27T00:00:00"/>
    <s v="N/A"/>
    <s v="N/A"/>
    <s v="N/A"/>
    <s v="N/A"/>
    <s v="N/A"/>
    <s v="N/A"/>
    <s v="Julio Lopes (PP)"/>
    <s v="No Identificado"/>
    <x v="2"/>
    <s v="Establece que el Ministerio de Salud, a través de la Secretaría Nacional de Información y Salud Digital, deberá planificar el uso de inteligencia artificial para gestionar datos del Sistema Único de Salud (SUS). Las herramientas de IA integrarán al CPF el historial de personas con enfermedades crónicas y raras, reemplazando el número SUS por el CPF como identificador único, según la Ley Federal 14.534/2023. El plan deberá ser transparente y definir plazos claros para implementar estas herramientas, optimizando la organización y mantenimiento de la base de datos del Ministerio de Salud. [Parafraseo a partir del Portugués] (Projeto de Lei 1522, 2024)"/>
    <n v="1"/>
    <n v="1"/>
    <n v="1"/>
    <s v="."/>
    <m/>
    <m/>
    <m/>
    <m/>
    <m/>
    <m/>
    <m/>
    <m/>
    <m/>
    <m/>
    <s v="http://www.camara.leg.br/proposicoesWeb/fichadetramitacao?idProposicao=2430744"/>
  </r>
  <r>
    <m/>
    <s v="América del Sur"/>
    <x v="4"/>
    <x v="0"/>
    <s v="Congresso Nacional do Brasil"/>
    <x v="0"/>
    <s v="Bicameral"/>
    <s v="Câmara dos Deputados do Brasil"/>
    <x v="0"/>
    <x v="2"/>
    <d v="2024-04-26T00:00:00"/>
    <n v="2024"/>
    <s v="PL 1465/2024, Cámara de Diputados"/>
    <s v="Projeto de Lei, Estabelece princípios, garantias, direitos e deveres para o desenvolvimento, a implementação e a aplicação da inteligência artificial no Brasil, visando promover sua utilização segura, ética e responsável."/>
    <x v="0"/>
    <s v="Relator Asignado a Comisión"/>
    <d v="2026-02-04T00:00:00"/>
    <d v="2025-08-05T00:00:00"/>
    <s v="N/A"/>
    <s v="N/A"/>
    <s v="N/A"/>
    <s v="N/A"/>
    <s v="N/A"/>
    <s v="N/A"/>
    <s v="Júnior Mano (PL)"/>
    <s v="Kim Kataguiri (UNIÃO)"/>
    <x v="0"/>
    <s v="&quot;Art. 1º Esta ley establece principios, garantías, derechos y deberes para el desarrollo, la implementación y la aplicación de la inteligencia artificial en Brasil, con el objetivo de promover su uso seguro, ético y responsable.&quot; [Traducción propia del Portugués] (Projeto de Lei 1465, 2024, Artículo 1)"/>
    <n v="1"/>
    <n v="1"/>
    <n v="1"/>
    <s v="."/>
    <m/>
    <m/>
    <m/>
    <m/>
    <m/>
    <m/>
    <m/>
    <m/>
    <m/>
    <m/>
    <s v="http://www.camara.leg.br/proposicoesWeb/fichadetramitacao?idProposicao=2430325"/>
  </r>
  <r>
    <m/>
    <s v="América del Sur"/>
    <x v="4"/>
    <x v="0"/>
    <s v="Congresso Nacional do Brasil"/>
    <x v="0"/>
    <s v="Bicameral"/>
    <s v="Senado Federal do Brasil"/>
    <x v="0"/>
    <x v="2"/>
    <d v="2024-04-10T00:00:00"/>
    <n v="2024"/>
    <s v="PL 1197/2024, Senado Federal"/>
    <s v="Projeto de Lei, Altera o Decreto-Lei nº 2.848, de 7 de dezembro de 1940 (Código Penal), a Lei nº 4.737, de 15 de julho de 1965 (Código Eleitoral), a Lei nº 9.504, de 30 de setembro de 1997 (Lei das Eleições), e a Lei nº 10.406, de 10 de janeiro de 2002 (Código Civil), a fim de criar hipóteses delitivas, explicitar a possibilidade de responsabilização civil para o caso de uso abusivo de inteligência artificial e regular o uso dessa ferramenta nas campanhas eleitorais."/>
    <x v="0"/>
    <s v="Pendiente de Asignación de Relator"/>
    <d v="2026-02-04T00:00:00"/>
    <d v="2025-11-04T00:00:00"/>
    <s v="N/A"/>
    <s v="N/A"/>
    <s v="N/A"/>
    <s v="N/A"/>
    <s v="N/A"/>
    <s v="N/A"/>
    <s v="Ciro Nogueira (PP)"/>
    <s v="No Identificado"/>
    <x v="2"/>
    <s v="Modifica el Código Penal, el Código Electoral, la Ley de Elecciones y el Código Civil de Brasil para abordar el uso indebido de inteligencia artificial. Establece penas para delitos contra la honra y falsificación cuando se usen herramientas de IA como deepfakes, regula su aplicación en campañas electorales, prohíbe la difusión de contenidos falsos o manipulados y establece responsabilidad civil por daños derivados de su mal uso. Busca garantizar la transparencia, proteger derechos y preservar la integridad del proceso electoral y la seguridad digital. [Parafraseo a partir del Portugués] (Projeto de Lei 1197, 2024)"/>
    <n v="1"/>
    <n v="1"/>
    <n v="1"/>
    <s v="."/>
    <m/>
    <m/>
    <m/>
    <m/>
    <m/>
    <m/>
    <m/>
    <m/>
    <m/>
    <m/>
    <s v="https://www25.senado.leg.br/web/atividade/materias/-/materia/163015"/>
  </r>
  <r>
    <m/>
    <s v="América del Sur"/>
    <x v="4"/>
    <x v="0"/>
    <s v="Congresso Nacional do Brasil"/>
    <x v="0"/>
    <s v="Bicameral"/>
    <s v="Câmara dos Deputados do Brasil"/>
    <x v="0"/>
    <x v="2"/>
    <d v="2024-04-08T00:00:00"/>
    <n v="2024"/>
    <s v="PL 1119/2024, Cámara de Diputados"/>
    <s v="Projeto de Lei, Altera a Lei nº 12.965, de 23 de abril de 2014, obrigando os provedores de aplicações de internet a removerem os conteúdos publicitários divulgados por meio das suas plataformas que utilizem imagens ou vozes falsas de pessoas para promover o anúncio de produtos e serviços."/>
    <x v="0"/>
    <s v="Anexado al PL 841/2024"/>
    <d v="2026-02-04T00:00:00"/>
    <d v="2024-04-18T00:00:00"/>
    <s v="N/A"/>
    <s v="N/A"/>
    <s v="N/A"/>
    <s v="N/A"/>
    <s v="N/A"/>
    <s v="N/A"/>
    <s v="Emanuel Pinheiro Neto (MDB)"/>
    <s v="N/A"/>
    <x v="4"/>
    <s v="&quot;Art. 1º Esta ley modifica la Ley nº 12.965, de 23 de abril de 2014 – Marco Civil de Internet –, obligando a los proveedores de aplicaciones de internet a eliminar los contenidos publicitarios divulgados a través de sus plataformas que utilicen imágenes o voces falsas de personas para promover la publicidad de productos y servicios&quot; [Traducción propia del Portugués] (Artículo 1). La propuesta introduce el concepto de &quot;deepfake&quot; y establece la obligatoriedad de eliminar estos contenidos sin necesidad de orden judicial, siempre que se presente una notificación específica por parte de la persona afectada o su representante legal. La justificación del proyecto se basa en el impacto de las aplicaciones de inteligencia artificial, que permiten la creación de anuncios falsos utilizando imágenes y voces manipuladas de personas, lo que genera preocupaciones sobre fraudes y desinformación. (Projeto de Lei 1119, 2024, Artículo 1)"/>
    <n v="1"/>
    <n v="0"/>
    <n v="0"/>
    <s v="."/>
    <m/>
    <m/>
    <m/>
    <m/>
    <m/>
    <m/>
    <m/>
    <m/>
    <m/>
    <m/>
    <s v="http://www.camara.leg.br/proposicoesWeb/fichadetramitacao?idProposicao=2424878"/>
  </r>
  <r>
    <m/>
    <s v="América del Sur"/>
    <x v="4"/>
    <x v="0"/>
    <s v="Congresso Nacional do Brasil"/>
    <x v="0"/>
    <s v="Bicameral"/>
    <s v="Câmara dos Deputados do Brasil"/>
    <x v="0"/>
    <x v="2"/>
    <d v="2024-04-08T00:00:00"/>
    <n v="2024"/>
    <s v="PL 1118/2024, Cámara de Diputados"/>
    <s v="Projeto de Lei, Altera a redação dos arts. 226, 240, 243, 244, 394, 397, 399, 400, 400-A, 577, 583, 593 e 600, todos do Decreto-Lei nº 3.689, de 3 de outubro de 1941 – Código de Processo Penal."/>
    <x v="0"/>
    <s v="Relator Asignado a Comisión"/>
    <d v="2026-02-04T00:00:00"/>
    <d v="2025-11-11T00:00:00"/>
    <s v="N/A"/>
    <s v="N/A"/>
    <s v="N/A"/>
    <s v="N/A"/>
    <s v="N/A"/>
    <s v="N/A"/>
    <s v="General Pazuello (PL)"/>
    <s v="Paulo Bilynskyj (PL)"/>
    <x v="4"/>
    <s v="Modifica el Código de Proceso Penal de Brasil para integrar sistemas de inteligencia artificial en procedimientos judiciales. Permite el uso de IA para reconocimiento facial en imágenes y videos como prueba, eliminando la necesidad de reconocimiento presencial en algunos casos. También establece criterios de validez para pruebas fotográficas y otros medios tecnológicos. La propuesta busca modernizar el proceso penal, reducir interpretaciones conflictivas y optimizar la seguridad pública mediante tecnologías avanzadas. [Parafraseo a partir del Portugués] (Projeto de Lei 1118, 2024)"/>
    <n v="1"/>
    <n v="0"/>
    <n v="0"/>
    <s v="."/>
    <m/>
    <m/>
    <m/>
    <m/>
    <m/>
    <m/>
    <m/>
    <m/>
    <m/>
    <m/>
    <s v="http://www.camara.leg.br/proposicoesWeb/fichadetramitacao?idProposicao=2424877"/>
  </r>
  <r>
    <m/>
    <s v="América del Sur"/>
    <x v="4"/>
    <x v="0"/>
    <s v="Congresso Nacional do Brasil"/>
    <x v="0"/>
    <s v="Bicameral"/>
    <s v="Câmara dos Deputados do Brasil"/>
    <x v="0"/>
    <x v="2"/>
    <d v="2024-03-21T00:00:00"/>
    <n v="2023"/>
    <s v="PL 1253/2023, Cámara de Diputados"/>
    <s v="Projeto de Lei, Altera a Lei nº 12.965, de 23 de abril de 2014 (Marco Civil da Internet), para estabelecer a obrigatoriedade de oferta de atendimento humano por provedores de redes sociais, ferramentas de busca e de serviços de mensageria instantânea através da internet, para solução administrativa de problemas relativos a serviços pagos de postagem e a violações de termos de uso, e dá outras providências."/>
    <x v="0"/>
    <s v="Anexado al PL 1783/2022"/>
    <d v="2026-02-04T00:00:00"/>
    <d v="2023-05-02T00:00:00"/>
    <s v="N/A"/>
    <s v="N/A"/>
    <s v="N/A"/>
    <s v="N/A"/>
    <s v="N/A"/>
    <s v="N/A"/>
    <s v="Mário Heringer (PDT)"/>
    <s v="No Identificado"/>
    <x v="4"/>
    <s v="&quot;Artículo 1º. Esta Ley modifica el artículo 7º de la Ley N.º 12.965, de 23 de abril de 2014, para establecer la obligatoriedad de que los proveedores de redes sociales, motores de búsqueda y servicios de mensajería instantánea a través de internet ofrezcan atención humana para la resolución administrativa de problemas relacionados con servicios pagos de publicación y violaciones de términos de uso&quot; [Traducción propia del Portugués] (Artículo 1). Si bien no se menciona inteligencia artificial en el articulado, la propuesta surge debido a los errores cometidos por sistemas automatizados que utilizan IA para identificar violaciones de términos de uso, lo que puede resultar en bloqueos injustos de usuarios (Projeto de Lei 1253, 2023) "/>
    <n v="1"/>
    <n v="0"/>
    <n v="0"/>
    <s v="."/>
    <m/>
    <m/>
    <m/>
    <m/>
    <m/>
    <m/>
    <m/>
    <m/>
    <m/>
    <m/>
    <s v="https://www.camara.leg.br/proposicoesWeb/fichadetramitacao?idProposicao=2352033"/>
  </r>
  <r>
    <m/>
    <s v="América del Sur"/>
    <x v="4"/>
    <x v="0"/>
    <s v="Congresso Nacional do Brasil"/>
    <x v="0"/>
    <s v="Bicameral"/>
    <s v="Câmara dos Deputados do Brasil"/>
    <x v="0"/>
    <x v="2"/>
    <d v="2024-03-20T00:00:00"/>
    <n v="2024"/>
    <s v="PL 897/2024, Cámara de Diputados"/>
    <s v="Projeto de Lei, Dispõe sobre a Autenticação de Mídia Digital criada ou modificada por Inteligência Artificial (IA) e dá outras providências."/>
    <x v="0"/>
    <s v="Anexado al PL 5938/2023"/>
    <d v="2026-02-05T00:00:00"/>
    <d v="2024-03-27T00:00:00"/>
    <s v="N/A"/>
    <s v="N/A"/>
    <s v="N/A"/>
    <s v="N/A"/>
    <s v="N/A"/>
    <s v="N/A"/>
    <s v="Saullo Vianna (UNIÃO)"/>
    <s v="No Identificado"/>
    <x v="0"/>
    <s v="&quot;Artículo 1º: Esta ley establece la obligatoriedad de autenticar toda la información digital generada o modificada por sistemas de Inteligencia Artificial (IA), garantizando la transparencia y la veracidad de la información difundida.&quot; [Traducción propia del Portugués] (Projeto de Lei 897, 2024, Artículo 1)"/>
    <n v="1"/>
    <n v="1"/>
    <n v="1"/>
    <s v="."/>
    <m/>
    <m/>
    <m/>
    <m/>
    <m/>
    <m/>
    <m/>
    <m/>
    <m/>
    <m/>
    <s v="http://www.camara.leg.br/proposicoesWeb/fichadetramitacao?idProposicao=2422387"/>
  </r>
  <r>
    <m/>
    <s v="América del Sur"/>
    <x v="4"/>
    <x v="0"/>
    <s v="Congresso Nacional do Brasil"/>
    <x v="0"/>
    <s v="Bicameral"/>
    <s v="Câmara dos Deputados do Brasil"/>
    <x v="0"/>
    <x v="2"/>
    <d v="2024-03-20T00:00:00"/>
    <n v="2024"/>
    <s v="PL 896/2024, Cámara de Diputados"/>
    <s v="Projeto de Lei, Dispõe sobre a Proteção contra Deepfakes e dá outras providências."/>
    <x v="0"/>
    <s v="Anexado al PL 6119/2023"/>
    <d v="2026-02-05T00:00:00"/>
    <d v="2025-07-28T00:00:00"/>
    <s v="N/A"/>
    <s v="N/A"/>
    <s v="N/A"/>
    <s v="N/A"/>
    <s v="N/A"/>
    <s v="N/A"/>
    <s v="Saullo Vianna (UNIÃO)"/>
    <s v="Gisela Simona (UNIÃO)"/>
    <x v="2"/>
    <s v="Busca proteger la integridad y privacidad de las personas, especialmente de niños y adolescentes, frente a los efectos dañinos de los &quot;deepfakes&quot;. Criminaliza la creación, difusión y uso de estos contenidos generados con inteligencia artificial para difamar, engañar o perjudicar, con penas de hasta 6 años de prisión. Obliga a las plataformas digitales a implementar mecanismos para detectar y eliminar dichos contenidos. [Parafraseo a partir del Portugués] (Projeto de Lei 896, 2024)"/>
    <n v="1"/>
    <n v="0"/>
    <n v="0"/>
    <s v="."/>
    <m/>
    <m/>
    <m/>
    <m/>
    <m/>
    <m/>
    <m/>
    <m/>
    <m/>
    <m/>
    <s v="http://www.camara.leg.br/proposicoesWeb/fichadetramitacao?idProposicao=2422375"/>
  </r>
  <r>
    <m/>
    <s v="América del Sur"/>
    <x v="4"/>
    <x v="0"/>
    <s v="Congresso Nacional do Brasil"/>
    <x v="0"/>
    <s v="Bicameral"/>
    <s v="Câmara dos Deputados do Brasil"/>
    <x v="0"/>
    <x v="2"/>
    <d v="2024-03-19T00:00:00"/>
    <n v="2024"/>
    <s v="PL 842/2024, Cámara de Diputados"/>
    <s v="Projeto de Lei, Altera a Lei no 12.965, de 23 de abril de 2014 (Marco Civil da Internet), para dispor sobre a obrigatoriedade de que aplicações de internet que se utilizem de mecanismos de inteligência artificial para a geração de conteúdos audiovisuais insiram sinalização nos conteúdos produzidos."/>
    <x v="0"/>
    <s v="Anexado al PL 5938/2023"/>
    <d v="2026-02-05T00:00:00"/>
    <d v="2024-03-25T00:00:00"/>
    <s v="N/A"/>
    <s v="N/A"/>
    <s v="N/A"/>
    <s v="N/A"/>
    <s v="N/A"/>
    <s v="N/A"/>
    <s v="Ruy Carneiro (PODE)"/>
    <s v="N/A"/>
    <x v="2"/>
    <s v="&quot;Art. 1º Esta ley modifica la Ley N° 12.965, de 23 de abril de 2014 (Marco Civil de Internet), para establecer la obligatoriedad de que las aplicaciones de internet que utilicen mecanismos de inteligencia artificial para la generación de contenidos audiovisuales incluyan una señalización en los contenidos producidos.&quot; [Traducción propia del Portugués] (Projeto de Lei 842, 2024, Artículo 1)"/>
    <n v="1"/>
    <n v="1"/>
    <n v="1"/>
    <s v="."/>
    <m/>
    <m/>
    <m/>
    <m/>
    <m/>
    <m/>
    <m/>
    <m/>
    <m/>
    <m/>
    <s v="http://www.camara.leg.br/proposicoesWeb/fichadetramitacao?idProposicao=2421855"/>
  </r>
  <r>
    <m/>
    <s v="América del Sur"/>
    <x v="4"/>
    <x v="0"/>
    <s v="Congresso Nacional do Brasil"/>
    <x v="0"/>
    <s v="Bicameral"/>
    <s v="Câmara dos Deputados do Brasil"/>
    <x v="0"/>
    <x v="2"/>
    <d v="2024-03-19T00:00:00"/>
    <n v="2024"/>
    <s v="PL 841/2024, Cámara de Diputados"/>
    <s v="Projeto de Lei, Altera a Lei nº 8.078, de 11 de setembro de 1990, para tornar obrigatória a exibição de aviso ao consumidor sobre imagem ou vídeo publicitário produzido com o uso de inteligência artificial."/>
    <x v="0"/>
    <s v="Anexado al PL 10022/2018"/>
    <d v="2026-02-05T00:00:00"/>
    <d v="2024-04-16T00:00:00"/>
    <s v="N/A"/>
    <s v="N/A"/>
    <s v="N/A"/>
    <s v="N/A"/>
    <s v="N/A"/>
    <s v="N/A"/>
    <s v="Ruy Carneiro (PODE)"/>
    <s v="N/A"/>
    <x v="2"/>
    <s v="Modifica la Ley de Protección al Consumidor de Brasil para exigir que toda publicidad con imágenes o videos generados por inteligencia artificial incluya un aviso claro y legible que informe al consumidor sobre el uso de esta tecnología. La propuesta busca garantizar transparencia y evitar publicidad engañosa que podría distorsionar la percepción del producto o servicio. Este requisito promueve un mercado más justo y protege al consumidor en un contexto donde la IA tiene un creciente impacto en la creación de contenidos publicitarios. [Parafraseo a partir del Portugués] (Projeto de Lei 841, 2024)"/>
    <n v="1"/>
    <n v="1"/>
    <n v="1"/>
    <s v="."/>
    <m/>
    <m/>
    <m/>
    <m/>
    <m/>
    <m/>
    <m/>
    <m/>
    <m/>
    <m/>
    <s v="http://www.camara.leg.br/proposicoesWeb/fichadetramitacao?idProposicao=2421854"/>
  </r>
  <r>
    <m/>
    <s v="América del Sur"/>
    <x v="4"/>
    <x v="0"/>
    <s v="Congresso Nacional do Brasil"/>
    <x v="0"/>
    <s v="Bicameral"/>
    <s v="Câmara dos Deputados do Brasil"/>
    <x v="0"/>
    <x v="2"/>
    <d v="2024-03-13T00:00:00"/>
    <n v="2024"/>
    <s v="PL 733/2024, Cámara de Diputados"/>
    <s v="Projeto de Lei, Institui varas especializadas para processar e julgar crimes cibernéticos."/>
    <x v="0"/>
    <s v="Aguarda Despacho a Cámara de Diputados"/>
    <d v="2026-02-05T00:00:00"/>
    <d v="2024-04-19T00:00:00"/>
    <s v="N/A"/>
    <s v="N/A"/>
    <s v="N/A"/>
    <s v="N/A"/>
    <s v="N/A"/>
    <s v="N/A"/>
    <s v="Beto Pereira (PSDB)"/>
    <s v="N/A"/>
    <x v="1"/>
    <s v="Establece la creación de tribunales especializados en el Poder Judicial para procesar y juzgar crímenes cibernéticos, incluyendo aquellos cometidos con el uso de inteligencia artificial. Los tribunales de justicia tendrán un plazo de 360 días para implementar estas unidades, con el objetivo de fortalecer la respuesta judicial frente a delitos tecnológicos y garantizar una atención adecuada a su creciente complejidad. [Parafraseo a partir del Portugués] (Projeto de Lei 733, 2024)"/>
    <n v="1"/>
    <n v="0"/>
    <n v="0"/>
    <s v="."/>
    <m/>
    <m/>
    <m/>
    <m/>
    <m/>
    <m/>
    <m/>
    <m/>
    <m/>
    <m/>
    <s v="http://www.camara.leg.br/proposicoesWeb/fichadetramitacao?idProposicao=2420743"/>
  </r>
  <r>
    <m/>
    <s v="América del Sur"/>
    <x v="4"/>
    <x v="0"/>
    <s v="Congresso Nacional do Brasil"/>
    <x v="0"/>
    <s v="Bicameral"/>
    <s v="Senado Federal do Brasil"/>
    <x v="0"/>
    <x v="2"/>
    <d v="2024-03-12T00:00:00"/>
    <n v="2024"/>
    <s v="PL 713/2024, Senado Federal"/>
    <s v="Projeto de Lei, Acrescenta o art. 23-A à Lei nº 8.212, de 24 de julho de 1991, para dispor sobre a contribuição previdenciária da empresa que, em virtude de processo de automação, reduzir a utilização de mão-de-obra."/>
    <x v="0"/>
    <s v="Pendiente de Asignación de Relator"/>
    <d v="2026-02-05T00:00:00"/>
    <d v="2025-09-10T00:00:00"/>
    <s v="N/A"/>
    <s v="N/A"/>
    <s v="N/A"/>
    <s v="N/A"/>
    <s v="N/A"/>
    <s v="N/A"/>
    <s v=" Weverton (PDT)"/>
    <s v="No Identificado"/>
    <x v="4"/>
    <s v="Propone adicionar un artículo a la Ley de la Seguridad Social brasileña para que empresas que reduzcan el uso de mano de obra por automatización paguen una contribución del 3% sobre su receta bruta, en sustitución a la contribución patronal habitual. El objetivo, como está en la justificación, es compensar los impactos fiscales y sociales del desempleo causado por tecnologías como la inteligencia artificial y la robótica. [Parafraseo a partir del Portugués] (Projeto de Lei 713, 2024)"/>
    <n v="1"/>
    <n v="0"/>
    <n v="0"/>
    <s v="."/>
    <m/>
    <m/>
    <m/>
    <m/>
    <m/>
    <m/>
    <m/>
    <m/>
    <m/>
    <m/>
    <s v="https://www25.senado.leg.br/web/atividade/materias/-/materia/162498"/>
  </r>
  <r>
    <m/>
    <s v="América del Sur"/>
    <x v="4"/>
    <x v="0"/>
    <s v="Congresso Nacional do Brasil"/>
    <x v="0"/>
    <s v="Bicameral"/>
    <s v="Câmara dos Deputados do Brasil"/>
    <x v="0"/>
    <x v="2"/>
    <d v="2024-03-12T00:00:00"/>
    <n v="2024"/>
    <s v="PL 711/2024, Cámara de Diputados"/>
    <s v="Projeto de Lei, Institui canal de atendimento via telefone preferencial para idosos e dá outras providências."/>
    <x v="0"/>
    <s v="Relator Asignado a Comisión"/>
    <d v="2026-02-05T00:00:00"/>
    <d v="2025-12-18T00:00:00"/>
    <s v="N/A"/>
    <s v="N/A"/>
    <s v="N/A"/>
    <s v="N/A"/>
    <s v="N/A"/>
    <s v="N/A"/>
    <s v="Marx Beltrão (PP)"/>
    <s v="Pompeo de Mattos (PDT)"/>
    <x v="4"/>
    <s v="Obliga a instituciones bancarias y financieras a establecer un canal telefónico exclusivo para atender a personas mayores, especialmente en operaciones de crédito consignado. Este servicio deberá ser gestionado exclusivamente por operadores humanos, prohibiendo el uso de inteligencia artificial para garantizar un trato más personalizado y accesible. [Parafraseo a partir del Portugués] (Projeto de Lei 711, 2024)"/>
    <n v="1"/>
    <n v="0"/>
    <n v="0"/>
    <s v="."/>
    <m/>
    <m/>
    <m/>
    <m/>
    <m/>
    <m/>
    <m/>
    <m/>
    <m/>
    <m/>
    <s v="http://www.camara.leg.br/proposicoesWeb/fichadetramitacao?idProposicao=2420452"/>
  </r>
  <r>
    <m/>
    <s v="América del Sur"/>
    <x v="4"/>
    <x v="0"/>
    <s v="Congresso Nacional do Brasil"/>
    <x v="0"/>
    <s v="Bicameral"/>
    <s v="Câmara dos Deputados do Brasil"/>
    <x v="0"/>
    <x v="2"/>
    <d v="2024-03-05T00:00:00"/>
    <n v="2024"/>
    <s v="PLP 13/2024, Cámara de Diputados"/>
    <s v="Projeto de Lei Complementar, Altera a Lei nº 4.737, de 15 de julho de 1965 - Código Eleitoral, para revogar a competência do Tribunal Superior Eleitoral para expedir instruções."/>
    <x v="0"/>
    <s v="Relator Asignado a Comisión"/>
    <d v="2026-02-05T00:00:00"/>
    <d v="2025-10-07T00:00:00"/>
    <s v="N/A"/>
    <s v="N/A"/>
    <s v="N/A"/>
    <s v="N/A"/>
    <s v="N/A"/>
    <s v="N/A"/>
    <s v="Marcel van Hattem (NOVO)_x000a_Gilson Marques (NOVO)"/>
    <s v="No Identificado"/>
    <x v="4"/>
    <s v="Propone modificar el Código Electoral brasileño (Ley nº 4.737/1965) para revocar la competencia del Tribunal Superior Electoral (TSE) de expedir instrucciones y anular la Resolução TSE nº 23.732/2024. Esta resolución regula el uso de tecnologías digitales, incluyendo inteligencia artificial, en la propaganda electoral, exigiendo transparencia en contenidos manipulados por IA como deepfakes, imponiendo su etiquetado y limitando su uso para evitar desinformación. El Projeto de Lei Complementar considera que dicha regulación excede las atribuciones del TSE y reafirma que solo el Congreso puede legislar en materia electoral. [Parafraseo a partir del Portugués] (Projeto de Lei Complementar 13, 2024)"/>
    <n v="1"/>
    <n v="0"/>
    <n v="0"/>
    <s v="."/>
    <m/>
    <m/>
    <m/>
    <m/>
    <m/>
    <m/>
    <m/>
    <m/>
    <m/>
    <m/>
    <s v="https://www.camara.leg.br/proposicoesWeb/fichadetramitacao?idProposicao=2419271"/>
  </r>
  <r>
    <m/>
    <s v="América del Sur"/>
    <x v="4"/>
    <x v="0"/>
    <s v="Congresso Nacional do Brasil"/>
    <x v="0"/>
    <s v="Bicameral"/>
    <s v="Câmara dos Deputados do Brasil"/>
    <x v="0"/>
    <x v="2"/>
    <d v="2024-03-04T00:00:00"/>
    <n v="2024"/>
    <s v="PL 536/2024, Cámara de Diputados"/>
    <s v="Projeto de Lei, Regulamenta a profissão de Motorista Autônomo de Serviços de Mobilidade Urbana e dá outras providências."/>
    <x v="0"/>
    <s v="Relator Asignado a Comisión"/>
    <d v="2026-02-05T00:00:00"/>
    <d v="2025-05-30T00:00:00"/>
    <s v="N/A"/>
    <s v="N/A"/>
    <s v="N/A"/>
    <s v="N/A"/>
    <s v="N/A"/>
    <s v="N/A"/>
    <s v="Daniel Agrobom (PL)_x000a_Silvia Waiãpi (PL)_x000a_Dayany Bittencourt (UNIÃO)_x000a_Capitão Alden (PL)_x000a_Delegado Caveira (PL)_x000a_Felipe Saliba (PRD)"/>
    <s v="No Identificado"/>
    <x v="4"/>
    <s v="Regula la profesión de Motorista Autónomo de Servicios de Movilidad Urbana (MASMU) y sus relaciones con plataformas de transporte. Establece derechos y obligaciones para conductores y empresas, incluyendo transparencia en contratos y metodologías de remuneración justa. Prohíbe el uso de inteligencia artificial para bloquear o penalizar a los conductores sin derecho de defensa y garantiza procesos administrativos humanizados. Busca equilibrar la innovación tecnológica en el transporte con la protección de derechos laborales y la seguridad jurídica de los trabajadores autónomos del sector. [Parafraseo a partir del Portugués] (Projeto de Lei 536, 2024)"/>
    <n v="1"/>
    <n v="0"/>
    <n v="0"/>
    <s v="."/>
    <m/>
    <m/>
    <m/>
    <m/>
    <m/>
    <m/>
    <m/>
    <m/>
    <m/>
    <m/>
    <s v="https://www.camara.leg.br/proposicoesWeb/fichadetramitacao?idProposicao=2419137"/>
  </r>
  <r>
    <m/>
    <s v="América del Sur"/>
    <x v="4"/>
    <x v="0"/>
    <s v="Congresso Nacional do Brasil"/>
    <x v="0"/>
    <s v="Bicameral"/>
    <s v="Câmara dos Deputados do Brasil"/>
    <x v="6"/>
    <x v="2"/>
    <d v="2024-03-04T00:00:00"/>
    <n v="2024"/>
    <s v="PDL 25/2024, Cámara de Diputados"/>
    <s v="Projeto de Decreto Legislativo de Sustação de Atos Normativos do Poder Executivo, Susta a aplicação da Resolução-TSE nº 23.732, de 27 de fevereiro de 2024, que altera a Resolução-TSE nº 23.610, de 18 de dezembro de 2019, dispondo sobre a propaganda eleitoral."/>
    <x v="0"/>
    <s v="Anexado al PDL 21/2024"/>
    <d v="2026-02-05T00:00:00"/>
    <d v="2025-03-21T00:00:00"/>
    <s v="N/A"/>
    <s v="N/A"/>
    <s v="N/A"/>
    <s v="N/A"/>
    <s v="N/A"/>
    <s v="N/A"/>
    <s v="Kim Kataguiri (UNIÃO)"/>
    <s v="No Identificado"/>
    <x v="4"/>
    <s v="Busca suspender la aplicación de la Resolução TSE nº 23.732/2024, que regula la propaganda electoral. El autor argumenta que dicha norma invade competencias exclusivas del Congreso, especialmente al establecer restricciones sobre el uso de inteligencia artificial. La resolución prohíbe deepfakes, exige avisos sobre el uso de IA, limita bots en campañas y responsabiliza a plataformas digitales por contenidos falsos o manipulados. El PDL critica estas medidas por imponer obligaciones sin respaldo legal, las considera una forma de censura indirecta e inconstitucional. [Parafraseo a partir del Portugués] (Projeto de Decreto Legislativo 25, 2024)"/>
    <n v="1"/>
    <n v="0"/>
    <n v="0"/>
    <s v="."/>
    <m/>
    <m/>
    <m/>
    <m/>
    <m/>
    <m/>
    <m/>
    <m/>
    <m/>
    <m/>
    <s v="https://www.camara.leg.br/proposicoesWeb/fichadetramitacao?idProposicao=2419125"/>
  </r>
  <r>
    <m/>
    <s v="América del Sur"/>
    <x v="4"/>
    <x v="0"/>
    <s v="Congresso Nacional do Brasil"/>
    <x v="0"/>
    <s v="Bicameral"/>
    <s v="Câmara dos Deputados do Brasil"/>
    <x v="0"/>
    <x v="2"/>
    <d v="2024-02-28T00:00:00"/>
    <n v="2024"/>
    <s v="PL 477/2024, Cámara de Diputados"/>
    <s v="Projeto de Lei, Tipifica na lei penal a alteração de fotos, vídeos e som com o uso de sistema de Inteligência Artificial para praticar violência contra a mulher"/>
    <x v="0"/>
    <s v="Anexado al PL 5695/2023"/>
    <d v="2026-02-05T00:00:00"/>
    <d v="2025-10-15T00:00:00"/>
    <s v="N/A"/>
    <s v="N/A"/>
    <s v="N/A"/>
    <s v="N/A"/>
    <s v="N/A"/>
    <s v="N/A"/>
    <s v="Saullo Vianna (UNIÃO)"/>
    <s v="No Identificado"/>
    <x v="2"/>
    <s v="&quot;Artículo 1.º Esta Ley modifica el Código Penal para incluir como delito la alteración de fotos, videos y sonidos mediante el uso de sistemas de Inteligencia Artificial u otros medios, cuando dichas acciones se realicen contra mujeres.&quot; [Traducción propia del Portugués] (Projeto de Lei 477, 2024, Artículo 1)"/>
    <n v="1"/>
    <n v="1"/>
    <n v="1"/>
    <s v="."/>
    <m/>
    <m/>
    <m/>
    <m/>
    <m/>
    <m/>
    <m/>
    <m/>
    <m/>
    <m/>
    <s v="http://www.camara.leg.br/proposicoesWeb/fichadetramitacao?idProposicao=2418795"/>
  </r>
  <r>
    <m/>
    <s v="América del Sur"/>
    <x v="4"/>
    <x v="0"/>
    <s v="Tribunal Superior Eleitoral"/>
    <x v="2"/>
    <s v="N/A"/>
    <s v="N/A"/>
    <x v="3"/>
    <x v="2"/>
    <d v="2024-02-27T00:00:00"/>
    <s v="N/A"/>
    <s v="Resolución TSE 23732/2024, Tribunal Superior Electoral"/>
    <s v="Resolução, Resolução Nº 23.732, De 27 De Fevereiro De 2024, Altera a Res.-TSE nº 23.610, de 18 de dezembro de 2019, dispondo sobre a propaganda eleitoral"/>
    <x v="1"/>
    <s v="Publicado"/>
    <d v="2024-12-03T00:00:00"/>
    <d v="2024-02-27T00:00:00"/>
    <d v="2024-02-27T00:00:00"/>
    <s v="N/A"/>
    <d v="2024-02-27T00:00:00"/>
    <d v="2024-02-27T00:00:00"/>
    <s v="N/A"/>
    <s v="N/A"/>
    <s v="Cármen Lúcia Antunes Rocha (Tribunal Superior Electoral)"/>
    <s v="No Identificado"/>
    <x v="2"/>
    <s v="Regula la propaganda electoral, incorporando medidas para el uso responsable de tecnologías digitales. Se enfoca en la transparencia del contenido generado por inteligencia artificial (IA), como deepfakes, exigiendo etiquetado explícito y restringiendo su uso para evitar manipulación y desinformación. También prohíbe la difusión de datos falsos o descontextualizados y establece sanciones por incumplimiento. La IA es clave en el monitoreo y regulación de contenidos políticos, asegurando procesos electorales justos e íntegros mediante herramientas avanzadas de análisis y control de información. [Parafraseo a partir del Portugués] (Resolução TSE 23.732, 2024)"/>
    <n v="1"/>
    <n v="0"/>
    <n v="0"/>
    <s v="."/>
    <m/>
    <m/>
    <m/>
    <m/>
    <m/>
    <m/>
    <m/>
    <m/>
    <m/>
    <m/>
    <s v="https://www.tse.jus.br/legislacao/compilada/res/2024/resolucao-no-23-732-de-27-de-fevereiro-de-2024"/>
  </r>
  <r>
    <m/>
    <s v="América del Sur"/>
    <x v="4"/>
    <x v="0"/>
    <s v="Congresso Nacional do Brasil"/>
    <x v="0"/>
    <s v="Bicameral"/>
    <s v="Câmara dos Deputados do Brasil"/>
    <x v="0"/>
    <x v="2"/>
    <d v="2024-02-22T00:00:00"/>
    <n v="2024"/>
    <s v="PL 390/2024, Cámara de Diputados"/>
    <s v="Projeto de Lei, Altera a Lei nº 10.406 de 10 de janeiro de 2002 (Código Civil), para reconhecer como fraude anúncios de produtos falsos e golpes financeiros, que envolvam o uso manipulado por inteligência artificial da imagem e voz de pessoas."/>
    <x v="0"/>
    <s v="Pendiente de Asignación de Relator"/>
    <d v="2026-02-05T00:00:00"/>
    <d v="2025-03-19T00:00:00"/>
    <s v="N/A"/>
    <s v="N/A"/>
    <s v="N/A"/>
    <s v="N/A"/>
    <s v="N/A"/>
    <s v="N/A"/>
    <s v="Camila Jara (PT)"/>
    <s v="Duarte Jr. (PSB)"/>
    <x v="2"/>
    <s v="&quot;Artículo 1.º Esta Ley reconoce como acto ilícito el fraude relacionado con anuncios de productos falsos y estafas financieras que involucren el uso manipulado, mediante inteligencia artificial, de la imagen y la voz de personas.&quot; [Traducción propia del Portugués] (Projeto de Lei 390, 2024, Artículo 1)"/>
    <n v="1"/>
    <n v="1"/>
    <n v="1"/>
    <s v="."/>
    <m/>
    <m/>
    <m/>
    <m/>
    <m/>
    <m/>
    <m/>
    <m/>
    <m/>
    <m/>
    <s v="http://www.camara.leg.br/proposicoesWeb/fichadetramitacao?idProposicao=2418485"/>
  </r>
  <r>
    <m/>
    <s v="América del Sur"/>
    <x v="4"/>
    <x v="0"/>
    <s v="Congresso Nacional do Brasil"/>
    <x v="0"/>
    <s v="Bicameral"/>
    <s v="Câmara dos Deputados do Brasil"/>
    <x v="0"/>
    <x v="2"/>
    <d v="2024-02-21T00:00:00"/>
    <n v="2024"/>
    <s v="PL 357/2024, Cámara de Diputados"/>
    <s v="Projeto de Lei, Altera a Lei nº 9.394, de 20 de dezembro de 1996, que trata das diretrizes e bases da educação nacional, para dispor sobre a inclusão das atividades de Inteligência Artificial como ensino técnico profissionalizante, na forma subsequente, em cursos destinados a quem tenha concluído o ensino médio."/>
    <x v="0"/>
    <s v="Anexado al PL 3379/2023"/>
    <d v="2026-02-05T00:00:00"/>
    <d v="2024-02-27T00:00:00"/>
    <s v="N/A"/>
    <s v="N/A"/>
    <s v="N/A"/>
    <s v="N/A"/>
    <s v="N/A"/>
    <s v="N/A"/>
    <s v="Lucio Mosquini (MDB)"/>
    <s v="No Identificado"/>
    <x v="2"/>
    <s v="Modifica la Ley N.º 9.394/1996 para incluir la enseñanza de inteligencia artificial como parte del currículo del nivel técnico profesionalizante en modalidad subsecuente, destinado a quienes hayan concluido el nivel medio. Los sistemas educativos tendrán un plazo de un año para implementar esta disposición, promoviendo competencias digitales avanzadas en la formación técnica profesional. [Parafraseo a partir del Portugués] (Projeto de Lei 357, 2024)"/>
    <n v="1"/>
    <n v="1"/>
    <n v="1"/>
    <s v="."/>
    <m/>
    <m/>
    <m/>
    <m/>
    <m/>
    <m/>
    <m/>
    <m/>
    <m/>
    <m/>
    <s v="http://www.camara.leg.br/proposicoesWeb/fichadetramitacao?idProposicao=2418325"/>
  </r>
  <r>
    <m/>
    <s v="América del Sur"/>
    <x v="4"/>
    <x v="0"/>
    <s v="Congresso Nacional do Brasil"/>
    <x v="0"/>
    <s v="Bicameral"/>
    <s v="Câmara dos Deputados do Brasil"/>
    <x v="0"/>
    <x v="2"/>
    <d v="2024-02-21T00:00:00"/>
    <n v="2024"/>
    <s v="PL 349/2024, Cámara de Diputados"/>
    <s v="Projeto de Lei, Institui campanha de prevenção e combate aos crimes digitais contra crianças, adolescentes e pessoas com deficiência praticados com o suporte de ferramentas de inteligência artificial."/>
    <x v="0"/>
    <s v="Anexado al PL 177/2024"/>
    <d v="2026-02-05T00:00:00"/>
    <d v="2025-12-15T00:00:00"/>
    <s v="N/A"/>
    <s v="N/A"/>
    <s v="N/A"/>
    <s v="N/A"/>
    <s v="N/A"/>
    <s v="N/A"/>
    <s v="Maria Rosas (REPUBLIC)"/>
    <s v="N/A"/>
    <x v="2"/>
    <s v="Establece una campaña para prevenir y combatir delitos digitales contra niños, adolescentes y personas con discapacidad, cometidos mediante herramientas de inteligencia artificial. La propuesta incluye acciones como capacitaciones, difusión de información y promoción de canales de denuncia. Resalta los riesgos de contenidos generados por IA, como deepfakes y pornografía infantil, alertando sobre su impacto negativo. También busca fortalecer la educación sobre el uso seguro de estas tecnologías y capacitar a educadores para identificar conductas ilícitas en el entorno escolar. [Parafraseo a partir del Portugués] (Projeto de Lei 349, 2024)"/>
    <n v="1"/>
    <n v="1"/>
    <n v="1"/>
    <s v="."/>
    <m/>
    <m/>
    <m/>
    <m/>
    <m/>
    <m/>
    <m/>
    <m/>
    <m/>
    <m/>
    <s v="http://www.camara.leg.br/proposicoesWeb/fichadetramitacao?idProposicao=2418314"/>
  </r>
  <r>
    <m/>
    <s v="América del Sur"/>
    <x v="4"/>
    <x v="0"/>
    <s v="Congresso Nacional do Brasil"/>
    <x v="0"/>
    <s v="Bicameral"/>
    <s v="Câmara dos Deputados do Brasil"/>
    <x v="2"/>
    <x v="2"/>
    <d v="2024-02-21T00:00:00"/>
    <n v="2024"/>
    <s v="Lei 15123/2025, Congresso Nacional"/>
    <s v="Lei, Altera o art. 147-B do Decreto-Lei nº 2.848, de 7 de dezembro de 1940 (Código Penal), para estabelecer causa de aumento de pena no crime de violência psicológica contra a mulher quando praticado com o uso de inteligência artificial ou de qualquer outro recurso tecnológico que altere imagem ou som da vítima."/>
    <x v="1"/>
    <s v="Publicada en Diário Oficial da União"/>
    <d v="2025-05-18T00:00:00"/>
    <d v="2025-04-25T00:00:00"/>
    <d v="2025-04-25T00:00:00"/>
    <s v="N/A"/>
    <d v="2025-04-24T00:00:00"/>
    <d v="2025-03-19T00:00:00"/>
    <s v="N/A"/>
    <s v="N/A"/>
    <s v="Jandira Feghali (PCdoB)"/>
    <s v="No Identificado"/>
    <x v="2"/>
    <s v="&quot;Art. 1 La presente Ley modifica el art. 147-B del Decreto-Ley No. 2.848 de 7 de diciembre de 1940 (Código Penal), para establecer causales de agravamiento de la pena por el delito de violencia psicológica contra la mujer cuando se cometa utilizando inteligencia artificial o cualquier otro recurso tecnológico que altere la imagen o el sonido de la víctima.&quot; [Traducción propia del Portugués] (Lei 15.123, 2025, Artículo 1)"/>
    <n v="1"/>
    <n v="1"/>
    <n v="1"/>
    <s v="."/>
    <m/>
    <m/>
    <m/>
    <m/>
    <m/>
    <m/>
    <m/>
    <m/>
    <m/>
    <m/>
    <s v="http://www.camara.leg.br/proposicoesWeb/fichadetramitacao?idProposicao=2418364"/>
  </r>
  <r>
    <m/>
    <s v="América del Sur"/>
    <x v="4"/>
    <x v="0"/>
    <s v="Congresso Nacional do Brasil"/>
    <x v="0"/>
    <s v="Bicameral"/>
    <s v="Câmara dos Deputados do Brasil"/>
    <x v="0"/>
    <x v="2"/>
    <d v="2024-02-20T00:00:00"/>
    <n v="2024"/>
    <s v="PL 303/2024, Cámara de Diputados"/>
    <s v="Projeto de Lei, Altera o art. 6º da Lei nº 9.279, de 14 de maio de 1996, para dispor sobre a titularidade de invenções geradas de forma autônoma por sistemas de inteligência artificial."/>
    <x v="0"/>
    <s v="Relator Asignado a Comisión"/>
    <d v="2026-02-05T00:00:00"/>
    <d v="2025-06-11T00:00:00"/>
    <s v="N/A"/>
    <s v="N/A"/>
    <s v="N/A"/>
    <s v="N/A"/>
    <s v="N/A"/>
    <s v="N/A"/>
    <s v="Júnior Mano (PL)"/>
    <s v="No Identificado"/>
    <x v="2"/>
    <s v="Modifica la Ley N.º 9.279/1996 para permitir que las invenciones generadas de forma autónoma por sistemas de inteligencia artificial sean registradas a nombre del propio sistema de IA. De acuerdo con la propuesta, el sistema de IA sería reconocido como el inventor y titular de los derechos relacionados con la invención, estableciendo un marco legal para proteger la propiedad intelectual derivada de tecnologías autónomas. [Parafraseo a partir del Portugués] (Projeto de Lei 303, 2024)"/>
    <n v="1"/>
    <n v="1"/>
    <n v="1"/>
    <s v="."/>
    <m/>
    <m/>
    <m/>
    <m/>
    <m/>
    <m/>
    <m/>
    <m/>
    <m/>
    <m/>
    <s v="http://www.camara.leg.br/proposicoesWeb/fichadetramitacao?idProposicao=2418048"/>
  </r>
  <r>
    <m/>
    <s v="América del Sur"/>
    <x v="4"/>
    <x v="0"/>
    <s v="Congresso Nacional do Brasil"/>
    <x v="0"/>
    <s v="Bicameral"/>
    <s v="Senado Federal do Brasil"/>
    <x v="0"/>
    <x v="2"/>
    <d v="2024-02-15T00:00:00"/>
    <n v="2024"/>
    <s v="PL 266/2024, Senado Federal"/>
    <s v="Projeto de Lei, Dispõe sobre o uso de sistemas de inteligência artificial para auxiliar a atuação de médicos, advogados e juízes."/>
    <x v="2"/>
    <s v="Como resultado de la aprobación del sustituto al Proyecto de Ley N° 2.338, de 2023, los Proyectos de Ley N° 5.051 y 5.691, de 2019; 21, 2020; 872, de 2021; 3.592, de 2023; 210 y 266, de 2024, afectados, pasan al Archivo."/>
    <d v="2024-12-13T00:00:00"/>
    <d v="2024-12-10T00:00:00"/>
    <s v="N/A"/>
    <s v="N/A"/>
    <s v="N/A"/>
    <s v="N/A"/>
    <d v="2024-12-10T00:00:00"/>
    <s v="N/A"/>
    <s v="Veneziano Vital do Rêgo (MDB)"/>
    <s v="No Identificado"/>
    <x v="2"/>
    <s v="&quot;Artículo 1º Esta Ley regula el uso de tecnologías basadas en inteligencia artificial para apoyar la labor de médicos, abogados y jueces.&quot; [Traducción propia del Portugués] (Projeto de Lei 266, 2024, Artículo 1)"/>
    <n v="1"/>
    <n v="1"/>
    <n v="1"/>
    <s v="."/>
    <m/>
    <m/>
    <m/>
    <m/>
    <m/>
    <m/>
    <m/>
    <m/>
    <m/>
    <m/>
    <s v="https://www25.senado.leg.br/web/atividade/materias/-/materia/162045"/>
  </r>
  <r>
    <m/>
    <s v="América del Sur"/>
    <x v="4"/>
    <x v="0"/>
    <s v="Congresso Nacional do Brasil"/>
    <x v="0"/>
    <s v="Bicameral"/>
    <s v="Senado Federal do Brasil"/>
    <x v="0"/>
    <x v="2"/>
    <d v="2024-02-15T00:00:00"/>
    <n v="2024"/>
    <s v="PL 262/2024, Senado Federal"/>
    <s v="Projeto de Lei, Altera o Decreto Lei nº 2.848, de 7 de dezembro de 1940 – Código Penal –, para prever causa de aumento de pena para o crime de violação de direito autoral, quando houver uso de inteligência artificial, e criar o crime de falsidade científica ou acadêmica."/>
    <x v="0"/>
    <s v="Relator Asignado a Comisión"/>
    <d v="2026-02-05T00:00:00"/>
    <d v="2024-03-05T00:00:00"/>
    <s v="N/A"/>
    <s v="N/A"/>
    <s v="N/A"/>
    <s v="N/A"/>
    <s v="N/A"/>
    <s v="N/A"/>
    <s v="Veneziano Vital do Rêgo (MDB)"/>
    <s v="No Identificado"/>
    <x v="2"/>
    <s v="Propone enmendar el Código Penal brasileño para aumentar las penas en casos de violación de derechos de autor mediante el uso de inteligencia artificial y tipificar el delito de falsedad científica o académica, incluyendo agravantes si se utiliza IA en la elaboración de trabajos. Busca prevenir el uso indebido de estas tecnologías en actividades ilícitas y proteger la autenticidad en los ámbitos artístico y académico, promoviendo una formación y titulación legítimas. [Parafraseo a partir del Portugués] (Projeto de Lei 262, 2024)"/>
    <n v="1"/>
    <n v="1"/>
    <n v="1"/>
    <s v="."/>
    <m/>
    <m/>
    <m/>
    <m/>
    <m/>
    <m/>
    <m/>
    <m/>
    <m/>
    <m/>
    <s v="https://www25.senado.leg.br/web/atividade/materias/-/materia/162041"/>
  </r>
  <r>
    <m/>
    <s v="América del Sur"/>
    <x v="4"/>
    <x v="0"/>
    <s v="Congresso Nacional do Brasil"/>
    <x v="0"/>
    <s v="Bicameral"/>
    <s v="Senado Federal do Brasil"/>
    <x v="0"/>
    <x v="2"/>
    <d v="2024-02-07T00:00:00"/>
    <n v="2024"/>
    <s v="PL 210/2024, Senado Federal"/>
    <s v="Projeto de Lei, Dispõe sobre os princípios para uso da tecnologia de inteligência artificial no Brasil."/>
    <x v="2"/>
    <s v="Como resultado de la aprobación del sustituto al Proyecto de Ley N° 2.338, de 2023, los Proyectos de Ley N° 5.051 y 5.691, de 2019; 21, 2020; 872, de 2021; 3.592, de 2023; 210 y 266, de 2024, afectados, pasan al Archivo."/>
    <d v="2024-11-29T00:00:00"/>
    <d v="2024-12-11T00:00:00"/>
    <s v="N/A"/>
    <s v="N/A"/>
    <s v="N/A"/>
    <s v="N/A"/>
    <d v="2024-12-10T00:00:00"/>
    <s v="N/A"/>
    <s v="Marcos do Val (PODEMOS)"/>
    <s v="No Identificado"/>
    <x v="0"/>
    <s v="&quot;Artículo 1º Esta Ley regula los principios para el uso de la tecnología de inteligencia artificial en Brasil.&quot; [Traducción propia del Portugués] (Projeto de Lei 210, 2024, Artículo 1)"/>
    <n v="1"/>
    <n v="1"/>
    <n v="1"/>
    <s v="."/>
    <m/>
    <m/>
    <m/>
    <m/>
    <m/>
    <m/>
    <m/>
    <m/>
    <m/>
    <m/>
    <s v="https://www25.senado.leg.br/web/atividade/materias/-/materia/161980"/>
  </r>
  <r>
    <m/>
    <s v="América del Sur"/>
    <x v="4"/>
    <x v="0"/>
    <s v="Congresso Nacional do Brasil"/>
    <x v="0"/>
    <s v="Bicameral"/>
    <s v="Câmara dos Deputados do Brasil"/>
    <x v="0"/>
    <x v="2"/>
    <d v="2024-02-06T00:00:00"/>
    <n v="2024"/>
    <s v="PL 177/2024, Cámara de Diputados"/>
    <s v="Projeto de Lei, Institui a Campanha de Conscientização e Prevenção contra Crimes Cibernéticos, cometidos por meio do uso indevido da inteligência artificial, contra crianças e adolescentes."/>
    <x v="0"/>
    <s v="Relator Asignado a Comisión"/>
    <d v="2026-02-05T00:00:00"/>
    <d v="2025-12-16T00:00:00"/>
    <s v="N/A"/>
    <s v="N/A"/>
    <s v="N/A"/>
    <s v="N/A"/>
    <s v="N/A"/>
    <s v="N/A"/>
    <s v="Saullo Vianna (UNIÃO)"/>
    <s v="Franciane Bayer (REPUBLIC)"/>
    <x v="2"/>
    <s v="&quot;Artículo 1.º Se instituye la campaña de concienciación y prevención contra los delitos cibernéticos cometidos mediante el uso indebido de la inteligencia artificial, dirigidos contra niños y adolescentes en todo el territorio nacional. Párrafo único: La campaña tiene como objetivo alertar y desincentivar el uso de sitios de inteligencia artificial para crear cualquier material que exponga o ridiculice a niños y adolescentes.&quot; [Traducción propia del Portugués] (Projeto de Lei 177, 2024, Artículo 1)"/>
    <n v="1"/>
    <n v="1"/>
    <n v="1"/>
    <s v="."/>
    <m/>
    <m/>
    <m/>
    <m/>
    <m/>
    <m/>
    <m/>
    <m/>
    <m/>
    <m/>
    <s v="http://www.camara.leg.br/proposicoesWeb/fichadetramitacao?idProposicao=2417362"/>
  </r>
  <r>
    <m/>
    <s v="América del Sur"/>
    <x v="4"/>
    <x v="0"/>
    <s v="Congresso Nacional do Brasil"/>
    <x v="0"/>
    <s v="Bicameral"/>
    <s v="Senado Federal do Brasil"/>
    <x v="0"/>
    <x v="2"/>
    <d v="2024-02-06T00:00:00"/>
    <n v="2024"/>
    <s v="PL 146/2024, Senado Federal"/>
    <s v="Projeto de Lei, Altera o Decreto-Lei nº 2.848, de 7 de dezembro de 1940 (Código Penal), para estabelecer causa de aumento de pena para os crimes contra a honra e hipótese qualificada para o crime de falsa identidade, para quando houver a utilização de tecnologia de inteligência artificial para alterar a imagem de pessoa ou de som humano."/>
    <x v="0"/>
    <s v="Pendiente de Asignación de Relator"/>
    <d v="2026-02-05T00:00:00"/>
    <d v="2025-10-15T00:00:00"/>
    <s v="N/A"/>
    <s v="N/A"/>
    <s v="N/A"/>
    <s v="N/A"/>
    <s v="N/A"/>
    <s v="N/A"/>
    <s v="Chico Rodrigues (PSB)"/>
    <s v="No Identificado"/>
    <x v="2"/>
    <s v="Se propone enmendar el Código Penal brasileño (Decreto-Ley N.º 2.848 de 1940) para aumentar las penas en casos de delitos contra el honor y el crimen de falsa identidad cuando se utilicen tecnologías de inteligencia artificial para alterar imágenes o sonidos humanos. Esto abarca la creación y divulgación de deepfakes, con el objetivo de prevenir y sancionar de manera más severa estas prácticas que perjudican a las víctimas, tanto en su honra como en el engaño a terceros. La ley entrará en vigor tras su publicación. [Parafraseo a partir del Portugués] (Projeto de Lei 146, 2024)"/>
    <n v="1"/>
    <n v="1"/>
    <n v="1"/>
    <s v="."/>
    <m/>
    <m/>
    <m/>
    <m/>
    <m/>
    <m/>
    <m/>
    <m/>
    <m/>
    <m/>
    <s v="https://www25.senado.leg.br/web/atividade/materias/-/materia/161947"/>
  </r>
  <r>
    <m/>
    <s v="América del Sur"/>
    <x v="4"/>
    <x v="0"/>
    <s v="Congresso Nacional do Brasil"/>
    <x v="0"/>
    <s v="Bicameral"/>
    <s v="Senado Federal do Brasil"/>
    <x v="0"/>
    <x v="2"/>
    <d v="2024-02-06T00:00:00"/>
    <n v="2024"/>
    <s v="PL 145/2024, Senado Federal"/>
    <s v="Projeto de Lei, Altera a Lei nº 8.078, de 11 de setembro de 1990 (Código de Defesa do Consumidor), para regular o uso de ferramentas de inteligência artificial para fins publicitários e coibir a publicidade enganosa com uso dessas ferramentas."/>
    <x v="0"/>
    <s v="Pendiente de Asignación de Relator"/>
    <d v="2026-02-05T00:00:00"/>
    <d v="2024-08-09T00:00:00"/>
    <s v="N/A"/>
    <s v="N/A"/>
    <s v="N/A"/>
    <s v="N/A"/>
    <s v="N/A"/>
    <s v="N/A"/>
    <s v="Chico Rodrigues (PSB)"/>
    <s v="No Identificado"/>
    <x v="2"/>
    <s v="&quot;Artículo 1º Esta Ley establece normas para la protección y defensa del consumidor contra la publicidad engañosa que utilice herramientas de inteligencia artificial.&quot; [Traducción propia del Portugués] (Projeto de Lei 872, 2021, Artículo 1)_x000a_"/>
    <n v="1"/>
    <n v="1"/>
    <n v="1"/>
    <s v="."/>
    <m/>
    <m/>
    <m/>
    <m/>
    <m/>
    <m/>
    <m/>
    <m/>
    <m/>
    <m/>
    <s v="https://www25.senado.leg.br/web/atividade/materias/-/materia/161946"/>
  </r>
  <r>
    <m/>
    <s v="América del Sur"/>
    <x v="4"/>
    <x v="0"/>
    <s v="Congresso Nacional do Brasil"/>
    <x v="0"/>
    <s v="Bicameral"/>
    <s v="Câmara dos Deputados do Brasil"/>
    <x v="0"/>
    <x v="2"/>
    <d v="2024-02-05T00:00:00"/>
    <n v="2024"/>
    <s v="PL 93/2024, Cámara de Diputados"/>
    <s v="Projeto de Lei, Altera o art. 171 do Decreto-Lei nº 2.848/1940 para estabelecer sanções específicas em fraudes eletrônicas."/>
    <x v="0"/>
    <s v="Anexado al PL 1215/2023"/>
    <d v="2026-02-05T00:00:00"/>
    <d v="2024-02-21T00:00:00"/>
    <s v="N/A"/>
    <s v="N/A"/>
    <s v="N/A"/>
    <s v="N/A"/>
    <s v="N/A"/>
    <s v="N/A"/>
    <s v="Célio Studart (PSD)"/>
    <s v="No Identificado"/>
    <x v="2"/>
    <s v="Modifica el artículo 171 del Código Penal para establecer sanciones específicas por fraudes electrónicas. Introduce agravantes para casos donde el delincuente se haga pasar por instituciones financieras y aumenta la pena de uno a dos tercios cuando se utilice inteligencia artificial para perpetrar el delito. La propuesta busca abordar el uso de tecnologías avanzadas en actividades fraudulentas, fortaleciendo la protección contra crímenes cibernéticos. [Parafraseo a partir del Portugués] (Projeto de Lei 93, 2024)"/>
    <n v="1"/>
    <n v="0"/>
    <n v="0"/>
    <s v="."/>
    <m/>
    <m/>
    <m/>
    <m/>
    <m/>
    <m/>
    <m/>
    <m/>
    <m/>
    <m/>
    <s v="http://www.camara.leg.br/proposicoesWeb/fichadetramitacao?idProposicao=2417050"/>
  </r>
  <r>
    <m/>
    <s v="América del Sur"/>
    <x v="4"/>
    <x v="0"/>
    <s v="Congresso Nacional do Brasil"/>
    <x v="0"/>
    <s v="Bicameral"/>
    <s v="Câmara dos Deputados do Brasil"/>
    <x v="0"/>
    <x v="3"/>
    <d v="2023-12-22T00:00:00"/>
    <n v="2023"/>
    <s v="PL 6211/2023, Cámara de Diputados"/>
    <s v="Projeto de Lei, Altera a Lei no 8.069, de 13 de julho de 1990 – Estatuto da Criança e do Adolescente, para criminalizar a criação de conteúdo erótico e pornográfico, a partir do rosto de crianças e adolescentes, por meio de sistemas de inteligência artificial e altera o Decreto-Lei no 2.848, de 7 de dezembro de 1940 – Código Penal, para criminalizar a criação de conteúdo erótico e pornográfico por meio de sistemas de inteligência artificial, a partir do resto da vítima, e sem o seu consentimento."/>
    <x v="0"/>
    <s v="Anexado al PL 5694/2023"/>
    <d v="2026-02-05T00:00:00"/>
    <d v="2024-03-12T00:00:00"/>
    <s v="N/A"/>
    <s v="N/A"/>
    <s v="N/A"/>
    <s v="N/A"/>
    <s v="N/A"/>
    <s v="N/A"/>
    <s v="Renata Abreu (PODE)"/>
    <s v="No Identificado"/>
    <x v="2"/>
    <s v="&quot;Artículo 1º Esta Ley modifica la Ley N.º 8.069, de 13 de julio de 1990 – Estatuto de la Niñez y Adolescencia, para criminalizar la creación de contenido erótico y pornográfico utilizando el rostro de niños y adolescentes mediante sistemas de inteligencia artificial. También modifica el Decreto-Ley N.º 2.848, de 7 de diciembre de 1940 – Código Penal, para tipificar como delito la creación de contenido erótico y pornográfico generado por sistemas de inteligencia artificial a partir del rostro de la víctima y sin su consentimiento.&quot; [Traducción propia del Portugués] (Projeto de Lei 6211, 2023, Artículo 1)"/>
    <n v="1"/>
    <n v="1"/>
    <n v="1"/>
    <s v="."/>
    <m/>
    <m/>
    <m/>
    <m/>
    <m/>
    <m/>
    <m/>
    <m/>
    <m/>
    <m/>
    <s v="http://www.camara.leg.br/proposicoesWeb/fichadetramitacao?idProposicao=2416533"/>
  </r>
  <r>
    <m/>
    <s v="América del Sur"/>
    <x v="4"/>
    <x v="0"/>
    <s v="Congresso Nacional do Brasil"/>
    <x v="0"/>
    <s v="Bicameral"/>
    <s v="Câmara dos Deputados do Brasil"/>
    <x v="0"/>
    <x v="3"/>
    <d v="2023-12-20T00:00:00"/>
    <n v="2023"/>
    <s v="PL 6119/2023, Cámara de Diputados"/>
    <s v="Projeto de Lei, Altera o Decreto-Lei nº 2848, de 07 de dezembro de 1940 – Código Penal, para dispor sobre o uso fraudulento de inteligência artificial."/>
    <x v="0"/>
    <s v="Pendiente de Asignación de Relator"/>
    <d v="2026-02-05T00:00:00"/>
    <d v="2025-07-28T00:00:00"/>
    <s v="N/A"/>
    <s v="N/A"/>
    <s v="N/A"/>
    <s v="N/A"/>
    <s v="N/A"/>
    <s v="N/A"/>
    <s v="Kim Kataguiri (UNIÃO)"/>
    <s v="Gisela Simona (UNIÃO)"/>
    <x v="2"/>
    <s v="Propone modificar el Código Penal brasileño para tipificar el uso fraudulento de inteligencia artificial en la creación, uso y propagación de videos que manipulen, engañen o induzcan a error a los consumidores. Se establece como delito específico el &quot;fraude publicitaria con uso de IA&quot;, con una pena de reclusión de 4 a 8 años y multa. La ley busca prevenir el abuso de tecnologías de IA en prácticas engañosas, proteger a los consumidores y promover la transparencia en el ámbito publicitario. [Parafraseo a partir del Portugués] (Projeto de Lei 6119, 2023, Artículos 1 y 2)"/>
    <n v="1"/>
    <n v="1"/>
    <n v="1"/>
    <s v="."/>
    <m/>
    <m/>
    <m/>
    <m/>
    <m/>
    <m/>
    <m/>
    <m/>
    <m/>
    <m/>
    <s v="http://www.camara.leg.br/proposicoesWeb/fichadetramitacao?idProposicao=2415560"/>
  </r>
  <r>
    <m/>
    <s v="América del Sur"/>
    <x v="4"/>
    <x v="0"/>
    <s v="Congresso Nacional do Brasil"/>
    <x v="0"/>
    <s v="Bicameral"/>
    <s v="Câmara dos Deputados do Brasil"/>
    <x v="0"/>
    <x v="3"/>
    <d v="2023-12-13T00:00:00"/>
    <n v="2023"/>
    <s v="PL 6015/2023, Cámara de Diputados"/>
    <s v="Projeto de Lei, Institui Contribuição de Intervenção no Domínio Econômico destinada a financiar ações públicas de apoio ao trabalhador e de recolocação no mercado de trabalho e a financiar projetos de investimento."/>
    <x v="0"/>
    <s v="Relator Asignado a Comisión"/>
    <d v="2026-02-05T00:00:00"/>
    <d v="2025-06-26T00:00:00"/>
    <s v="N/A"/>
    <s v="N/A"/>
    <s v="N/A"/>
    <s v="N/A"/>
    <s v="N/A"/>
    <s v="N/A"/>
    <s v="José Guimarães (PT)"/>
    <s v="No Identificado"/>
    <x v="4"/>
    <s v="Propone crear una Contribución de Intervención en el Dominio Económico (CIDE) sobre tecnologías de automatización, como inteligencia artificial, servicios digitales, software y equipos relacionados. Los fondos recaudados se destinarán a apoyar la recolocación laboral de trabajadores desplazados por la automatización, financiar proyectos de inversión y promover empleos cualificados en sectores tecnológicos. También establece obligaciones de registro y supervisión fiscal para empresas involucradas en estas actividades, buscando mitigar el desempleo tecnológico y fomentar la innovación dentro de una estrategia de desarrollo inclusiva. [Parafraseo a partir del Portugués] (Projeto de Lei 6015, 2023)"/>
    <n v="1"/>
    <n v="0"/>
    <n v="0"/>
    <s v="."/>
    <m/>
    <m/>
    <m/>
    <m/>
    <m/>
    <m/>
    <m/>
    <m/>
    <m/>
    <m/>
    <s v="https://www.camara.leg.br/proposicoesWeb/fichadetramitacao?idProposicao=2413243"/>
  </r>
  <r>
    <m/>
    <s v="América del Sur"/>
    <x v="4"/>
    <x v="0"/>
    <s v="Congresso Nacional do Brasil"/>
    <x v="0"/>
    <s v="Bicameral"/>
    <s v="Câmara dos Deputados do Brasil"/>
    <x v="0"/>
    <x v="3"/>
    <d v="2023-12-08T00:00:00"/>
    <n v="2023"/>
    <s v="PL 5938/2023, Cámara de Diputados"/>
    <s v="Projeto de Lei, Altera a Lei 12.965, de 23 de abril e 2014, que estabelece princípios, garantias, direitos e deveres para o uso da Internet no Brasil, para prever que provedores de redes sociais adotem medidas para identificar e sinalizar conteúdos realizados com uso de inteligência artificial."/>
    <x v="0"/>
    <s v="Anexado al PL 759/2023"/>
    <d v="2026-02-05T00:00:00"/>
    <d v="2024-03-22T00:00:00"/>
    <s v="N/A"/>
    <s v="N/A"/>
    <s v="N/A"/>
    <s v="N/A"/>
    <s v="N/A"/>
    <s v="N/A"/>
    <s v="Lídice da Mata (PSB)"/>
    <s v="No Identificado"/>
    <x v="2"/>
    <s v="&quot;Artículo 1º Esta Ley adiciona el artículo 21-A a la Ley 12.965, de 23 de abril de 2014, que establece principios, garantías, derechos y deberes para el uso de Internet en Brasil, con el fin de disponer que los proveedores de redes sociales y servicios de mensajería privada, dentro del ámbito y los límites técnicos de sus servicios, deben adoptar medidas para identificar y señalar imágenes o videos creados con el uso de inteligencia artificial.&quot; [Traducción propia del Portugués] (Projeto de Lei 5938, 2023, Artículo 1)"/>
    <n v="1"/>
    <n v="1"/>
    <n v="1"/>
    <s v="."/>
    <m/>
    <m/>
    <m/>
    <m/>
    <m/>
    <m/>
    <m/>
    <m/>
    <m/>
    <m/>
    <s v="http://www.camara.leg.br/proposicoesWeb/fichadetramitacao?idProposicao=2411874"/>
  </r>
  <r>
    <m/>
    <s v="América del Sur"/>
    <x v="4"/>
    <x v="0"/>
    <s v="Congresso Nacional do Brasil"/>
    <x v="0"/>
    <s v="Bicameral"/>
    <s v="Câmara dos Deputados do Brasil"/>
    <x v="0"/>
    <x v="3"/>
    <d v="2023-12-07T00:00:00"/>
    <n v="2023"/>
    <s v="PL 5931/2023, Cámara de Diputados"/>
    <s v="Projeto de Lei, Altera a Lei n º 9.504, de 30 de setembro de 1997 (Lei das Eleições) para dispor sobre o uso da inteligência artificial em propaganda eleitoral."/>
    <x v="0"/>
    <s v="Anexado al PL 1002/2023"/>
    <d v="2026-02-05T00:00:00"/>
    <d v="2024-02-06T00:00:00"/>
    <s v="N/A"/>
    <s v="N/A"/>
    <s v="N/A"/>
    <s v="N/A"/>
    <s v="N/A"/>
    <s v="N/A"/>
    <s v="Carlos Chiodini (MDB)"/>
    <s v="No Identificado"/>
    <x v="2"/>
    <s v="Regula el uso de inteligencia artificial en campañas electorales en Brasil. Prohíbe el empleo de IA para crear deepfakes o contenidos diseñados para confundir o desinformar al electorado. Exige que candidatos, partidos y coaliciones informen sobre el uso de IA en propaganda electoral, presenten un informe de impacto algorítmico y cumplan con principios como la transparencia, la privacidad y la no discriminación. Se establecen sanciones por infracciones, incluyendo multas y retiro de contenidos irregulares, buscando garantizar la integridad y transparencia en los procesos electorales. [Parafraseo a partir del Portugués] (Projeto de Lei 5931, 2023)"/>
    <n v="1"/>
    <n v="1"/>
    <n v="1"/>
    <s v="."/>
    <m/>
    <m/>
    <m/>
    <m/>
    <m/>
    <m/>
    <m/>
    <m/>
    <m/>
    <m/>
    <s v="http://www.camara.leg.br/proposicoesWeb/fichadetramitacao?idProposicao=2411790"/>
  </r>
  <r>
    <m/>
    <s v="América del Sur"/>
    <x v="4"/>
    <x v="0"/>
    <s v="Congresso Nacional do Brasil"/>
    <x v="0"/>
    <s v="Bicameral"/>
    <s v="Câmara dos Deputados do Brasil"/>
    <x v="0"/>
    <x v="3"/>
    <d v="2023-12-07T00:00:00"/>
    <n v="2023"/>
    <s v="PL 5929/2023, Cámara de Diputados"/>
    <s v="Projeto de Lei, Dispõe sobre a regulamentação da atividade profissional de motorista por aplicativos, estabelecendo normas e critérios de transparência e fornecimento de dados por parte das Operadoras de Tecnologia para Transporte de Passageiros (OTTP), regras para a segurança e defesa do motorista em processos administrativos e criminais, e outras providências."/>
    <x v="0"/>
    <s v="Anexado al PL 2061/2021"/>
    <d v="2026-02-05T00:00:00"/>
    <d v="2025-05-30T00:00:00"/>
    <s v="N/A"/>
    <s v="N/A"/>
    <s v="N/A"/>
    <s v="N/A"/>
    <s v="N/A"/>
    <s v="N/A"/>
    <s v="Guilherme Boulos (PSOL)"/>
    <s v="No Identificado"/>
    <x v="4"/>
    <s v="Regula la actividad de los conductores de aplicaciones en Brasil y establece normas para las Operadoras de Tecnología de Transporte de Pasajeros (OTTP). Propone condiciones de contratación, transparencia en datos financieros, seguridad y establece que la inteligencia artificial no puede tomar decisiones preventivas de bloqueo sin intervención humana. Introduce un seguro obligatorio para conductores y mecanismos de defensa en procesos administrativos y penales. Busca equilibrar los derechos de los conductores con la modernización tecnológica y garantizar un entorno justo y seguro en el transporte por aplicaciones. [Parafraseo a partir del Portugués] (Projeto de Lei 5929, 2023)"/>
    <n v="1"/>
    <n v="0"/>
    <n v="0"/>
    <s v="."/>
    <m/>
    <m/>
    <m/>
    <m/>
    <m/>
    <m/>
    <m/>
    <m/>
    <m/>
    <m/>
    <s v="https://www.camara.leg.br/proposicoesWeb/fichadetramitacao?idProposicao=2411784"/>
  </r>
  <r>
    <m/>
    <s v="América del Sur"/>
    <x v="4"/>
    <x v="0"/>
    <s v="Congresso Nacional do Brasil"/>
    <x v="0"/>
    <s v="Bicameral"/>
    <s v="Câmara dos Deputados do Brasil"/>
    <x v="0"/>
    <x v="3"/>
    <d v="2023-12-05T00:00:00"/>
    <n v="2023"/>
    <s v="PL 5859/2023, Cámara de Diputados"/>
    <s v="Projeto de Lei, Proíbe o uso de Aplicativos e Programas de Inteligência Artificial para criação de “Deep Nudes” e dá outras providências."/>
    <x v="0"/>
    <s v="Anexado al PL 3902/2023"/>
    <d v="2026-02-05T00:00:00"/>
    <d v="2025-06-23T00:00:00"/>
    <s v="N/A"/>
    <s v="N/A"/>
    <s v="N/A"/>
    <s v="N/A"/>
    <s v="N/A"/>
    <s v="N/A"/>
    <s v="Felipe Francischini (UNIÃO)"/>
    <s v="No Identificado"/>
    <x v="2"/>
    <s v="Prohíbe el desarrollo, distribución, promoción y uso de aplicaciones de inteligencia artificial para crear &quot;deep nudes&quot; en Brasil. Define estos como imágenes o videos manipulados para mostrar desnudez o actos sexuales sin consentimiento previo. Obliga a plataformas digitales a implementar medidas de detección y eliminación de este contenido, además de colaborar con autoridades en investigaciones. También establece campañas de concienciación sobre privacidad y dignidad. El proyecto busca prevenir daños psicológicos, sociales y económicos causados por el uso indebido de estas tecnologías, promoviendo un entorno digital seguro y ético. [Parafraseo a partir del Portugués] (Projeto de Lei 5859, 2023)"/>
    <n v="1"/>
    <n v="1"/>
    <n v="1"/>
    <s v="."/>
    <m/>
    <m/>
    <m/>
    <m/>
    <m/>
    <m/>
    <m/>
    <m/>
    <m/>
    <m/>
    <s v="http://www.camara.leg.br/proposicoesWeb/fichadetramitacao?idProposicao=2409286"/>
  </r>
  <r>
    <m/>
    <s v="América del Sur"/>
    <x v="4"/>
    <x v="0"/>
    <s v="Congresso Nacional do Brasil"/>
    <x v="0"/>
    <s v="Bicameral"/>
    <s v="Senado Federal do Brasil"/>
    <x v="0"/>
    <x v="3"/>
    <d v="2023-11-27T00:00:00"/>
    <n v="2023"/>
    <s v="PL 5722/2023, Senado Federal"/>
    <s v="Projeto de Lei, Altera o art. 216-B do Decreto-Lei nº 2.848, de 7 de dezembro de 1940 – Código Penal, para aumentar a pena de quem utiliza inteligência artificial para montagem em fotografia, vídeo, áudio ou qualquer outro registro, com o fim de incluir pessoa em cena de nudez ou ato sexual ou libidinoso de caráter íntimo."/>
    <x v="0"/>
    <s v="Relator Asignado a Comisión"/>
    <d v="2026-02-05T00:00:00"/>
    <d v="2024-05-22T00:00:00"/>
    <s v="N/A"/>
    <s v="N/A"/>
    <s v="N/A"/>
    <s v="N/A"/>
    <s v="N/A"/>
    <s v="N/A"/>
    <s v="Jorge Kajuru (PSB)"/>
    <s v="No Identificado"/>
    <x v="2"/>
    <s v="Propone enmendar el artículo 216-B del Código Penal brasileño para incrementar la pena en casos donde se utilice inteligencia artificial para realizar montajes en fotografías, videos, audios u otros registros que incluyan a personas en escenas de desnudez, actos sexuales o libidinosos de carácter íntimo. La pena propuesta es de reclusión de 1 a 2 años, además de una multa, considerando la mayor gravedad del daño causado por estas prácticas al usar tecnologías avanzadas. [Parafraseo a partir del Portugués] (Projeto de Lei 5722, 2023)"/>
    <n v="1"/>
    <n v="1"/>
    <n v="1"/>
    <s v="."/>
    <m/>
    <m/>
    <m/>
    <m/>
    <m/>
    <m/>
    <m/>
    <m/>
    <m/>
    <m/>
    <s v="https://www25.senado.leg.br/web/atividade/materias/-/materia/161296"/>
  </r>
  <r>
    <m/>
    <s v="América del Sur"/>
    <x v="4"/>
    <x v="0"/>
    <s v="Congresso Nacional do Brasil"/>
    <x v="0"/>
    <s v="Bicameral"/>
    <s v="Câmara dos Deputados do Brasil"/>
    <x v="0"/>
    <x v="3"/>
    <d v="2023-11-24T00:00:00"/>
    <n v="2023"/>
    <s v="PL 5695/2023, Cámara de Diputados"/>
    <s v="Projeto de Lei, Tipifica penalmente a alteração de fotos, vídeos e som com o uso de sistema de Inteligência Artificial para praticar violência contra a mulher."/>
    <x v="0"/>
    <s v="Relator Asignado a Comisión"/>
    <d v="2026-02-05T00:00:00"/>
    <d v="2025-10-15T00:00:00"/>
    <s v="N/A"/>
    <s v="N/A"/>
    <s v="N/A"/>
    <s v="N/A"/>
    <s v="N/A"/>
    <s v="N/A"/>
    <s v="Fred Linhares (REPUBLIC)"/>
    <s v="No Identificado"/>
    <x v="2"/>
    <s v="&quot;Artículo 1º Esta Ley modifica la Ley N.º 11.340, de 7 de agosto de 2006 – Ley Maria da Penha, para tipificar penalmente la alteración de fotos, videos y sonidos mediante el uso de sistemas de inteligencia artificial con el propósito de ejercer violencia contra la mujer.&quot; [Traducción propia del Portugués] (Projeto de Lei 5695, 2023, Artículo 1)"/>
    <n v="1"/>
    <n v="1"/>
    <n v="1"/>
    <s v="."/>
    <m/>
    <m/>
    <m/>
    <m/>
    <m/>
    <m/>
    <m/>
    <m/>
    <m/>
    <m/>
    <s v="http://www.camara.leg.br/proposicoesWeb/fichadetramitacao?idProposicao=2406516"/>
  </r>
  <r>
    <m/>
    <s v="América del Sur"/>
    <x v="4"/>
    <x v="0"/>
    <s v="Congresso Nacional do Brasil"/>
    <x v="0"/>
    <s v="Bicameral"/>
    <s v="Câmara dos Deputados do Brasil"/>
    <x v="0"/>
    <x v="3"/>
    <d v="2023-11-24T00:00:00"/>
    <n v="2023"/>
    <s v="PL 5694/2023, Cámara de Diputados"/>
    <s v="Projeto de Lei, Criminaliza a manipulação ou adulteração de fotos, vídeos ou sons, utilizando-se de sistemas de inteligência artificial, com o intuito de causar constrangimento, humilhação, assédio, ameaça ou qualquer outro tipo de violência contra crianças ou adolescentes, além disso, aumenta a pena para crimes relacionados à pornografia infantil na hipótese de uso de inteligência artificial, se a cena de sexo explícito ou pornográfica envolvendo criança ou adolescente for manipulada ou adulterada por meio de sistema de inteligência artificial."/>
    <x v="0"/>
    <s v="Relator Asignado a Comisión"/>
    <d v="2026-02-05T00:00:00"/>
    <d v="2025-08-12T00:00:00"/>
    <s v="N/A"/>
    <s v="N/A"/>
    <s v="N/A"/>
    <s v="N/A"/>
    <s v="N/A"/>
    <s v="N/A"/>
    <s v="Fred Linhares (REPUBLIC)"/>
    <s v="No Identificado"/>
    <x v="2"/>
    <s v="&quot;Artículo 1º Esta Ley modifica la Ley N.º 8.069, de 13 de julio de 1990 – Estatuto de la Niñez y Adolescencia, para tipificar como delito la manipulación o adulteración de fotos, videos o sonidos mediante el uso de sistemas de inteligencia artificial, con el propósito de causar vergüenza, humillación, acoso, amenaza u otro tipo de violencia contra niños o adolescentes. Además, aumenta la pena para los delitos relacionados con la pornografía infantil cuando se utilice inteligencia artificial para manipular o adulterar escenas de sexo explícito o pornográficas que involucren a niños o adolescentes.&quot; [Traducción propia del Portugués] (Projeto de Lei 5694, 2023, Artículo 1)"/>
    <n v="1"/>
    <n v="1"/>
    <n v="1"/>
    <s v="."/>
    <m/>
    <m/>
    <m/>
    <m/>
    <m/>
    <m/>
    <m/>
    <m/>
    <m/>
    <m/>
    <s v="http://www.camara.leg.br/proposicoesWeb/fichadetramitacao?idProposicao=2406508"/>
  </r>
  <r>
    <m/>
    <s v="América del Sur"/>
    <x v="4"/>
    <x v="0"/>
    <s v="Congresso Nacional do Brasil"/>
    <x v="0"/>
    <s v="Bicameral"/>
    <s v="Câmara dos Deputados do Brasil"/>
    <x v="0"/>
    <x v="3"/>
    <d v="2023-11-22T00:00:00"/>
    <n v="2023"/>
    <s v="PL 5641/2023, Cámara de Diputados"/>
    <s v="Projeto de Lei, Dispõe sobre a proibição de aplicativos, sites, ferramentas e similares que utilizam inteligência artificial para criação de imagens pornográficas não autorizadas com o rosto de mulheres, bem como estabelece medidas para prevenir e combater a disseminação dessas imagens."/>
    <x v="0"/>
    <s v="Anexado al PL 3902/2023"/>
    <d v="2026-02-05T00:00:00"/>
    <d v="2025-06-23T00:00:00"/>
    <s v="N/A"/>
    <s v="N/A"/>
    <s v="N/A"/>
    <s v="N/A"/>
    <s v="N/A"/>
    <s v="N/A"/>
    <s v="Fernanda Melchionna (PSOL)_x000a_Sâmia Bomfim (PSOL)_x000a_Glauber Braga (PSOL)"/>
    <s v="No Identificado"/>
    <x v="2"/>
    <s v="&quot;Artículo 1º Esta Ley tiene como objetivo proteger la integridad y la dignidad de las mujeres al sancionar el uso indebido de inteligencia artificial para crear imágenes pornográficas sin el consentimiento previo y expreso de la parte involucrada.&quot; [Traducción propia del Portugués] (Projeto de Lei 5641, 2023, Artículo 1)"/>
    <n v="1"/>
    <n v="1"/>
    <n v="1"/>
    <s v="."/>
    <m/>
    <m/>
    <m/>
    <m/>
    <m/>
    <m/>
    <m/>
    <m/>
    <m/>
    <m/>
    <s v="http://www.camara.leg.br/proposicoesWeb/fichadetramitacao?idProposicao=2405761"/>
  </r>
  <r>
    <m/>
    <s v="América del Sur"/>
    <x v="4"/>
    <x v="0"/>
    <s v="Congresso Nacional do Brasil"/>
    <x v="0"/>
    <s v="Bicameral"/>
    <s v="Câmara dos Deputados do Brasil"/>
    <x v="0"/>
    <x v="3"/>
    <d v="2023-11-22T00:00:00"/>
    <n v="2023"/>
    <s v="PL 5630/2023, Cámara de Diputados"/>
    <s v="Projeto de Lei, Altera o Decreto-Lei nº 2.848, de 7 de dezembro de 1940 (Código Penal), para criminalizar a manipulação não autorizada de imagem intima de mulher."/>
    <x v="2"/>
    <s v="Anexado al PL 1317/2019"/>
    <d v="2026-02-05T00:00:00"/>
    <d v="2023-12-07T00:00:00"/>
    <s v="N/A"/>
    <s v="N/A"/>
    <s v="N/A"/>
    <s v="N/A"/>
    <d v="2023-12-07T00:00:00"/>
    <s v="N/A"/>
    <s v="Nely Aquino (PODE)"/>
    <s v="No Identificado"/>
    <x v="4"/>
    <s v="Modifica el Código Penal brasileño para criminalizar la manipulación no autorizada de imágenes íntimas de mujeres. Tipifica como delito la creación de montajes en fotos o videos, utilizando inteligencia artificial u otras tecnologías, que incluyan a mujeres en escenas de desnudez, actos sexuales o libidinosos sin su consentimiento. Establece penas de 2 a 4 años de reclusión y multa, con un agravante que duplica la pena si la víctima es menor de 18 años. La ley busca proteger la dignidad y privacidad de las mujeres frente al uso indebido de tecnologías. [Parafraseo a partir del Portugués] (Projeto de Lei 5630, 2023)"/>
    <n v="1"/>
    <n v="0"/>
    <n v="0"/>
    <s v="."/>
    <m/>
    <m/>
    <m/>
    <m/>
    <m/>
    <m/>
    <m/>
    <m/>
    <m/>
    <m/>
    <s v="http://www.camara.leg.br/proposicoesWeb/fichadetramitacao?idProposicao=2405555"/>
  </r>
  <r>
    <m/>
    <s v="América del Sur"/>
    <x v="4"/>
    <x v="0"/>
    <s v="Congresso Nacional do Brasil"/>
    <x v="0"/>
    <s v="Bicameral"/>
    <s v="Câmara dos Deputados do Brasil"/>
    <x v="0"/>
    <x v="3"/>
    <d v="2023-11-13T00:00:00"/>
    <n v="2023"/>
    <s v="PL 5492/2023, Cámara de Diputados"/>
    <s v="Projeto de Lei, Altera o Decreto-Lei nº 2.848, de 7 de dezembro de 1940 (Código Penal) para dispor sobre os crimes sexuais virtuais."/>
    <x v="0"/>
    <s v="Anexado al PL 10151/2018"/>
    <d v="2026-02-05T00:00:00"/>
    <d v="2023-12-22T00:00:00"/>
    <s v="N/A"/>
    <s v="N/A"/>
    <s v="N/A"/>
    <s v="N/A"/>
    <s v="N/A"/>
    <s v="N/A"/>
    <s v="Duda Salabert (PDT)_x000a_Tabata Amaral (PSB)"/>
    <s v="No Identificado"/>
    <x v="4"/>
    <s v="Propone la creación de nuevos delitos relacionados con crímenes sexuales virtuales en el Código Penal brasileño. Tipifica como delitos la violación sexual virtual y la extorsión sexual virtual, incluyendo la manipulación o amenaza de divulgar imágenes reales o creadas mediante inteligencia artificial que involucren escenas de sexo o desnudez. Establece penas de 3 a 10 años de reclusión, con agravantes si las víctimas son menores, hay lucro económico indebido o daño físico. Busca proteger la dignidad y privacidad, regulando el uso de IA en contextos abusivos. [Parafraseo a partir del Portugués] (Projeto de Lei 5492, 2023)"/>
    <n v="1"/>
    <n v="0"/>
    <n v="0"/>
    <s v="."/>
    <m/>
    <m/>
    <m/>
    <m/>
    <m/>
    <m/>
    <m/>
    <m/>
    <m/>
    <m/>
    <s v="https://www.camara.leg.br/proposicoesWeb/fichadetramitacao?idProposicao=2403726"/>
  </r>
  <r>
    <m/>
    <s v="América del Sur"/>
    <x v="4"/>
    <x v="0"/>
    <s v="Conselho Nacional de Justiça do Brasil"/>
    <x v="2"/>
    <s v="N/A"/>
    <s v="N/A"/>
    <x v="3"/>
    <x v="3"/>
    <d v="2023-11-10T00:00:00"/>
    <s v="N/A"/>
    <s v="Resolución 530/2023, Consejo Nacional de Justicia"/>
    <s v="Resolução, Institui a Política Judiciária de Resolução Adequada das Demandas de Assistência à Saúde, que estabelece diretrizes para o planejamento de ações no âmbito do Fórum Nacional do Judiciário para a Saúde (Fonajus) e o seu respectivo Plano Nacional (2024 – 2029)"/>
    <x v="1"/>
    <s v="Vigente"/>
    <d v="2025-07-07T00:00:00"/>
    <d v="2023-11-16T00:00:00"/>
    <d v="2023-11-16T00:00:00"/>
    <s v="N/A"/>
    <d v="2023-11-16T00:00:00"/>
    <d v="2023-11-10T00:00:00"/>
    <s v="N/A"/>
    <s v="N/A"/>
    <s v="Luís Roberto Barroso (Supremo Tribunal Federal)"/>
    <s v="N/A"/>
    <x v="3"/>
    <s v="Establece la Política Judiciaria de Resolución Adecuada de Demandas de Asistencia a la Salud. Su objetivo es mejorar el tratamiento judicial de casos relacionados con la salud, promoviendo métodos consensuales, capacitación continua, especialización judicial y cooperación interinstitucional. Se destaca el uso de tecnologías de la información y, específicamente, la adopción de inteligencia artificial para controlar, monitorear y mejorar los procesos judiciales en salud, optimizando la prestación jurisdiccional en esta área. [Parafraseado del Portugués] (Resolução CNJ 530, 2023)"/>
    <n v="1"/>
    <n v="0"/>
    <n v="0"/>
    <s v="."/>
    <m/>
    <m/>
    <m/>
    <m/>
    <m/>
    <m/>
    <m/>
    <m/>
    <m/>
    <m/>
    <s v="https://atos.cnj.jus.br/atos/detalhar/5330"/>
  </r>
  <r>
    <m/>
    <s v="América del Sur"/>
    <x v="4"/>
    <x v="0"/>
    <s v="Congresso Nacional do Brasil"/>
    <x v="0"/>
    <s v="Bicameral"/>
    <s v="Câmara dos Deputados do Brasil"/>
    <x v="0"/>
    <x v="3"/>
    <d v="2023-11-10T00:00:00"/>
    <n v="2023"/>
    <s v="PL 5467/2023, Cámara de Diputados"/>
    <s v="Projeto de Lei, Altera a Lei no 11.340, de 7 de agosto de 2006 (Lei Maria da Penha), e o Decreto-Lei no 2.848, de 7 de dezembro de 1940 (Código Penal), para reconhecer que a divulgação de conteúdo falso sexual configura violência doméstica e familiar e para criminalizar a divulgação de registro falso não autorizado de conteúdo com cena de nudez ou ato sexual ou libidinoso."/>
    <x v="0"/>
    <s v="Relator Asignado a Comisión"/>
    <d v="2026-02-05T00:00:00"/>
    <d v="2025-04-29T00:00:00"/>
    <s v="N/A"/>
    <s v="N/A"/>
    <s v="N/A"/>
    <s v="N/A"/>
    <s v="N/A"/>
    <s v="N/A"/>
    <s v="Camila Jara (PT)"/>
    <s v="No Identificado"/>
    <x v="4"/>
    <s v="Reconoce la difusión de contenido sexual falso como violencia doméstica y familiar. Tipifica como delito la divulgación no autorizada de registros falsos de escenas de desnudez o actos sexuales. Modifica la Ley Maria da Penha para incluir la divulgación de contenido falso sexual como forma de violencia psicológica. Además, introduce el artículo 216-C en el Código Penal, con penas de 6 meses a 1 año de detención, aumentadas a 1 a 3 años si la víctima es menor de edad. Obliga a plataformas digitales a eliminar dicho contenido bajo sanción. La justificación del proyecto se basa en el uso de deepfakes, que utilizan inteligencia artificial para crear contenidos extremadamente convincentes, principalmente pornográficos, afectando la integridad y privacidad de las víctimas, especialmente mujeres. [Parafraseo a partir del Portugués] (Projeto de Lei 5467, 2023)"/>
    <n v="1"/>
    <n v="0"/>
    <n v="0"/>
    <s v="."/>
    <m/>
    <m/>
    <m/>
    <m/>
    <m/>
    <m/>
    <m/>
    <m/>
    <m/>
    <m/>
    <s v="https://www.camara.leg.br/proposicoesWeb/fichadetramitacao?idProposicao=2403507"/>
  </r>
  <r>
    <m/>
    <s v="América del Sur"/>
    <x v="4"/>
    <x v="0"/>
    <s v="Congresso Nacional do Brasil"/>
    <x v="0"/>
    <s v="Bicameral"/>
    <s v="Câmara dos Deputados do Brasil"/>
    <x v="0"/>
    <x v="3"/>
    <d v="2023-11-07T00:00:00"/>
    <n v="2023"/>
    <s v="PL 5394/2023, Cámara de Diputados"/>
    <s v="Projeto de Lei, Altera o Decreto-Lei nº 2.848, de 7 de dezembro de 1940, Código Penal, para criminalizar a adulteração, montagem ou modificação de fotografia, vídeo ou qualquer outra forma de representação visual relativos à intimidade da pessoa, por meio de Inteligência Artificial, e dá outras providências."/>
    <x v="0"/>
    <s v="Anexado al PL 5342/2023"/>
    <d v="2026-02-05T00:00:00"/>
    <d v="2025-10-06T00:00:00"/>
    <s v="N/A"/>
    <s v="N/A"/>
    <s v="N/A"/>
    <s v="N/A"/>
    <s v="N/A"/>
    <s v="N/A"/>
    <s v="Erika Kokay (PT)"/>
    <s v="No Identificado"/>
    <x v="2"/>
    <s v="&quot;Artículo 1º Esta ley modifica el Decreto-Ley N.º 2.848, de 7 de diciembre de 1940, Código Penal, para tipificar como delito la adulteración, montaje o modificación de fotografías, videos o cualquier otra forma de representación visual relacionada con la intimidad de una persona, mediante el uso de inteligencia artificial, y establece otras disposiciones.&quot; [Traducción propia del Portugués] (Projeto de Lei 5394, 2023, Artículo 1)"/>
    <n v="1"/>
    <n v="1"/>
    <n v="1"/>
    <s v="."/>
    <m/>
    <m/>
    <m/>
    <m/>
    <m/>
    <m/>
    <m/>
    <m/>
    <m/>
    <m/>
    <s v="http://www.camara.leg.br/proposicoesWeb/fichadetramitacao?idProposicao=2402162"/>
  </r>
  <r>
    <m/>
    <s v="América del Sur"/>
    <x v="4"/>
    <x v="0"/>
    <s v="Congresso Nacional do Brasil"/>
    <x v="0"/>
    <s v="Bicameral"/>
    <s v="Câmara dos Deputados do Brasil"/>
    <x v="0"/>
    <x v="3"/>
    <d v="2023-11-06T00:00:00"/>
    <n v="2023"/>
    <s v="PL 5359/2023, Cámara de Diputados"/>
    <s v="Projeto de Lei, Altera a Lei nº 8.069, de 13 de julho de 1990 - Estatuto da Criança e do Adolescente, para criminalizar a adulteração, montagem ou modificação de fotografia, vídeo ou qualquer outra forma de representação visual por meio de Inteligência Artificial, a aquisição e a posse de tal material e outras condutas relacionadas à pedofilia na internet."/>
    <x v="2"/>
    <s v="Anexado al PL 2394/2023"/>
    <d v="2025-05-17T00:00:00"/>
    <d v="2023-12-06T00:00:00"/>
    <s v="N/A"/>
    <s v="N/A"/>
    <s v="N/A"/>
    <s v="N/A"/>
    <d v="2023-12-06T00:00:00"/>
    <s v="N/A"/>
    <s v="Erika Kokay (PT)"/>
    <s v="No Identificado"/>
    <x v="2"/>
    <s v="Modifica el Estatuto de la Niñez y Adolescencia en Brasil para tipificar como delito la creación, modificación o difusión de imágenes manipuladas con inteligencia artificial que simulen desnudez o actos sexuales de menores. Establece penas de 5 a 10 años de reclusión y multas. También sanciona la posesión, almacenamiento o distribución de este tipo de material. La propuesta busca combatir delitos de abuso y pedofilia en entornos digitales, promoviendo un marco legal estricto para proteger la dignidad y seguridad de niños y adolescentes frente al uso indebido de IA. [Parafraseo a partir del Portugués] (Projeto de Lei 5359, 2023)"/>
    <n v="1"/>
    <n v="1"/>
    <n v="1"/>
    <s v="."/>
    <m/>
    <m/>
    <m/>
    <m/>
    <m/>
    <m/>
    <m/>
    <m/>
    <m/>
    <m/>
    <s v="http://www.camara.leg.br/proposicoesWeb/fichadetramitacao?idProposicao=2401304"/>
  </r>
  <r>
    <m/>
    <s v="América del Sur"/>
    <x v="4"/>
    <x v="0"/>
    <s v="Congresso Nacional do Brasil"/>
    <x v="0"/>
    <s v="Bicameral"/>
    <s v="Câmara dos Deputados do Brasil"/>
    <x v="0"/>
    <x v="3"/>
    <d v="2023-11-06T00:00:00"/>
    <n v="2023"/>
    <s v="PL 5342/2023, Cámara de Diputados"/>
    <s v="Projeto de Lei, Tipifica o crime de Porno Fake e acrescenta o artigo 218-D ao Decreto-Lei nº 2.848, de 7 de dezembro de 1940 (Código Penal), para tipificar o crime de criação, divulgação e comercialização de imagem de nudez ou de cunho sexual não autorizada, gerada por softwares e inteligência artificial (AI); altera para pública incondicionada a natureza da ação penal dos crimes contra a dignidade sexual; estabelece causas de aumento de pena para esses crimes."/>
    <x v="0"/>
    <s v="Relator Asignado a Comisión"/>
    <d v="2026-02-05T00:00:00"/>
    <d v="2025-10-06T00:00:00"/>
    <s v="N/A"/>
    <s v="N/A"/>
    <s v="N/A"/>
    <s v="N/A"/>
    <s v="N/A"/>
    <s v="N/A"/>
    <s v="Marcelo Álvaro Antônio (PL)"/>
    <s v="No Identificado"/>
    <x v="2"/>
    <s v="Tipifica como delito la creación, difusión y comercialización de contenido sexual no autorizado generado mediante inteligencia artificial, conocido como &quot;porno fake&quot;. Establece penas de 6 meses a 1 año de reclusión, aumentadas si las víctimas son menores o si se utiliza para chantaje. La ley busca proteger la dignidad y privacidad, abordando el uso indebido de IA en la producción de deepfakes pornográficos que afectan gravemente a mujeres, hombres y menores, promoviendo un marco legal para prevenir y sancionar estos delitos tecnológicos. [Parafraseo a partir del Portugués] (Projeto de Lei 5342, 2023)"/>
    <n v="1"/>
    <n v="1"/>
    <n v="1"/>
    <s v="."/>
    <m/>
    <m/>
    <m/>
    <m/>
    <m/>
    <m/>
    <m/>
    <m/>
    <m/>
    <m/>
    <s v="http://www.camara.leg.br/proposicoesWeb/fichadetramitacao?idProposicao=2401172"/>
  </r>
  <r>
    <m/>
    <s v="América del Sur"/>
    <x v="4"/>
    <x v="0"/>
    <s v="Congresso Nacional do Brasil"/>
    <x v="0"/>
    <s v="Bicameral"/>
    <s v="Câmara dos Deputados do Brasil"/>
    <x v="0"/>
    <x v="3"/>
    <d v="2023-11-01T00:00:00"/>
    <n v="2023"/>
    <s v="PL 5303/2023, Cámara de Diputados"/>
    <s v="Projeto de Lei, Dispõe sobre a prestação de serviços mediante o uso de inteligência artificial."/>
    <x v="0"/>
    <s v="Relator Asignado a Comisión"/>
    <d v="2026-02-05T00:00:00"/>
    <d v="2025-05-20T00:00:00"/>
    <s v="N/A"/>
    <s v="N/A"/>
    <s v="N/A"/>
    <s v="N/A"/>
    <s v="N/A"/>
    <s v="N/A"/>
    <s v="Renata Abreu (PODE)"/>
    <s v="No Identificado"/>
    <x v="2"/>
    <s v="Regula la prestación de servicios basados en inteligencia artificial en Brasil. Establece que los proveedores deben informar a los usuarios sobre el uso de IA, garantizar atención humana para resolver problemas y registrar sus actividades con un informe de impacto sobre protección de datos actualizado anualmente. La ley busca promover el uso de IA para el bienestar humano, la equidad y la protección ambiental, mientras asegura el cumplimiento de la Ley General de Protección de Datos y los derechos de autor. [Parafraseo a partir del Portugués] (Projeto de Lei 5303, 2023)"/>
    <n v="1"/>
    <n v="1"/>
    <n v="1"/>
    <s v="."/>
    <m/>
    <m/>
    <m/>
    <m/>
    <m/>
    <m/>
    <m/>
    <m/>
    <m/>
    <m/>
    <s v="http://www.camara.leg.br/proposicoesWeb/fichadetramitacao?idProposicao=2400917"/>
  </r>
  <r>
    <m/>
    <s v="América del Sur"/>
    <x v="4"/>
    <x v="0"/>
    <s v="Congresso Nacional do Brasil"/>
    <x v="0"/>
    <s v="Bicameral"/>
    <s v="Câmara dos Deputados do Brasil"/>
    <x v="0"/>
    <x v="3"/>
    <d v="2023-10-27T00:00:00"/>
    <n v="2023"/>
    <s v="PL 5242/2023, Cámara de Diputados"/>
    <s v="Projeto de Lei, Altera a Lei nº 9.504, de 30 de setembro de 1997, para dispor sobre a vedação à criação, utilização e propagação de deep fake."/>
    <x v="0"/>
    <s v="Anexado al PL 1002/2023"/>
    <d v="2026-02-05T00:00:00"/>
    <d v="2024-02-29T00:00:00"/>
    <s v="N/A"/>
    <s v="N/A"/>
    <s v="N/A"/>
    <s v="N/A"/>
    <s v="N/A"/>
    <s v="N/A"/>
    <s v="Rafael Brito (MDB)"/>
    <s v="No Identificado"/>
    <x v="2"/>
    <s v="Modifica la Ley N.º 9.504/1997 para prohibir la creación, uso y difusión de deepfakes en el ámbito electoral. Define los deepfakes como manipulaciones audiovisuales realizadas con inteligencia artificial que alteren de forma deliberada y artificial la imagen, voz o sonido de un individuo para interferir fraudulentamente en el proceso electoral, difamar candidatos o partidos, o influir en el electorado. La Justicia Electoral será responsable de la fiscalización y aplicación de sanciones, incluyendo multas, suspensión de conductas y posible anulación de registros o diplomas. [Parafraseo a partir del Portugués] (Projeto de Lei 5242, 2023)"/>
    <n v="1"/>
    <n v="0"/>
    <n v="0"/>
    <s v="."/>
    <m/>
    <m/>
    <m/>
    <m/>
    <m/>
    <m/>
    <m/>
    <m/>
    <m/>
    <m/>
    <s v="https://www.camara.leg.br/proposicoesWeb/fichadetramitacao?idProposicao=2399792"/>
  </r>
  <r>
    <m/>
    <s v="América del Sur"/>
    <x v="4"/>
    <x v="0"/>
    <s v="Congresso Nacional do Brasil"/>
    <x v="0"/>
    <s v="Bicameral"/>
    <s v="Câmara dos Deputados do Brasil"/>
    <x v="0"/>
    <x v="3"/>
    <d v="2023-10-27T00:00:00"/>
    <n v="2023"/>
    <s v="PL 5241/2023, Cámara de Diputados"/>
    <s v="Projeto de Lei, Altera a Lei nº 4.737, de 15 de julho de 1965, para tipificar o crime de divulgação de deep fake durante período de campanha eleitoral."/>
    <x v="0"/>
    <s v="Anexado al PL 1002/2023"/>
    <d v="2026-02-05T00:00:00"/>
    <d v="2024-02-29T00:00:00"/>
    <s v="N/A"/>
    <s v="N/A"/>
    <s v="N/A"/>
    <s v="N/A"/>
    <s v="N/A"/>
    <s v="N/A"/>
    <s v="Rafael Brito (MDB)"/>
    <s v="No Identificado"/>
    <x v="2"/>
    <s v="Tipifica como delito la divulgación de deepfakes durante campañas electorales en Brasil. Busca penalizar la manipulación audiovisual generada mediante inteligencia artificial que difame a candidatos, partidos o induzca a error al electorado, con penas de 1 a 4 años de detención y multa. Establece agravantes si se utiliza internet o redes sociales para su difusión. La iniciativa busca proteger la integridad de los procesos democráticos, combatir la desinformación y garantizar elecciones transparentes y justas en el país. [Parafraseo a partir del Portugués] (Projeto de Lei 5241, 2023)"/>
    <n v="1"/>
    <n v="0"/>
    <n v="0"/>
    <s v="."/>
    <m/>
    <m/>
    <m/>
    <m/>
    <m/>
    <m/>
    <m/>
    <m/>
    <m/>
    <m/>
    <s v="https://www.camara.leg.br/proposicoesWeb/fichadetramitacao?idProposicao=2399786"/>
  </r>
  <r>
    <m/>
    <s v="América del Sur"/>
    <x v="4"/>
    <x v="0"/>
    <s v="Congresso Nacional do Brasil"/>
    <x v="0"/>
    <s v="Bicameral"/>
    <s v="Câmara dos Deputados do Brasil"/>
    <x v="0"/>
    <x v="3"/>
    <d v="2023-10-05T00:00:00"/>
    <n v="2023"/>
    <s v="PL 4869/2023, Cámara de Diputados"/>
    <s v="Projeto de Lei, Veda a demissão ou redução da jornada de trabalho dos profissionais da voz e dos intérpretes de Língua Brasileira de Sinais - Libras em razão da utilização de ferramentas de inteligência artificial para produção de conteúdos audiovisuais"/>
    <x v="0"/>
    <s v="Relator Asignado a Comisión"/>
    <d v="2026-02-05T00:00:00"/>
    <d v="2024-05-07T00:00:00"/>
    <s v="N/A"/>
    <s v="N/A"/>
    <s v="N/A"/>
    <s v="N/A"/>
    <s v="N/A"/>
    <s v="N/A"/>
    <s v="Marco Brasil (PP)"/>
    <s v="No Identificado"/>
    <x v="2"/>
    <s v="Protege a los profesionales de la voz y a los intérpretes de la Lengua Brasileña de Señas contra despidos o reducción de jornada debido al uso de inteligencia artificial en la producción de contenidos audiovisuales. Prohíbe su sustitución total por herramientas de IA al permitir su uso sólo como complemento. Además, establece la capacitación y realocación de estos profesionales en nuevas funciones al asegurar su remuneración. El proyecto busca equilibrar el avance tecnológico con la preservación de empleos y la valorización de la voz humana y la diversidad cultural. [Parafraseo a partir del Portugués] (Projeto de Lei 4869, 2023)"/>
    <n v="1"/>
    <n v="1"/>
    <n v="1"/>
    <s v="."/>
    <m/>
    <m/>
    <m/>
    <m/>
    <m/>
    <m/>
    <m/>
    <m/>
    <m/>
    <m/>
    <s v="http://www.camara.leg.br/proposicoesWeb/fichadetramitacao?idProposicao=2394357"/>
  </r>
  <r>
    <m/>
    <s v="América del Sur"/>
    <x v="4"/>
    <x v="0"/>
    <s v="Congresso Nacional do Brasil"/>
    <x v="0"/>
    <s v="Bicameral"/>
    <s v="Câmara dos Deputados do Brasil"/>
    <x v="0"/>
    <x v="3"/>
    <d v="2023-09-27T00:00:00"/>
    <n v="2023"/>
    <s v="PL 4730/2023, Cámara de Diputados"/>
    <s v="Projeto de Lei, Incluir a alínea &quot;m&quot; no inciso II do artigo 61 do Decreto Lei n° 2.848, de 7 de dezembro de 1940, Código penal, para prever o uso da inteligência artificial como circunstância agravante, e dá outras providências."/>
    <x v="0"/>
    <s v="Pendiente de Asignación de Relator"/>
    <d v="2026-02-05T00:00:00"/>
    <d v="2025-03-19T00:00:00"/>
    <s v="N/A"/>
    <s v="N/A"/>
    <s v="N/A"/>
    <s v="N/A"/>
    <s v="N/A"/>
    <s v="N/A"/>
    <s v="Delegado Palumbo (MDB)"/>
    <s v="No Identificado"/>
    <x v="2"/>
    <s v="Propone modificar el Código Penal brasileño (Decreto Ley N.º 2.848/1940) para incluir el uso de inteligencia artificial como circunstancia agravante en la comisión de delitos. Se añade la línea &quot;m&quot; al inciso II del artículo 61, estableciendo que el empleo de IA en actividades ilícitas aumentará las penas aplicables. El objetivo es reconocer el potencial peligroso del uso indebido de esta tecnología y reforzar las medidas legales para prevenir su mal uso en actos criminales. [Parafraseo a partir del Portugués] (Projeto de Lei 4730, 2023, Artículos 1 y 2)"/>
    <n v="1"/>
    <n v="1"/>
    <n v="1"/>
    <s v="."/>
    <m/>
    <m/>
    <m/>
    <m/>
    <m/>
    <m/>
    <m/>
    <m/>
    <m/>
    <m/>
    <s v="http://www.camara.leg.br/proposicoesWeb/fichadetramitacao?idProposicao=2391592"/>
  </r>
  <r>
    <m/>
    <s v="América del Sur"/>
    <x v="4"/>
    <x v="0"/>
    <s v="Congresso Nacional do Brasil"/>
    <x v="0"/>
    <s v="Bicameral"/>
    <s v="Câmara dos Deputados do Brasil"/>
    <x v="0"/>
    <x v="3"/>
    <d v="2023-09-27T00:00:00"/>
    <n v="2023"/>
    <s v="PL 4719/2023, Cámara de Diputados"/>
    <s v="Projeto de Lei, Dispõe sobre o incentivo ao desenvolvimento de inteligência artificial."/>
    <x v="0"/>
    <s v="Relator Asignado a Comisión"/>
    <d v="2026-02-05T00:00:00"/>
    <d v="2025-10-08T00:00:00"/>
    <s v="N/A"/>
    <s v="N/A"/>
    <s v="N/A"/>
    <s v="N/A"/>
    <s v="N/A"/>
    <s v="N/A"/>
    <s v="Dimas Gadelha (PT)"/>
    <s v="No Identificado"/>
    <x v="2"/>
    <s v="Busca fomentar el desarrollo de inteligencia artificial en Brasil mediante incentivos fiscales y financiamiento. Propone modificaciones a la Ley de Informática y al Fondo Nacional de Desarrollo Científico y Tecnológico para destinar recursos a proyectos de IA. También establece que al menos el 10% de los fondos sectoriales en áreas como salud, agronegocios y energía se inviertan en tecnologías de IA. El proyecto tiene como objetivo fortalecer la competitividad de Brasil en innovación, atraer inversiones, apoyar startups y desarrollar soluciones tecnológicas avanzadas en múltiples sectores. [Parafraseo a partir del Portugués] (Projeto de Lei 4719, 2023)"/>
    <n v="1"/>
    <n v="1"/>
    <n v="1"/>
    <s v="."/>
    <m/>
    <m/>
    <m/>
    <m/>
    <m/>
    <m/>
    <m/>
    <m/>
    <m/>
    <m/>
    <s v="http://www.camara.leg.br/proposicoesWeb/fichadetramitacao?idProposicao=2391466"/>
  </r>
  <r>
    <m/>
    <s v="América del Sur"/>
    <x v="4"/>
    <x v="0"/>
    <s v="Congresso Nacional do Brasil"/>
    <x v="0"/>
    <s v="Bicameral"/>
    <s v="Câmara dos Deputados do Brasil"/>
    <x v="0"/>
    <x v="3"/>
    <d v="2023-09-18T00:00:00"/>
    <n v="2023"/>
    <s v="PL 4532/2023, Cámara de Diputados"/>
    <s v="Projeto de Lei, Dispõe sobre a automatização e atualização eletrônica imediata do sistema de transplante de órgãos no Brasil."/>
    <x v="0"/>
    <s v="Anexado al PL 10733/2018"/>
    <d v="2026-02-05T00:00:00"/>
    <d v="2023-09-19T00:00:00"/>
    <s v="N/A"/>
    <s v="N/A"/>
    <s v="N/A"/>
    <s v="N/A"/>
    <s v="N/A"/>
    <s v="N/A"/>
    <s v="Jadyel Alencar (PV)"/>
    <s v="No Identificado"/>
    <x v="4"/>
    <s v="Crea la Plataforma Nacional de Transplantes (PNT) en Brasil para automatizar y actualizar en tiempo real el sistema de donación y trasplante de órganos. Utilizará inteligencia artificial y algoritmos avanzados para priorizar, alocar y gestionar eficientemente los procesos, mejorando la rapidez y transparencia del sistema. Además, garantiza la protección de datos personales y la integración con sistemas de salud estatales y municipales. La implementación de IA busca optimizar la eficacia, reducir tiempos de espera y salvar vidas mediante una administración más justa y tecnológica. [Parafraseo a partir del Portugués] (Projeto de Lei 4532, 2023)"/>
    <n v="1"/>
    <n v="0"/>
    <n v="0"/>
    <s v="."/>
    <m/>
    <m/>
    <m/>
    <m/>
    <m/>
    <m/>
    <m/>
    <m/>
    <m/>
    <m/>
    <s v="https://www.camara.leg.br/proposicoesWeb/fichadetramitacao?idProposicao=2388447"/>
  </r>
  <r>
    <m/>
    <s v="América del Sur"/>
    <x v="4"/>
    <x v="0"/>
    <s v="Congresso Nacional do Brasil"/>
    <x v="0"/>
    <s v="Bicameral"/>
    <s v="Câmara dos Deputados do Brasil"/>
    <x v="0"/>
    <x v="3"/>
    <d v="2023-08-23T00:00:00"/>
    <n v="2023"/>
    <s v="PL 4079/2023, Cámara de Diputados"/>
    <s v="Projeto de Lei, Institui o Programa Nacional de Incentivo à Tecnologia na Educação e Saúde – PRONITES."/>
    <x v="0"/>
    <s v="Relator Asignado a Comisión"/>
    <d v="2026-02-05T00:00:00"/>
    <d v="2023-12-05T00:00:00"/>
    <s v="N/A"/>
    <s v="N/A"/>
    <s v="N/A"/>
    <s v="N/A"/>
    <s v="N/A"/>
    <s v="N/A"/>
    <s v="Helio Lopes (PL)"/>
    <s v="No Identificado"/>
    <x v="4"/>
    <s v="&quot;Artículo 1º Se instituye el Programa Nacional de Incentivo a la Tecnología en la Educación y Salud – PRONITES, que tiene como objetivo promover la programación, la inteligencia artificial, la inclusión digital y el sector de juegos, incentivando la aplicación de estas tecnologías en las áreas de educación y salud.&quot; [Traducción propia del Portugués] (Projeto de Lei 4079, 2023, Artículo 1)"/>
    <n v="1"/>
    <n v="0"/>
    <n v="0"/>
    <s v="."/>
    <m/>
    <m/>
    <m/>
    <m/>
    <m/>
    <m/>
    <m/>
    <m/>
    <m/>
    <m/>
    <s v="http://www.camara.leg.br/proposicoesWeb/fichadetramitacao?idProposicao=2382101"/>
  </r>
  <r>
    <m/>
    <s v="América del Sur"/>
    <x v="4"/>
    <x v="0"/>
    <s v="Congresso Nacional do Brasil"/>
    <x v="0"/>
    <s v="Bicameral"/>
    <s v="Câmara dos Deputados do Brasil"/>
    <x v="0"/>
    <x v="3"/>
    <d v="2023-08-21T00:00:00"/>
    <n v="2023"/>
    <s v="PL 4025/2023, Cámara de Diputados"/>
    <s v="Projeto de Lei, Esta lei altera a Lei nº 10.406, de 10 de janeiro de 2002 - Código Civil, e a Lei nº 9.610, de 19 de fevereiro de 1998, dispondo sobre a utilização da imagem de uma pessoa, viva ou falecida, e dos direitos autorais, decorrentes da utilização de inteligência artificial."/>
    <x v="0"/>
    <s v="Pendiente de Asignación de Relator"/>
    <d v="2026-02-05T00:00:00"/>
    <d v="2026-02-02T00:00:00"/>
    <s v="N/A"/>
    <s v="N/A"/>
    <s v="N/A"/>
    <s v="N/A"/>
    <s v="N/A"/>
    <s v="N/A"/>
    <s v="Marx Beltrão (PP)"/>
    <s v="No Identificado"/>
    <x v="2"/>
    <s v="Propone cambios al Código Civil y a la Ley de Derechos de Autor en Brasil para regular el uso de imágenes y derechos de autor en contextos de inteligencia artificial. Establece que el uso de imágenes manipuladas por IA requiere autorización expresa, incluyendo casos de personas fallecidas, cuya autorización corresponde a familiares. También prohíbe el reconocimiento de obras generadas por IA como protegidas por derechos de autor, limitando este estatus a los seres humanos. Además, crea un fondo para remunerar a autores cuyas obras sean utilizadas en el entrenamiento de IA. [Parafraseo a partir del Portugués] (Projeto de Lei 4025, 2023)"/>
    <n v="1"/>
    <n v="1"/>
    <n v="1"/>
    <s v="."/>
    <m/>
    <m/>
    <m/>
    <m/>
    <m/>
    <m/>
    <m/>
    <m/>
    <m/>
    <m/>
    <s v="http://www.camara.leg.br/proposicoesWeb/fichadetramitacao?idProposicao=2380982"/>
  </r>
  <r>
    <m/>
    <s v="América del Sur"/>
    <x v="4"/>
    <x v="0"/>
    <s v="Congresso Nacional do Brasil"/>
    <x v="0"/>
    <s v="Bicameral"/>
    <s v="Câmara dos Deputados do Brasil"/>
    <x v="0"/>
    <x v="3"/>
    <d v="2023-08-14T00:00:00"/>
    <n v="2023"/>
    <s v="PL 3902/2023, Cámara de Diputados"/>
    <s v="Projeto de Lei, Altera a Lei nº 12.965, de 23 de abril de 2014, para coibir o uso, criação, distribuição e comercialização de aplicativos e programas destinados à criação de imagens ou vídeos pornográficos ou obscenos falsos."/>
    <x v="0"/>
    <s v="Pendiente de Asignación de Relator"/>
    <d v="2026-02-06T00:00:00"/>
    <d v="2025-06-23T00:00:00"/>
    <s v="N/A"/>
    <s v="N/A"/>
    <s v="N/A"/>
    <s v="N/A"/>
    <s v="N/A"/>
    <s v="N/A"/>
    <s v="Romero Rodrigues (PSC) _x000a_Nely Aquino (PODE)"/>
    <s v="No Identificado"/>
    <x v="2"/>
    <s v="Busca modificar la Ley nº 12.965, de 23 de abril de 2014, para cohibir el uso, creación, distribución y comercialización de aplicaciones y programas destinados a la creación de imágenes o vídeos pornográficos u obscenos falsos: &quot;deep nudes&quot;. La propuesta introduce penas para los proveedores de aplicaciones de internet que no eliminen diligentemente este contenido tras recibir una notificación. Además, prohíbe el uso de tecnologías de inteligencia artificial para crear deep nudes, definiéndolos como imágenes o vídeos que sustituyen partes del cuerpo en imágenes originales por representaciones realistas de desnudez o actividad sexual sin el consentimiento expreso de los individuos representados. [Parafraseo del Portugués] (Projeto de Lei 3902, 2023)"/>
    <n v="1"/>
    <n v="0"/>
    <n v="0"/>
    <s v="."/>
    <m/>
    <m/>
    <m/>
    <m/>
    <m/>
    <m/>
    <m/>
    <m/>
    <m/>
    <m/>
    <s v="http://www.camara.leg.br/proposicoesWeb/fichadetramitacao?idProposicao=2379020"/>
  </r>
  <r>
    <m/>
    <s v="América del Sur"/>
    <x v="4"/>
    <x v="0"/>
    <s v="Congresso Nacional do Brasil"/>
    <x v="0"/>
    <s v="Bicameral"/>
    <s v="Senado Federal do Brasil"/>
    <x v="0"/>
    <x v="3"/>
    <d v="2023-08-09T00:00:00"/>
    <n v="2023"/>
    <s v="PL 3822/2023, Senado Federal"/>
    <s v="Projeto de Lei, Dispõe sobre a utilização de reconhecimento facial ou de biometria digital na abertura de conta de depósito bancário."/>
    <x v="0"/>
    <s v="Pendiente de Asignación de Relator"/>
    <d v="2026-02-06T00:00:00"/>
    <d v="2023-08-24T00:00:00"/>
    <s v="N/A"/>
    <s v="N/A"/>
    <s v="N/A"/>
    <s v="N/A"/>
    <s v="N/A"/>
    <s v="N/A"/>
    <s v="Wilder Morais (PL)"/>
    <s v="No Identificado"/>
    <x v="4"/>
    <s v="Establece la obligatoriedad de usar reconocimiento facial o biometría digital para abrir cuentas bancarias, validando los datos mediante bases de datos biométricos públicos. Busca prevenir fraudes y aumentar la seguridad, garantizando la protección y confiabilidad de los datos. No menciona explícitamente la Inteligencia Artificial, pero la tecnología de reconocimiento facial y biometría podría estar relacionada con sistemas de IA, aunque el texto no lo especifica. Las sanciones por incumplimiento se basan en el Código de Defensa del Consumidor. [Parafraseo del Portugués] (Projeto de Lei 3822, 2023)"/>
    <n v="1"/>
    <n v="0"/>
    <n v="0"/>
    <s v="."/>
    <m/>
    <m/>
    <m/>
    <m/>
    <m/>
    <m/>
    <m/>
    <m/>
    <m/>
    <m/>
    <s v="https://www25.senado.leg.br/web/atividade/materias/-/materia/159038"/>
  </r>
  <r>
    <m/>
    <s v="América del Sur"/>
    <x v="4"/>
    <x v="0"/>
    <s v="Congresso Nacional do Brasil"/>
    <x v="0"/>
    <s v="Bicameral"/>
    <s v="Câmara dos Deputados do Brasil"/>
    <x v="0"/>
    <x v="3"/>
    <d v="2023-08-08T00:00:00"/>
    <n v="2023"/>
    <s v="PL 3800/2023, Cámara de Diputados"/>
    <s v="Projeto de Lei, Altera o art. 171 do Decreto-Lei nº 2.848, de 7 de dezembro de 1940 – Código Penal, para aumentar a pena do crime de fraude eletrônica quando a conduta for praticada com a utilização de inteligência artificial."/>
    <x v="0"/>
    <s v="Anexado al PL 1215/2023"/>
    <d v="2026-02-06T00:00:00"/>
    <d v="2023-08-21T00:00:00"/>
    <s v="N/A"/>
    <s v="N/A"/>
    <s v="N/A"/>
    <s v="N/A"/>
    <s v="N/A"/>
    <s v="N/A"/>
    <s v="Acácio Favacho (MDB)"/>
    <s v="No Identificado"/>
    <x v="2"/>
    <s v="&quot;Artículo 1º Esta Ley modifica el artículo 171 del Decreto-Ley N.º 2.848, de 7 de diciembre de 1940 – Código Penal, para aumentar la pena del delito de fraude electrónico cuando la conducta sea cometida utilizando inteligencia artificial.&quot; [Traducción propia del Portugués] (Projeto de Lei 3800, 2023, Artículo 1)"/>
    <n v="1"/>
    <n v="1"/>
    <n v="1"/>
    <s v="."/>
    <m/>
    <m/>
    <m/>
    <m/>
    <m/>
    <m/>
    <m/>
    <m/>
    <m/>
    <m/>
    <s v="http://www.camara.leg.br/proposicoesWeb/fichadetramitacao?idProposicao=2376427"/>
  </r>
  <r>
    <m/>
    <s v="América del Sur"/>
    <x v="4"/>
    <x v="0"/>
    <s v="Congresso Nacional do Brasil"/>
    <x v="0"/>
    <s v="Bicameral"/>
    <s v="Câmara dos Deputados do Brasil"/>
    <x v="0"/>
    <x v="3"/>
    <d v="2023-07-24T00:00:00"/>
    <n v="2023"/>
    <s v="PL 3614/2023, Cámara de Diputados"/>
    <s v="Projeto de Lei, Dispõe sobre a proteção à imagem e à voz, reconstruídas digitalmente, de pessoa já falecida."/>
    <x v="0"/>
    <s v="Anexado al PL 3608/2023"/>
    <d v="2026-02-06T00:00:00"/>
    <d v="2023-08-09T00:00:00"/>
    <s v="N/A"/>
    <s v="N/A"/>
    <s v="N/A"/>
    <s v="N/A"/>
    <s v="N/A"/>
    <s v="N/A"/>
    <s v="Benedita da Silva (PT)"/>
    <s v="No Identificado"/>
    <x v="2"/>
    <s v="Regula la reconstrucción digital de voz e imagen de personas fallecidas, exigiendo autorización previa en vida mediante testamento. Prohíbe que los herederos autoricen este uso y exige que el contenido generado respete la identidad y dignidad construida en vida. Destaca el uso de inteligencia artificial en técnicas como el deepfake para reconstrucciones digitales, enfatizando la necesidad de limitar su uso a contextos éticos y legales. Busca preservar la personalidad, dignidad y derechos de las personas, incluso después de su fallecimiento. [Parafraseo a partir del Portugués] (Projeto de Lei 3614, 2023)"/>
    <n v="1"/>
    <n v="0"/>
    <n v="0"/>
    <s v="."/>
    <m/>
    <m/>
    <m/>
    <m/>
    <m/>
    <m/>
    <m/>
    <m/>
    <m/>
    <m/>
    <s v="http://www.camara.leg.br/proposicoesWeb/fichadetramitacao?idProposicao=2374358"/>
  </r>
  <r>
    <m/>
    <s v="América del Sur"/>
    <x v="4"/>
    <x v="0"/>
    <s v="Congresso Nacional do Brasil"/>
    <x v="0"/>
    <s v="Bicameral"/>
    <s v="Câmara dos Deputados do Brasil"/>
    <x v="0"/>
    <x v="3"/>
    <d v="2023-07-21T00:00:00"/>
    <n v="2023"/>
    <s v="PL 3608/2023, Cámara de Diputados"/>
    <s v="Projeto de Lei, Estabelece diretrizes para o uso de Deepfakes pós morte"/>
    <x v="0"/>
    <s v="Pendiente de Asignación de Relator"/>
    <d v="2026-02-06T00:00:00"/>
    <d v="2025-03-19T00:00:00"/>
    <s v="N/A"/>
    <s v="N/A"/>
    <s v="N/A"/>
    <s v="N/A"/>
    <s v="N/A"/>
    <s v="N/A"/>
    <s v="Jadyel Alencar (PV)"/>
    <s v="No Identificado"/>
    <x v="2"/>
    <s v="&quot;Artículo 1º Esta Ley establece directrices para el uso de deepfakes después de la muerte&quot; [Traducción propia del Portugués] (Artículo 1). Definen esa técnica como la manipulación digital de datos visuales o auditivos para crear contenido que simule la apariencia o la voz de una persona fallecida. La propuesta exige el consentimiento previo y expreso de la persona en vida, asegurando que la recreación respete su voluntad y su identidad original. Además, los herederos legales tienen el derecho de preservar la memoria y la imagen del fallecido, y cualquier uso económico de Deepfakes post-mortem requiere su autorización. El uso no autorizado de Deepfakes post-mortem conlleva sanciones y indemnizaciones por daños morales. La ley también establece que cualquier publicidad que utilice Deepfakes debe informar claramente al consumidor que ha sido creada con inteligencia artificial. (Projeto de Lei 3608, 2023)"/>
    <n v="1"/>
    <n v="0"/>
    <n v="0"/>
    <s v="."/>
    <m/>
    <m/>
    <m/>
    <m/>
    <m/>
    <m/>
    <m/>
    <m/>
    <m/>
    <m/>
    <s v="http://www.camara.leg.br/proposicoesWeb/fichadetramitacao?idProposicao=2374333"/>
  </r>
  <r>
    <m/>
    <s v="América del Sur"/>
    <x v="4"/>
    <x v="0"/>
    <s v="Congresso Nacional do Brasil"/>
    <x v="0"/>
    <s v="Bicameral"/>
    <s v="Senado Federal do Brasil"/>
    <x v="0"/>
    <x v="3"/>
    <d v="2023-07-19T00:00:00"/>
    <n v="2023"/>
    <s v="PL 3592/2023, Senado Federal"/>
    <s v="Projeto de Lei, Estabelece diretrizes para o uso de imagens e áudios de pessoas falecidas por meio de inteligência artificial (IA), com o intuito de preservar a dignidade, a privacidade e os direitos dos indivíduos mesmo após sua morte."/>
    <x v="2"/>
    <s v="Como resultado de la aprobación del sustituto al Proyecto de Ley N° 2.338, de 2023, los Proyectos de Ley N° 5.051 y 5.691, de 2019; 21, 2020; 872, de 2021; 3.592, de 2023; 210 y 266, de 2024, afectados, pasan al Archivo."/>
    <d v="2024-12-13T00:00:00"/>
    <d v="2024-12-10T00:00:00"/>
    <s v="N/A"/>
    <s v="N/A"/>
    <s v="N/A"/>
    <s v="N/A"/>
    <d v="2024-12-10T00:00:00"/>
    <s v="N/A"/>
    <s v="Rodrigo Cunha (PODEMOS)"/>
    <s v="No Identificado"/>
    <x v="2"/>
    <s v="Busca regular el uso de inteligencia artificial para imágenes y audios de personas fallecidas, garantizando su dignidad, privacidad y derechos. Exige consentimiento del fallecido o herederos, con priorización de su voluntad en vida, y limita su uso comercial y publicitario. Permite aplicaciones legales bajo autorización y promueve transparencia, control ético y prevención de abusos. Responde a vacíos legales tras casos polémicos de recreación de figuras fallecidas mediante IA y por la necesidad de regular esta tecnología para evitar daños y garantizar un uso ético y responsable. [Parafraseo a partir del Portugués] (Projeto de Lei 3592, 2023)"/>
    <n v="1"/>
    <n v="1"/>
    <n v="1"/>
    <s v="."/>
    <m/>
    <m/>
    <m/>
    <m/>
    <m/>
    <m/>
    <m/>
    <m/>
    <m/>
    <m/>
    <s v="https://www25.senado.leg.br/web/atividade/materias/-/materia/158816"/>
  </r>
  <r>
    <m/>
    <s v="América del Sur"/>
    <x v="4"/>
    <x v="0"/>
    <s v="Congresso Nacional do Brasil"/>
    <x v="0"/>
    <s v="Bicameral"/>
    <s v="Câmara dos Deputados do Brasil"/>
    <x v="0"/>
    <x v="3"/>
    <d v="2023-07-06T00:00:00"/>
    <n v="2023"/>
    <s v="PL 3444/2023, Senado Federal (Antes PL 3444/2023, Cámara de Diputados)"/>
    <s v="Projeto de Lei, Define a atividade de influência em meio eletrônico, altera a Lei 8.069, de 13 de julho de 1990 para impor a necessidade de autorização judicial para participação de crianças em gravações audiovisuais a título oneroso, estabelece regras relativas a publicidade e uso de imagem e obrigações para agentes e provedores digitais."/>
    <x v="0"/>
    <s v="Aguarda Despacho a Senado Federal"/>
    <d v="2026-02-06T00:00:00"/>
    <d v="2025-10-27T00:00:00"/>
    <s v="N/A"/>
    <s v="N/A"/>
    <s v="N/A"/>
    <s v="N/A"/>
    <s v="N/A"/>
    <s v="N/A"/>
    <s v="Lídice da Mata (PSB)"/>
    <s v="No Identificado"/>
    <x v="4"/>
    <s v="Establece normas para la actividad de influencers en redes sociales, protegiendo a consumidores, niños y adolescentes contra prácticas abusivas. Regula el uso de imágenes y videos, incluyendo aquellas editadas o generadas con inteligencia artificial, al exigir la inscripción visible de &quot;imagen editada&quot; o &quot;imagen virtual&quot;. Busca garantizar la transparencia en publicidad y preservar la salud mental de los usuarios, especialmente jóvenes. Además, introduce requisitos legales para la participación infantil en contenido audiovisual y promueve una regulación más estricta en la actividad de influencia digital en Brasil. [Parafraseo a partir del Portugués] (Projeto de Lei 3444, 2023)"/>
    <n v="1"/>
    <n v="0"/>
    <n v="0"/>
    <s v="."/>
    <m/>
    <m/>
    <m/>
    <m/>
    <m/>
    <m/>
    <m/>
    <m/>
    <m/>
    <m/>
    <s v="https://www25.senado.leg.br/web/atividade/materias/-/materia/171231"/>
  </r>
  <r>
    <m/>
    <s v="América del Sur"/>
    <x v="4"/>
    <x v="0"/>
    <s v="Congresso Nacional do Brasil"/>
    <x v="0"/>
    <s v="Bicameral"/>
    <s v="Câmara dos Deputados do Brasil"/>
    <x v="0"/>
    <x v="3"/>
    <d v="2023-07-05T00:00:00"/>
    <n v="2023"/>
    <s v="PL 3423/2023, Cámara de Diputados"/>
    <s v="Projeto de Lei, Altera a Lei nº 7.998, de 11 de janeiro de 1990, para dispor sobre a contribuição voluntária das empresas que façam uso de inteligência artificial para o Fundo de Amparo ao Trabalhador e a concessão do selo “Empresa Amiga do Emprego”."/>
    <x v="0"/>
    <s v="Listo para Agendar en Comisión"/>
    <d v="2026-02-06T00:00:00"/>
    <d v="2025-08-27T00:00:00"/>
    <s v="N/A"/>
    <s v="N/A"/>
    <s v="N/A"/>
    <s v="N/A"/>
    <s v="N/A"/>
    <s v="N/A"/>
    <s v="Caio Vianna (PSD)"/>
    <s v="No Identificado"/>
    <x v="2"/>
    <s v="Modifica la Ley N.º 7.998/1990 para establecer una contribución voluntaria de empresas que utilicen inteligencia artificial al Fondo de Amparo al Trabajador (FAT). Los fondos recaudados se destinarán exclusivamente a programas de capacitación para trabajadores desplazados por IA. Las empresas que contribuyan recibirán el sello “Empresa Amiga del Empleo”, otorgado bajo criterios como aportes realizados, ingresos anuales y número de despidos. El objetivo es mitigar los impactos laborales de la automatización, promoviendo la responsabilidad social corporativa y el apoyo a la recalificación profesional. [Parafraseo a partir del Portugués] (Projeto de Lei 3423, 2023, Artículos 1 y 2)"/>
    <n v="1"/>
    <n v="1"/>
    <n v="1"/>
    <s v="."/>
    <m/>
    <m/>
    <m/>
    <m/>
    <m/>
    <m/>
    <m/>
    <m/>
    <m/>
    <m/>
    <s v="http://www.camara.leg.br/proposicoesWeb/fichadetramitacao?idProposicao=2372802"/>
  </r>
  <r>
    <m/>
    <s v="América del Sur"/>
    <x v="4"/>
    <x v="0"/>
    <s v="Congresso Nacional do Brasil"/>
    <x v="0"/>
    <s v="Bicameral"/>
    <s v="Câmara dos Deputados do Brasil"/>
    <x v="0"/>
    <x v="3"/>
    <d v="2023-07-04T00:00:00"/>
    <n v="2023"/>
    <s v="PL 3379/2023, Cámara de Diputados"/>
    <s v="Projeto de Lei, Altera a Lei nº 9.394, de 20 de dezembro de 1996, de diretrizes e bases da educação nacional, para dispor sobre a inclusão do ensino de Inteligência Artificial no ensino médio."/>
    <x v="0"/>
    <s v="Anexado al PL 462/2021"/>
    <d v="2026-02-06T00:00:00"/>
    <d v="2025-03-13T00:00:00"/>
    <s v="N/A"/>
    <s v="N/A"/>
    <s v="N/A"/>
    <s v="N/A"/>
    <s v="N/A"/>
    <s v="N/A"/>
    <s v="Neto Carletto (PP)"/>
    <s v="No Identificado"/>
    <x v="2"/>
    <s v="Modificar la Ley N.º 9.394/1996 para incluir el aprendizaje de inteligencia artificial como una disciplina obligatoria en la educación secundaria en Brasil. Los sistemas educativos tendrán un plazo de un año para implementar esta disposición. La iniciativa busca preparar a los estudiantes para los desafíos tecnológicos del futuro, fomentando habilidades en IA desde una etapa temprana de su formación académica. [Parafraseo a partir del Portugués] (Projeto de Lei 3379, 2023)"/>
    <n v="1"/>
    <n v="1"/>
    <n v="1"/>
    <s v="."/>
    <m/>
    <m/>
    <m/>
    <m/>
    <m/>
    <m/>
    <m/>
    <m/>
    <m/>
    <m/>
    <s v="http://www.camara.leg.br/proposicoesWeb/fichadetramitacao?idProposicao=2372533"/>
  </r>
  <r>
    <m/>
    <s v="América del Sur"/>
    <x v="4"/>
    <x v="0"/>
    <s v="Congresso Nacional do Brasil"/>
    <x v="0"/>
    <s v="Bicameral"/>
    <s v="Senado Federal do Brasil"/>
    <x v="0"/>
    <x v="3"/>
    <d v="2023-06-13T00:00:00"/>
    <n v="2023"/>
    <s v="PL 3039/2023, Senado Federal"/>
    <s v="Projeto de Lei, Altera a Lei nº 12.587, de 3 de janeiro de 2012, para determinar que as empresas que ofereçam ou intermedeiem os contatos entre motoristas e clientes do serviço de transporte remunerado privado individual de passageiros sejam obrigadas a oferecer “botão de pânico” e reconhecimento facial dos clientes do serviço."/>
    <x v="0"/>
    <s v="Pendiente de Asignación de Relator"/>
    <d v="2026-02-06T00:00:00"/>
    <d v="2024-02-22T00:00:00"/>
    <s v="N/A"/>
    <s v="N/A"/>
    <s v="N/A"/>
    <s v="N/A"/>
    <s v="N/A"/>
    <s v="N/A"/>
    <s v="Carlos Viana (PODEMOS)"/>
    <s v="No Identificado"/>
    <x v="4"/>
    <s v="Modifica la Ley de Movilidad Urbana para exigir que las empresas de transporte por aplicación (como Uber o 99) implementen medidas de seguridad, como reconocimiento facial de los pasajeros antes de cada viaje, registro fotográfico previo del usuario, verificación de autenticidad de las imágenes y la instalación de un “botón de pánico” accesible tanto para pasajeros como para conductores. El reconocimiento facial es una tecnología que funciona mediante inteligencia artificial, especialmente mediante algoritmos de visión por computadora y aprendizaje automático. Aunque el texto no menciona explícitamente IA, esta es esencial para implementar la tecnología regulada. [Parafraseo a partir del Portugués] (Projeto de Lei 3039, 2023)"/>
    <n v="1"/>
    <n v="0"/>
    <n v="0"/>
    <s v="."/>
    <m/>
    <m/>
    <m/>
    <m/>
    <m/>
    <m/>
    <m/>
    <m/>
    <m/>
    <m/>
    <s v="https://www25.senado.leg.br/web/atividade/materias/-/materia/158114"/>
  </r>
  <r>
    <m/>
    <s v="América del Sur"/>
    <x v="4"/>
    <x v="0"/>
    <s v="Congresso Nacional do Brasil"/>
    <x v="0"/>
    <s v="Bicameral"/>
    <s v="Senado Federal do Brasil"/>
    <x v="7"/>
    <x v="3"/>
    <d v="2023-06-13T00:00:00"/>
    <n v="2023"/>
    <s v="PEC 29/2023, Senado Federal"/>
    <s v="Proposta de Emenda à Constituição, Altera a Constituição Federal para incluir, entre os direitos e garantias fundamentais, a proteção à integridade mental e à transparência algorítmica."/>
    <x v="0"/>
    <s v="Pendiente de Asignación de Relator"/>
    <d v="2026-02-06T00:00:00"/>
    <d v="2023-06-26T00:00:00"/>
    <s v="N/A"/>
    <s v="N/A"/>
    <s v="N/A"/>
    <s v="N/A"/>
    <s v="N/A"/>
    <s v="N/A"/>
    <s v="Randolfe Rodrigues (REDE)"/>
    <s v="No Identificado"/>
    <x v="4"/>
    <s v="Busca alterar la Constitución Federal de Brasil para incluir, entre los derechos y garantías fundamentales, la protección a la integridad mental y a la transparencia algorítmica. Dentro de la justificación del proyecto, destaca la importancia de la neurotecnología y el uso de algoritmos de inteligencia artificial en las relaciones cotidianas y en procesos decisorios. Además, se aborda la preocupación por el sesgo algorítmico y la necesidad de transparencia en la conformación y uso de datos en plataformas virtuales. La propuesta busca garantizar que el desarrollo científico y tecnológico se realice con respeto a la vida, igualdad y libertad, y proteger la integridad física y mental del ser humano. [Parafraseo a partir del Portugués] (Proposta de Emenda à Constituição 29, 2023)"/>
    <n v="1"/>
    <n v="0"/>
    <n v="0"/>
    <s v="."/>
    <m/>
    <m/>
    <m/>
    <m/>
    <m/>
    <m/>
    <m/>
    <m/>
    <m/>
    <m/>
    <s v="https://www25.senado.leg.br/web/atividade/materias/-/materia/158095"/>
  </r>
  <r>
    <m/>
    <s v="América del Sur"/>
    <x v="4"/>
    <x v="0"/>
    <s v="Congresso Nacional do Brasil"/>
    <x v="0"/>
    <s v="Bicameral"/>
    <s v="Senado Federal do Brasil"/>
    <x v="0"/>
    <x v="3"/>
    <d v="2023-05-22T00:00:00"/>
    <n v="2023"/>
    <s v="PL 5721/2023, Senado Federal"/>
    <s v="Projeto de Lei, Dispõe sobre a produção, o uso e a divulgação de conteúdo sintético inautêntico e tipifica o uso dessas técnicas para criação, uso e divulgação, sem o consentimento da vítima, de cena de sexo, nudez ou pornografia."/>
    <x v="0"/>
    <s v="Relator Asignado a Comisión"/>
    <d v="2026-02-06T00:00:00"/>
    <d v="2024-05-22T00:00:00"/>
    <s v="N/A"/>
    <s v="N/A"/>
    <s v="N/A"/>
    <s v="N/A"/>
    <s v="N/A"/>
    <s v="N/A"/>
    <s v="Weverton (PDT)"/>
    <s v="No Identificado"/>
    <x v="4"/>
    <s v="&quot;Artículo 1º Esta ley regula la producción, el uso y la divulgación de contenido sintético no auténtico, así como tipifica la creación, el uso y la divulgación, sin el consentimiento de la víctima, de contenido fraudulento que contenga sexo, desnudez o pornografía, incluyendo casos que involucren a niños y adolescentes. Párrafo único. Se considera contenido sintético no auténtico a cualquier imagen, audio o video adulterado o manipulado, con calidad y características que impidan o dificulten al público en general verificar su naturaleza artificial, atribuyendo a una persona natural identificable acciones o situaciones que no correspondan a la realidad.&quot; [Traducción propia del Portugués] (Projeto de Lei 5721, 2023, Artículo 1)"/>
    <n v="1"/>
    <n v="0"/>
    <n v="0"/>
    <s v="."/>
    <m/>
    <m/>
    <m/>
    <m/>
    <m/>
    <m/>
    <m/>
    <m/>
    <m/>
    <m/>
    <s v="https://www25.senado.leg.br/web/atividade/materias/-/materia/161295"/>
  </r>
  <r>
    <m/>
    <s v="América del Sur"/>
    <x v="4"/>
    <x v="0"/>
    <s v="Congresso Nacional do Brasil"/>
    <x v="0"/>
    <s v="Bicameral"/>
    <s v="Câmara dos Deputados do Brasil"/>
    <x v="0"/>
    <x v="3"/>
    <d v="2023-05-10T00:00:00"/>
    <n v="2023"/>
    <s v="PL 2478/2023, Cámara de Diputados"/>
    <s v="Projeto de Lei, Dispõe sobre diretrizes e bases do planejamento do desenvolvimento nacional equilibrado, regulamenta o § 1º do art. 174 da Constituição Federal, prevê o estabelecimento do Plano Nacional de Desenvolvimento Econômico e Social de Longo Prazo, cria o Conselho Nacional de Planejamento do Desenvolvimento Econômico e Social e dá outras providências."/>
    <x v="0"/>
    <s v="Relator Asignado a Comisión"/>
    <d v="2026-02-06T00:00:00"/>
    <d v="2025-03-27T00:00:00"/>
    <s v="N/A"/>
    <s v="N/A"/>
    <s v="N/A"/>
    <s v="N/A"/>
    <s v="N/A"/>
    <s v="N/A"/>
    <s v="Da Vitoria (PP)_x000a_Victor Linhalis (PODE)_x000a_Amom Mandel (CIDADANIA)_x000a_Félix Mendonça Júnior (PDT)"/>
    <s v="No Identificado"/>
    <x v="3"/>
    <s v="Se establecen las directrices del Plan Nacional de Desarrollo Económico y Social de Largo Plazo en Brasil. Promueve el desarrollo equilibrado mediante políticas integradas para reducir desigualdades, fomentar la innovación tecnológica y la sostenibilidad. Incluye el uso de inteligencia artificial, robótica y manufactura avanzada en sectores estratégicos como salud, energía, y telecomunicaciones. También crea el Consejo Nacional de Planeamiento para coordinar esfuerzos entre los sectores público y privado, garantizando un crecimiento inclusivo, sostenible y tecnológicamente avanzado. [Parafraseo a partir del Portugués] (Projeto de Lei 2478, 2023)"/>
    <n v="1"/>
    <n v="0"/>
    <n v="0"/>
    <s v="."/>
    <m/>
    <m/>
    <m/>
    <m/>
    <m/>
    <m/>
    <m/>
    <m/>
    <m/>
    <m/>
    <s v="https://www.camara.leg.br/proposicoesWeb/fichadetramitacao?idProposicao=2361479"/>
  </r>
  <r>
    <m/>
    <s v="América del Sur"/>
    <x v="4"/>
    <x v="0"/>
    <s v="Congresso Nacional do Brasil"/>
    <x v="0"/>
    <s v="Bicameral"/>
    <s v="Câmara dos Deputados do Brasil"/>
    <x v="0"/>
    <x v="3"/>
    <d v="2023-05-09T00:00:00"/>
    <n v="2023"/>
    <s v="PL 2421/2023, Cámara de Diputados"/>
    <s v="Projeto de Lei, Dispõe sobre a criação do Fundo de Renda Básica, que será utilizado para redistribuição de renda para os trabalhadores afetados pelo uso de inteligência artificial e alto grau de automação no mercado de trabalho."/>
    <x v="0"/>
    <s v="Anexado al PL 1091/2019"/>
    <d v="2026-02-06T00:00:00"/>
    <d v="2025-07-03T00:00:00"/>
    <s v="N/A"/>
    <s v="N/A"/>
    <s v="N/A"/>
    <s v="N/A"/>
    <s v="N/A"/>
    <s v="N/A"/>
    <s v="Camila Jara (PT)"/>
    <s v="No Identificado"/>
    <x v="2"/>
    <s v="&quot;Artículo 1º - Se autoriza al Poder Público a crear y gestionar el Fondo de Renta Básica, destinado a la redistribución de ingresos para familias y personas con una renta de hasta tres salarios mínimos o un salario mínimo per cápita. Parágrafo único: El Poder Público creará un organismo fiscalizador que definirá los medios de verificación sobre el uso de inteligencia artificial por parte de las empresas, estableciendo su concepto y aplicaciones en una ley posterior.&quot; [Traducción propia del Portugués] (Projeto de Lei 2421, 2023, Artículo 1)"/>
    <n v="1"/>
    <n v="1"/>
    <n v="1"/>
    <s v="."/>
    <m/>
    <m/>
    <m/>
    <m/>
    <m/>
    <m/>
    <m/>
    <m/>
    <m/>
    <m/>
    <s v="http://www.camara.leg.br/proposicoesWeb/fichadetramitacao?idProposicao=2360834"/>
  </r>
  <r>
    <m/>
    <s v="América del Sur"/>
    <x v="4"/>
    <x v="0"/>
    <s v="Congresso Nacional do Brasil"/>
    <x v="0"/>
    <s v="Bicameral"/>
    <s v="Câmara dos Deputados do Brasil"/>
    <x v="0"/>
    <x v="3"/>
    <d v="2023-05-08T00:00:00"/>
    <n v="2023"/>
    <s v="PL 2394/2023, Cámara de Diputados"/>
    <s v="Projeto de Lei, Criminaliza a produção, oferta, comercialização, divulgação, transmissão ou posse de imagens que representem crianças ou adolescentes em cenas de sexo explícito, implícito ou de cunho pornográfico, utilizando recursos de inteligência artificial ou meio semelhante. Acrescenta o artigo 241-F, à Lei 8.069 de 13 de julho de 1.990, (Estatuto da Criança e do Adolescente) e dá outras providências."/>
    <x v="2"/>
    <s v="Anexado al PL 4319/2020"/>
    <d v="2024-12-04T00:00:00"/>
    <d v="2023-12-06T00:00:00"/>
    <s v="N/A"/>
    <s v="N/A"/>
    <s v="N/A"/>
    <s v="N/A"/>
    <d v="2023-12-06T00:00:00"/>
    <s v="N/A"/>
    <s v="Delegado Marcelo Freitas (UNIÃO)"/>
    <s v="No Identificado"/>
    <x v="2"/>
    <s v="Propone criminalizar la producción, oferta, comercialización, divulgación, transmisión o posesión de imágenes pornográficas o sexuales explícitas e implícitas de niños y adolescentes creadas mediante inteligencia artificial o métodos similares. Incluye penas de 3 a 6 años de reclusión y multas, con agravantes si se utilizan imágenes de rostros o partes del cuerpo de menores. También sanciona a quienes faciliten servicios para la creación o almacenamiento de dichas imágenes. La iniciativa busca regular el uso de tecnologías avanzadas y proteger a niños y adolescentes frente a delitos digitales. [Parafraseo a partir del Portugués] (Projeto de Lei 2394, 2023)"/>
    <n v="1"/>
    <n v="1"/>
    <n v="1"/>
    <s v="."/>
    <m/>
    <m/>
    <m/>
    <m/>
    <m/>
    <m/>
    <m/>
    <m/>
    <m/>
    <m/>
    <s v="http://www.camara.leg.br/proposicoesWeb/fichadetramitacao?idProposicao=2360615"/>
  </r>
  <r>
    <m/>
    <s v="América del Sur"/>
    <x v="4"/>
    <x v="0"/>
    <s v="Congresso Nacional do Brasil"/>
    <x v="0"/>
    <s v="Bicameral"/>
    <s v="Senado Federal do Brasil"/>
    <x v="0"/>
    <x v="3"/>
    <d v="2023-05-03T00:00:00"/>
    <n v="2023"/>
    <s v="PL 2338/2023, Cámara de Diputados (Antes PL 2338/2023, Senado Federal)"/>
    <s v="Projeto de Lei, Dispõe sobre o uso da Inteligência Artificial."/>
    <x v="0"/>
    <s v="Relator Asignado a Comisión"/>
    <d v="2026-02-06T00:00:00"/>
    <d v="2025-12-11T00:00:00"/>
    <s v="N/A"/>
    <s v="N/A"/>
    <s v="N/A"/>
    <s v="N/A"/>
    <s v="N/A"/>
    <s v="N/A"/>
    <s v="Rodrigo Otavio Soares Pacheco (PSD)"/>
    <s v="Carlos Eduardo Torres Gomes (PL)"/>
    <x v="0"/>
    <s v="&quot;Art. 1 Esta Ley establece normas nacionales generales para el desarrollo, implementación y uso responsable de sistemas de inteligencia artificial (IA) en Brasil, con el objetivo de proteger los derechos fundamentales y garantizar la implementación de sistemas seguros y confiables, en beneficio del ser humano, el régimen democrático y el desarrollo científico y tecnológico.&quot; [Traducción propia del Portugués] (Projeto de Lei 2338, 2023, Artículo 1)"/>
    <n v="1"/>
    <n v="1"/>
    <n v="1"/>
    <s v="."/>
    <m/>
    <m/>
    <m/>
    <m/>
    <m/>
    <m/>
    <m/>
    <m/>
    <m/>
    <m/>
    <s v="https://www.camara.leg.br/proposicoesWeb/fichadetramitacao?idProposicao=2487262"/>
  </r>
  <r>
    <m/>
    <s v="América del Sur"/>
    <x v="4"/>
    <x v="0"/>
    <s v="Congresso Nacional do Brasil"/>
    <x v="0"/>
    <s v="Bicameral"/>
    <s v="Câmara dos Deputados do Brasil"/>
    <x v="0"/>
    <x v="3"/>
    <d v="2023-04-26T00:00:00"/>
    <n v="2023"/>
    <s v="PL 2174/2023, Cámara de Diputados"/>
    <s v="Projeto de Lei, Estabelece as normas e princípios para proteção dos direitos fundamentais relacionados ao cérebro e ao sistema nervoso humano, objetivando garantir a proteção e promoção dos neurodireitos dos indivíduos."/>
    <x v="0"/>
    <s v="Pendiente de Asignación de Relator"/>
    <d v="2026-02-06T00:00:00"/>
    <d v="2023-06-14T00:00:00"/>
    <s v="N/A"/>
    <s v="N/A"/>
    <s v="N/A"/>
    <s v="N/A"/>
    <s v="N/A"/>
    <s v="N/A"/>
    <s v="Rubens Pereira Júnior (PT)"/>
    <s v="No Identificado"/>
    <x v="4"/>
    <s v="Establece normas y principios para la protección de los neuroderechos, definidos como derechos fundamentales vinculados al cerebro y al sistema nervioso humano, tales como la integridad cerebral, la privacidad neurológica, la libertad e igualdad cognitivas y la autonomía mental. Prohíbe intervenciones, monitoreo, manipulación y uso de datos cerebrales sin consentimiento expreso, incluso en contextos de investigación o uso comercial. Aunque no se menciona explícitamente inteligencia artificial, existe una relación directa con la IA pues muchas tecnologías capaces de leer, procesar o influir en la actividad cerebral requieren IA para su funcionamiento, especialmente en tareas de interpretación, predicción o control de datos neurológicos. [Parafraseo a partir del Portugués] (Projeto de Lei 2174, 2023)"/>
    <n v="1"/>
    <n v="0"/>
    <n v="0"/>
    <s v="."/>
    <m/>
    <m/>
    <m/>
    <m/>
    <m/>
    <m/>
    <m/>
    <m/>
    <m/>
    <m/>
    <s v="https://www.camara.leg.br/proposicoesWeb/fichadetramitacao?idProposicao=2358605"/>
  </r>
  <r>
    <m/>
    <s v="América del Sur"/>
    <x v="4"/>
    <x v="0"/>
    <s v="Congresso Nacional do Brasil"/>
    <x v="0"/>
    <s v="Bicameral"/>
    <s v="Câmara dos Deputados do Brasil"/>
    <x v="0"/>
    <x v="3"/>
    <d v="2023-03-28T00:00:00"/>
    <n v="2023"/>
    <s v="PL 1473/2023, Cámara de Diputados"/>
    <s v="Projeto de Lei, Esta Lei torna obrigatória a disponibilização, por parte das empresas que operam sistemas de inteligência artificial, de ferramentas que garantam aos autores de conteúdo na internet a possibilidade de restringir o uso de seus materiais pelos algoritmos de inteligência artificial, com o objetivo de preservar os direitos autorais"/>
    <x v="0"/>
    <s v="Relator Asignado a Comisión"/>
    <d v="2026-02-06T00:00:00"/>
    <d v="2025-10-21T00:00:00"/>
    <s v="N/A"/>
    <s v="N/A"/>
    <s v="N/A"/>
    <s v="N/A"/>
    <s v="N/A"/>
    <s v="N/A"/>
    <s v="Aureo Ribeiro (SOLIDARI)"/>
    <s v="No Identificado"/>
    <x v="2"/>
    <s v="&quot;Artículo 1º Esta Ley establece la obligatoriedad de que las empresas que operan sistemas de inteligencia artificial pongan a disposición de los autores de contenido en internet herramientas que permitan restringir el uso de sus materiales por los algoritmos de inteligencia artificial, con el objetivo de preservar los derechos de autor.&quot; [Traducción propia del Portugués] (Projeto de Lei 1473, 2023, Artículo 1)"/>
    <n v="1"/>
    <n v="1"/>
    <n v="1"/>
    <s v="."/>
    <m/>
    <m/>
    <m/>
    <m/>
    <m/>
    <m/>
    <m/>
    <m/>
    <m/>
    <m/>
    <s v="http://www.camara.leg.br/proposicoesWeb/fichadetramitacao?idProposicao=2353916"/>
  </r>
  <r>
    <m/>
    <s v="América del Sur"/>
    <x v="4"/>
    <x v="0"/>
    <s v="Congresso Nacional do Brasil"/>
    <x v="0"/>
    <s v="Bicameral"/>
    <s v="Câmara dos Deputados do Brasil"/>
    <x v="0"/>
    <x v="3"/>
    <d v="2023-03-22T00:00:00"/>
    <n v="2023"/>
    <s v="PL 1317/2023, Cámara de Diputados"/>
    <s v="Projeto de Lei, Altera a Lei nº 9.503, de 23 de setembro de 1997, que institui o Código de Trânsito Brasileiro, para regulamentar os veículos autônomos terrestres, e dá outras providências."/>
    <x v="0"/>
    <s v="Pendiente de Asignación de Relator"/>
    <d v="2026-02-06T00:00:00"/>
    <d v="2025-07-09T00:00:00"/>
    <s v="N/A"/>
    <s v="N/A"/>
    <s v="N/A"/>
    <s v="N/A"/>
    <s v="N/A"/>
    <s v="N/A"/>
    <s v="Alberto Fraga (PL)"/>
    <s v="No Identificado"/>
    <x v="2"/>
    <s v="Propone la regulación de vehículos autónomos terrestres en Brasil mediante la incorporación de un nuevo capítulo al Código de Tránsito Brasileño. Define vehículos autónomos como aquellos que utilizan inteligencia artificial para desplazarse sin necesidad de conductores humanos. Establece requisitos técnicos, pruebas obligatorias, responsabilidad solidaria o exclusiva entre fabricantes y propietarios en caso de accidentes, y la obligatoriedad de seguro contra terceros. También crea un registro nacional de incidentes relacionados con vehículos autónomos, buscando garantizar la seguridad y modernizar la legislación para integrar esta tecnología innovadora. [Parafraseo a partir del Portugués] (Projeto de Lei 1317, 2023)"/>
    <n v="1"/>
    <n v="0"/>
    <n v="0"/>
    <s v="."/>
    <m/>
    <m/>
    <m/>
    <m/>
    <m/>
    <m/>
    <m/>
    <m/>
    <m/>
    <m/>
    <s v="http://www.camara.leg.br/proposicoesWeb/fichadetramitacao?idProposicao=2352438"/>
  </r>
  <r>
    <m/>
    <s v="América del Sur"/>
    <x v="4"/>
    <x v="0"/>
    <s v="Congresso Nacional do Brasil"/>
    <x v="0"/>
    <s v="Bicameral"/>
    <s v="Senado Federal do Brasil"/>
    <x v="0"/>
    <x v="3"/>
    <d v="2023-03-21T00:00:00"/>
    <n v="2023"/>
    <s v="PL 1272/2023, Senado Federal"/>
    <s v="Projeto de Lei, Altera o Decreto-Lei nº 2.848, de 7 de dezembro de 1940, para criar o crime do art. 308-A – adulteração maliciosa de vídeos ou áudios."/>
    <x v="0"/>
    <s v="Pendiente de Asignación de Relator"/>
    <d v="2026-02-06T00:00:00"/>
    <d v="2025-11-04T00:00:00"/>
    <s v="N/A"/>
    <s v="N/A"/>
    <s v="N/A"/>
    <s v="N/A"/>
    <s v="N/A"/>
    <s v="N/A"/>
    <s v="Jorge Kajuru (PSB)"/>
    <s v="No Identificado"/>
    <x v="2"/>
    <s v="Propone enmendar el Código Penal brasileño para tipificar como delito la adulteración maliciosa de videos o audios mediante inteligencia artificial, como deepfakes, con fines de difundir noticias falsas o perjudicar a personas o entidades. La pena sería de 2 a 4 años de reclusión, ampliándose a 4 a 8 años si el material es divulgado en internet o redes sociales. La propuesta busca llenar un vacío legal y regular el uso de estas tecnologías para prevenir daños personales, corporativos o sociales. [Parafraseo a partir del Portugués] (Projeto de Lei 1272, 2023)"/>
    <n v="1"/>
    <n v="0"/>
    <n v="0"/>
    <s v="."/>
    <m/>
    <m/>
    <m/>
    <m/>
    <m/>
    <m/>
    <m/>
    <m/>
    <m/>
    <m/>
    <s v="https://www25.senado.leg.br/web/atividade/materias/-/materia/156383"/>
  </r>
  <r>
    <m/>
    <s v="América del Sur"/>
    <x v="4"/>
    <x v="0"/>
    <s v="Congresso Nacional do Brasil"/>
    <x v="0"/>
    <s v="Bicameral"/>
    <s v="Câmara dos Deputados do Brasil"/>
    <x v="0"/>
    <x v="3"/>
    <d v="2023-03-15T00:00:00"/>
    <n v="2023"/>
    <s v="PL 1153/2023, Cámara de Diputados"/>
    <s v="Projeto de Lei, Dispõe sobre normas gerais para a pesquisa, o desenvolvimento e a aplicação da inteligência artificial - IA, e seu uso consciente e ético no âmbito da União, dos Estados, do Distrito Federal e dos Municípios."/>
    <x v="0"/>
    <s v="Anexado al PL 759/2023"/>
    <d v="2026-02-06T00:00:00"/>
    <d v="2023-04-24T00:00:00"/>
    <s v="N/A"/>
    <s v="N/A"/>
    <s v="N/A"/>
    <s v="N/A"/>
    <s v="N/A"/>
    <s v="N/A"/>
    <s v="Carlos Henrique Gaguim (UNIÃO)"/>
    <s v="No Identificado"/>
    <x v="0"/>
    <s v="Establece normas generales para la investigación, desarrollo y aplicación de la inteligencia artificial en Brasil, promoviendo su uso ético y consciente. Crea el Centro Nacional de Inteligencia Artificial, vinculado al Ministerio de Ciencia, Tecnología e Innovación, para fomentar la cooperación público-privada, la capacitación profesional y la transferencia tecnológica. La ley también exige que la administración pública utilice IA basada en criterios técnicos, respetando derechos fundamentales, con evaluación continua y transparencia. Los estados y municipios podrán adoptar normas complementarias para adecuar el uso de IA a sus realidades locales. [Parafraseo a partir del Portugués] (Projeto de Lei 1153, 2023)"/>
    <n v="1"/>
    <n v="1"/>
    <n v="1"/>
    <s v="."/>
    <m/>
    <m/>
    <m/>
    <m/>
    <m/>
    <m/>
    <m/>
    <m/>
    <m/>
    <m/>
    <s v="http://www.camara.leg.br/proposicoesWeb/fichadetramitacao?idProposicao=2351386"/>
  </r>
  <r>
    <m/>
    <s v="América del Sur"/>
    <x v="4"/>
    <x v="0"/>
    <s v="Congresso Nacional do Brasil"/>
    <x v="0"/>
    <s v="Bicameral"/>
    <s v="Câmara dos Deputados do Brasil"/>
    <x v="0"/>
    <x v="3"/>
    <d v="2023-03-13T00:00:00"/>
    <n v="2023"/>
    <s v="PL 1089/2023, Cámara de Diputados"/>
    <s v="Projeto de Lei, Dispõe sobre a prevenção da ambliopia e determina a obrigatoriedade de realização do teste de acuidade visual nas escolas de ensino fundamental públicas e privadas."/>
    <x v="0"/>
    <s v="Anexado al PL 9421/2017"/>
    <d v="2026-02-06T00:00:00"/>
    <d v="2025-07-15T00:00:00"/>
    <s v="N/A"/>
    <s v="N/A"/>
    <s v="N/A"/>
    <s v="N/A"/>
    <s v="N/A"/>
    <s v="N/A"/>
    <s v="José Nelto (PP)"/>
    <s v="No Identificado"/>
    <x v="3"/>
    <s v="Establece la obligatoriedad de realizar pruebas anuales de agudeza visual en las escuelas de educación primaria, públicas y privadas, como medida para prevenir la ambliopía en niños. Las pruebas podrán ser realizadas por profesores capacitados, oftalmólogos designados o empresas especializadas que utilicen inteligencia artificial o equipos robóticos. En caso de resultados anormales, se notificará a los padres y al sistema de salud local para orientar tratamientos y desarrollar políticas públicas. El proyecto busca garantizar el diagnóstico temprano y cuidado visual en la infancia. [Parafraseo a partir del Portugués] (Projeto de Lei 1089, 2023)"/>
    <n v="1"/>
    <n v="0"/>
    <n v="0"/>
    <s v="."/>
    <m/>
    <m/>
    <m/>
    <m/>
    <m/>
    <m/>
    <m/>
    <m/>
    <m/>
    <m/>
    <s v="https://www.camara.leg.br/proposicoesWeb/fichadetramitacao?idProposicao=2351205"/>
  </r>
  <r>
    <m/>
    <s v="América del Sur"/>
    <x v="4"/>
    <x v="0"/>
    <s v="Congresso Nacional do Brasil"/>
    <x v="0"/>
    <s v="Bicameral"/>
    <s v="Câmara dos Deputados do Brasil"/>
    <x v="0"/>
    <x v="3"/>
    <d v="2023-03-08T00:00:00"/>
    <n v="2023"/>
    <s v="PL 1002/2023, Cámara de Diputados"/>
    <s v="Projeto de Lei, Altera a Lei nº 9.504, de 30 de setembro de 1997, que estabelece normas para as eleições, para dispor sobre a deep fake."/>
    <x v="0"/>
    <s v="Anexado al PL 10915/2018"/>
    <d v="2026-02-06T00:00:00"/>
    <d v="2024-05-21T00:00:00"/>
    <s v="N/A"/>
    <s v="N/A"/>
    <s v="N/A"/>
    <s v="N/A"/>
    <s v="N/A"/>
    <s v="N/A"/>
    <s v="Kim Kataguiri (UNIÃO)"/>
    <s v="No Identificado"/>
    <x v="2"/>
    <s v="Modifica la Ley N.º 9.504/1997 para tipificar como delito la creación, uso y propagación de deepfakes durante las elecciones con el objetivo de manipular información y dañar reputaciones políticas. Define deepfake como videos generados mediante inteligencia artificial que reproducen la apariencia, expresiones y voz de un candidato. Establece penas de 2 a 4 años de detención y multas de R$ 15,000 a R$ 50,000. El proyecto busca proteger la integridad electoral y evitar la manipulación del electorado mediante tecnologías avanzadas. [Parafraseo a partir del Portugués] (Projeto de Lei 1002, 2023)"/>
    <n v="1"/>
    <n v="0"/>
    <n v="0"/>
    <s v="."/>
    <m/>
    <m/>
    <m/>
    <m/>
    <m/>
    <m/>
    <m/>
    <m/>
    <m/>
    <m/>
    <s v="https://www.camara.leg.br/proposicoesWeb/fichadetramitacao?idProposicao=2350539"/>
  </r>
  <r>
    <m/>
    <s v="América del Sur"/>
    <x v="4"/>
    <x v="0"/>
    <s v="Congresso Nacional do Brasil"/>
    <x v="0"/>
    <s v="Bicameral"/>
    <s v="Câmara dos Deputados do Brasil"/>
    <x v="0"/>
    <x v="3"/>
    <d v="2023-03-02T00:00:00"/>
    <n v="2023"/>
    <s v="PL 791/2023, Cámara de Diputados"/>
    <s v="Projeto de Lei, Estabelece procedimentos a serem adotados pela União em regime de colaboração com os Estados, Distrito Federal e Municípios em situação de riscos e desastres mediante o uso de Sistemas de Processamento de Dados e de Inteligência Artificial (IA), com objetivo na organização, solução e implementação integrada e da outras providências"/>
    <x v="0"/>
    <s v="Relator Asignado a Comisión"/>
    <d v="2026-02-06T00:00:00"/>
    <d v="2025-06-02T00:00:00"/>
    <s v="N/A"/>
    <s v="N/A"/>
    <s v="N/A"/>
    <s v="N/A"/>
    <s v="N/A"/>
    <s v="N/A"/>
    <s v="Emanuel Pinheiro Neto (MDB)"/>
    <s v="No Identificado"/>
    <x v="2"/>
    <s v="Establece el uso de sistemas de procesamiento de datos e inteligencia artificial (IA) para prevenir, mitigar y gestionar riesgos y desastres en Brasil. Propone una colaboración integrada entre la Unión, los Estados, el Distrito Federal y los Municipios, mediante IA para monitorear, alertar y evaluar áreas afectadas por desastres naturales o inducidos, como deforestación, inundaciones y accidentes nucleares. Promueve campañas educativas y medidas de sostenibilidad ambiental, resaltando el uso de tecnologías avanzadas para la protección ambiental, la conservación de recursos y la gestión eficiente de emergencias. [Parafraseo a partir del Portugués] (Projeto de Lei 791, 2023)_x000a_"/>
    <n v="1"/>
    <n v="1"/>
    <n v="1"/>
    <s v="."/>
    <m/>
    <m/>
    <m/>
    <m/>
    <m/>
    <m/>
    <m/>
    <m/>
    <m/>
    <m/>
    <s v="http://www.camara.leg.br/proposicoesWeb/fichadetramitacao?idProposicao=2349820"/>
  </r>
  <r>
    <m/>
    <s v="América del Sur"/>
    <x v="4"/>
    <x v="0"/>
    <s v="Congresso Nacional do Brasil"/>
    <x v="0"/>
    <s v="Bicameral"/>
    <s v="Câmara dos Deputados do Brasil"/>
    <x v="0"/>
    <x v="3"/>
    <d v="2023-03-01T00:00:00"/>
    <n v="2023"/>
    <s v="PL 759/2023, Cámara de Diputados"/>
    <s v="Projeto de Lei, Regulamenta os sistemas de Inteligência Artificial, e dá outras providências"/>
    <x v="0"/>
    <s v="Relator Asignado a Comisión"/>
    <d v="2026-02-06T00:00:00"/>
    <d v="2025-08-05T00:00:00"/>
    <s v="N/A"/>
    <s v="N/A"/>
    <s v="N/A"/>
    <s v="N/A"/>
    <s v="N/A"/>
    <s v="N/A"/>
    <s v="Lebrão (UNIÃO)"/>
    <s v="Luisa Canziani (PSD)"/>
    <x v="0"/>
    <s v="&quot;Artículo 1º Esta Ley regula la Inteligencia Artificial, establece parámetros para su ámbito de aplicación y crea seguridad jurídica para la inversión en investigación y desarrollo tecnológico de productos y servicios orientados a la innovación, sistemas operativos, plataformas digitales, creación de robots, máquinas y equipos que utilicen Inteligencia Artificial, dentro de los límites de la ética y los Derechos Humanos.&quot; [Traducción propia del Portugués] (Projeto de Lei 759, 2023, Artículo 1)"/>
    <n v="1"/>
    <n v="1"/>
    <n v="1"/>
    <s v="."/>
    <m/>
    <m/>
    <m/>
    <m/>
    <m/>
    <m/>
    <m/>
    <m/>
    <m/>
    <m/>
    <s v="http://www.camara.leg.br/proposicoesWeb/fichadetramitacao?idProposicao=2349685"/>
  </r>
  <r>
    <m/>
    <s v="América del Sur"/>
    <x v="4"/>
    <x v="0"/>
    <s v="Congresso Nacional do Brasil"/>
    <x v="0"/>
    <s v="Bicameral"/>
    <s v="Câmara dos Deputados do Brasil"/>
    <x v="0"/>
    <x v="4"/>
    <d v="2022-12-22T00:00:00"/>
    <n v="2022"/>
    <s v="PL 3069/2022, Cámara de Diputados"/>
    <s v="Projeto de Lei, Dispõe sobre o uso de tecnologia de reconhecimento facial automatizado no âmbito das forças de segurança pública e dá outras providências."/>
    <x v="0"/>
    <s v="Pendiente de Asignación de Relator"/>
    <d v="2026-02-06T00:00:00"/>
    <d v="2025-09-12T00:00:00"/>
    <s v="N/A"/>
    <s v="N/A"/>
    <s v="N/A"/>
    <s v="N/A"/>
    <s v="N/A"/>
    <s v="N/A"/>
    <s v="Subtenente Gonzaga (PSD)"/>
    <s v="No Identificado"/>
    <x v="4"/>
    <s v="Regula el uso de la tecnología de reconocimiento facial automatizado en las fuerzas de seguridad pública de Brasil. Establece su aplicación para identificar personas en investigaciones criminales, procedimientos administrativos y búsqueda de desaparecidos. Se requiere confirmación humana para garantizar precisión y evitar errores. La inteligencia artificial se utiliza en el análisis biométrico para filtrar imágenes y optimizar procesos de identificación, combinándola con revisiones periciales y multibiométricas para asegurar resultados confiables. El proyecto busca mejorar la eficacia en la seguridad pública respetando derechos fundamentales. [Parafraseo a partir del Portugués] (Projeto de Lei 3069, 2022)"/>
    <n v="1"/>
    <n v="0"/>
    <n v="0"/>
    <s v="."/>
    <m/>
    <m/>
    <m/>
    <m/>
    <m/>
    <m/>
    <m/>
    <m/>
    <m/>
    <m/>
    <s v="http://www.camara.leg.br/proposicoesWeb/fichadetramitacao?idProposicao=2345261"/>
  </r>
  <r>
    <m/>
    <s v="América del Sur"/>
    <x v="4"/>
    <x v="0"/>
    <s v="Congresso Nacional do Brasil"/>
    <x v="0"/>
    <s v="Bicameral"/>
    <s v="Câmara dos Deputados do Brasil"/>
    <x v="0"/>
    <x v="4"/>
    <d v="2022-12-15T00:00:00"/>
    <n v="2022"/>
    <s v="PL 3009/2022, Cámara de Diputados"/>
    <s v="Projeto de Lei, Dispõe sobre a reforma da Lei nº 9.784/99 (Lei de Processo Administrativo)."/>
    <x v="0"/>
    <s v="Anexado al PL 1732/2020"/>
    <d v="2026-02-06T00:00:00"/>
    <d v="2023-03-28T00:00:00"/>
    <s v="N/A"/>
    <s v="N/A"/>
    <s v="N/A"/>
    <s v="N/A"/>
    <s v="N/A"/>
    <s v="N/A"/>
    <s v="Alexis Fonteyne (NOVO)"/>
    <s v="No Identificado"/>
    <x v="4"/>
    <s v="Busca modernizar la Ley de Proceso Administrativo de Brasil, fomentando la eficiencia, transparencia y agilidad mediante la digitalización. Incluye el uso de inteligencia artificial en procedimientos administrativos, asegurando que sea transparente, auditada y revisable. Establece plazos para la resolución de procesos y fomenta la participación ciudadana mediante audiencias y consultas públicas. La IA se utilizará para analizar datos y optimizar decisiones, mejorando la relación entre el ciudadano y la administración pública. Promueve una administración pública más accesible y eficiente. [Parafraseo a partir del Portugués] (Anteprojeto de Lei 3009, 2022)"/>
    <n v="1"/>
    <n v="0"/>
    <n v="0"/>
    <s v="."/>
    <m/>
    <m/>
    <m/>
    <m/>
    <m/>
    <m/>
    <m/>
    <m/>
    <m/>
    <m/>
    <s v="http://www.camara.leg.br/proposicoesWeb/fichadetramitacao?idProposicao=2343349"/>
  </r>
  <r>
    <m/>
    <s v="América del Sur"/>
    <x v="4"/>
    <x v="0"/>
    <s v="Congresso Nacional do Brasil"/>
    <x v="0"/>
    <s v="Bicameral"/>
    <s v="Câmara dos Deputados do Brasil"/>
    <x v="0"/>
    <x v="4"/>
    <d v="2022-11-24T00:00:00"/>
    <n v="2022"/>
    <s v="PL 2859/2022, Cámara de Diputados"/>
    <s v="Projeto de Lei, Institui o Programa Nacional de Renegociação de Créditos Inadimplidos – Recupera Brasil, e dá outras providências"/>
    <x v="2"/>
    <s v="Declarado Sin Efecto"/>
    <d v="2024-12-02T00:00:00"/>
    <d v="2023-09-05T00:00:00"/>
    <s v="N/A"/>
    <s v="N/A"/>
    <s v="N/A"/>
    <s v="N/A"/>
    <d v="2023-09-05T00:00:00"/>
    <s v="N/A"/>
    <s v="Otto Alencar Filho (PSD)"/>
    <s v="No Identificado"/>
    <x v="3"/>
    <s v="Establece el Programa Nacional de Renegociación de Créditos Inadimplidos (Recupera Brasil), que busca facilitar la recuperación de crédito para personas físicas con deudas vencidas. Incluye la creación de una Central de Consolidación de Deudas Privadas (C2DP), que utilizará inteligencia artificial para realizar subastas electrónicas y automáticas que precisen el valor de mercado de las deudas. El programa promueve la renegociación con descuentos significativos y permite a otras instituciones adquirir las deudas, con el fin de fomentar la inclusión financiera y contribuir a la reactivación económica. [Parafraseo a partir del Portugués] (Projeto de Lei 2859, 2022)"/>
    <n v="1"/>
    <n v="0"/>
    <n v="0"/>
    <s v="."/>
    <m/>
    <m/>
    <m/>
    <m/>
    <m/>
    <m/>
    <m/>
    <m/>
    <m/>
    <m/>
    <s v="https://www.camara.leg.br/proposicoesWeb/fichadetramitacao?idProposicao=2339658"/>
  </r>
  <r>
    <m/>
    <s v="América del Sur"/>
    <x v="4"/>
    <x v="0"/>
    <s v="Congresso Nacional do Brasil"/>
    <x v="0"/>
    <s v="Bicameral"/>
    <s v="Câmara dos Deputados do Brasil"/>
    <x v="0"/>
    <x v="4"/>
    <d v="2022-10-24T00:00:00"/>
    <n v="2022"/>
    <s v="PL 2669/2022, Cámara de Diputados"/>
    <s v="Projeto de Lei, Institui o programa “óculos falantes” para os deficientes visuais nas bibliotecas e na rede pública de educação."/>
    <x v="0"/>
    <s v="Relator Asignado a Comisión"/>
    <d v="2026-02-06T00:00:00"/>
    <d v="2025-12-19T00:00:00"/>
    <s v="N/A"/>
    <s v="N/A"/>
    <s v="N/A"/>
    <s v="N/A"/>
    <d v="2023-09-05T00:00:00"/>
    <s v="N/A"/>
    <s v="José Nelto (PP)"/>
    <s v="No Identificado"/>
    <x v="4"/>
    <s v="Instituye el programa &quot;óculos falantes&quot; [Gafas Parlantes] para los personas en condición de discapacidad visual en bibliotecas y en la red pública de educación. Las gafas parlantes son dispositivos que se conectan a cualquier tipo de montura de gafas y utilizan sensores ópticos para convertir imágenes en audio mediante inteligencia artificial. La Secretaría de Educación y la Secretaría de Ciencia, Tecnología e Innovación serán responsables de la ejecución del programa. La ley busca facilitar la lectura y la inclusión de personas con discapacidad visual en el entorno educativo. [Parafraseo a partir del Portugués] (Projeto de Lei 2669, 2022)"/>
    <n v="1"/>
    <n v="0"/>
    <n v="0"/>
    <s v="."/>
    <m/>
    <m/>
    <m/>
    <m/>
    <m/>
    <m/>
    <m/>
    <m/>
    <m/>
    <m/>
    <s v="https://www.camara.leg.br/proposicoesWeb/fichadetramitacao?idProposicao=2336230"/>
  </r>
  <r>
    <m/>
    <s v="América del Sur"/>
    <x v="4"/>
    <x v="0"/>
    <s v="Congresso Nacional do Brasil"/>
    <x v="0"/>
    <s v="Bicameral"/>
    <s v="Senado Federal do Brasil"/>
    <x v="2"/>
    <x v="4"/>
    <d v="2022-10-18T00:00:00"/>
    <n v="2022"/>
    <s v="Lei 15211/2025, Congresso Nacional"/>
    <s v="Lei, Dispõe sobre a proteção de crianças e adolescentes em ambientes digitais (Estatuto Digital da Criança e do Adolescente)"/>
    <x v="1"/>
    <s v="Aprobado con Vetos"/>
    <d v="2026-02-06T00:00:00"/>
    <d v="2025-10-18T00:00:00"/>
    <s v="N/A"/>
    <s v="N/A"/>
    <d v="2025-09-17T00:00:00"/>
    <d v="2025-09-17T00:00:00"/>
    <s v="N/A"/>
    <s v="N/A"/>
    <s v="Alessandro Vieira (PSDB)"/>
    <s v="No Identificado"/>
    <x v="4"/>
    <s v="Establece el &quot;Estatuto Digital de Crianças e Adolescentes&quot;, regulando productos y servicios digitales dirigidos o accesibles a menores. Impone obligaciones estrictas sobre privacidad, verificación de edad, clasificación de contenido, supervisión parental, publicidad y protección contra riesgos digitales. Aunque la ley no regula explícitamente la inteligencia artificial, sí menciona su revisión periódica en mecanismos de supervisión parental y regula directamente sistemas automatizados como recomendación personalizada, perfilamiento, verificación de edad y moderación, todos dependientes de IA o machine learning. [Parafraseo a partir del Portugués] (Lei 15211, 2025, Artículos 1 y 17)"/>
    <n v="1"/>
    <n v="0"/>
    <n v="0"/>
    <s v="."/>
    <m/>
    <m/>
    <m/>
    <m/>
    <m/>
    <m/>
    <m/>
    <m/>
    <m/>
    <m/>
    <s v="https://legis.senado.leg.br/norma/41465823"/>
  </r>
  <r>
    <m/>
    <s v="América del Sur"/>
    <x v="4"/>
    <x v="0"/>
    <s v="Congresso Nacional do Brasil"/>
    <x v="0"/>
    <s v="Bicameral"/>
    <s v="Câmara dos Deputados do Brasil"/>
    <x v="0"/>
    <x v="4"/>
    <d v="2022-06-29T00:00:00"/>
    <n v="2022"/>
    <s v="PL 1802/2022, Cámara de Diputados"/>
    <s v="Projeto de Lei, Cria os Conselhos Federal e Regionais de Física, e dá outras providências."/>
    <x v="0"/>
    <s v="Pendiente de Asignación de Relator"/>
    <d v="2026-02-06T00:00:00"/>
    <d v="2025-10-29T00:00:00"/>
    <s v="N/A"/>
    <s v="N/A"/>
    <s v="N/A"/>
    <s v="N/A"/>
    <s v="N/A"/>
    <s v="N/A"/>
    <s v="Daniel Almeida (PCdoB)"/>
    <s v="No Identificado"/>
    <x v="3"/>
    <s v="El Proyecto de Ley N.º 1802 de 2022 propone la creación del Consejo Federal y los Consejos Regionales de Física en Brasil para regular, orientar y fiscalizar el ejercicio profesional en el ámbito de la física. Se incluyen competencias relacionadas con el uso de inteligencia artificial y destacan su aplicación en la física computacional, modelado y análisis avanzado. Estos consejos buscarán garantizar la calidad técnica, proteger el interés público y promover estándares éticos en actividades vinculadas a la física, como la física médica. [Parafraseo a partir del Portugués] (Projeto de Lei 1802, 2022)"/>
    <n v="1"/>
    <n v="0"/>
    <n v="0"/>
    <s v="."/>
    <m/>
    <m/>
    <m/>
    <m/>
    <m/>
    <m/>
    <m/>
    <m/>
    <m/>
    <m/>
    <s v="https://www.camara.leg.br/proposicoesWeb/fichadetramitacao?idProposicao=2330651"/>
  </r>
  <r>
    <m/>
    <s v="América del Sur"/>
    <x v="4"/>
    <x v="0"/>
    <s v="Congresso Nacional do Brasil"/>
    <x v="0"/>
    <s v="Bicameral"/>
    <s v="Senado Federal do Brasil"/>
    <x v="0"/>
    <x v="4"/>
    <d v="2022-03-29T00:00:00"/>
    <n v="2022"/>
    <s v="PL 745/2022, Senado Federal"/>
    <s v="Projeto de Lei, Altera a Lei nº 13.812, de 16 de março de 2019, que institui a Política Nacional de Busca de Pessoas Desaparecidas, cria o Cadastro Nacional de Pessoas Desaparecidas e altera a Lei nº 8.069, de 13 de julho de 1990 (Estatuto da Criança e do Adolescente), para dispor sobre o uso de aplicações de reconhecimento facial."/>
    <x v="0"/>
    <s v="Pendiente de Asignación de Relator"/>
    <d v="2026-02-06T00:00:00"/>
    <d v="2025-03-11T00:00:00"/>
    <s v="N/A"/>
    <s v="N/A"/>
    <s v="N/A"/>
    <s v="N/A"/>
    <s v="N/A"/>
    <s v="N/A"/>
    <s v="Jorge Kajuru (PODEMOS)"/>
    <s v="No Identificado"/>
    <x v="4"/>
    <s v="Modifica la Ley nº 13.812 de 2019 para autorizar el uso de aplicaciones de reconocimiento facial en la búsqueda de personas desaparecidas. Propone integrar esta tecnología en el banco de datos del Cadastro Nacional de Personas Desaparecidas, permitiendo su identificación mediante imágenes. Aunque no menciona directamente inteligencia artificial, el reconocimiento facial se basa en sistemas de IA, por lo que la propuesta implica el uso de esta tecnología para agilizar procesos de localización. [Parafraseo a partir del Portugués] (Projeto de Lei 745, 2022)"/>
    <n v="1"/>
    <n v="0"/>
    <n v="0"/>
    <s v="."/>
    <m/>
    <m/>
    <m/>
    <m/>
    <m/>
    <m/>
    <m/>
    <m/>
    <m/>
    <m/>
    <s v="https://www25.senado.leg.br/web/atividade/materias/-/materia/152486"/>
  </r>
  <r>
    <m/>
    <s v="América del Sur"/>
    <x v="4"/>
    <x v="0"/>
    <s v="Congresso Nacional do Brasil"/>
    <x v="0"/>
    <s v="Bicameral"/>
    <s v="Câmara dos Deputados do Brasil"/>
    <x v="0"/>
    <x v="4"/>
    <d v="2022-03-25T00:00:00"/>
    <n v="2022"/>
    <s v="PL 714/2022, Cámara de Diputados"/>
    <s v="Projeto de Lei, Estabelece exigências e prescreve medidas para prevenção do uso indevido dos serviços de telecomunicações por aplicativos &quot;mobile&quot; ou aplicações &quot;web&quot;, na exploração ou prestação dos serviços de redes sociais públicas e privadas construídas ou compartilhadas sobre redes virtuais, que se utilize de serviço de transmissão de dados e acesso remoto pela rede mundial de computadores por quaisquer de suas modalidades de conexão, de origem nacional ou estrangeira com disponibilidade, oferta ou usuário em território brasileiro; estabelece normas gerais de proteção aos direitos coletivos e individuais básicos e responsabilidades do usuário e fornecedores dos serviços de telecomunicação, de repressão ao uso ilícito dos serviços de telecomunicação pela internet; define crimes e dá outras providências."/>
    <x v="0"/>
    <s v="Anexado al PL 2630/2020"/>
    <d v="2026-02-06T00:00:00"/>
    <d v="2022-04-05T00:00:00"/>
    <s v="N/A"/>
    <s v="N/A"/>
    <s v="N/A"/>
    <s v="N/A"/>
    <s v="N/A"/>
    <s v="N/A"/>
    <s v="Nereu Crispim (UNIÃO)"/>
    <s v="No Identificado"/>
    <x v="4"/>
    <s v="Establece medidas para prevenir el uso indebido de servicios de telecomunicaciones en redes sociales públicas y privadas, regulando la oferta y uso de tecnologías en internet. Incluye el empleo de inteligencia artificial para garantizar el cumplimiento de las normas, mediante algoritmos y herramientas automatizadas que supervisan y controlan la transmisión de datos. Esto con el fin de proteger los derechos de usuarios y regular la responsabilidad de los proveedores. Aborda el uso de bots y automatización para evitar la propagación de desinformación y contenido ilícito. [Parafraseo a partir del Portugués] (Projeto de Lei 714, 2022)"/>
    <n v="1"/>
    <n v="0"/>
    <n v="0"/>
    <s v="."/>
    <m/>
    <m/>
    <m/>
    <m/>
    <m/>
    <m/>
    <m/>
    <m/>
    <m/>
    <m/>
    <s v="https://www.camara.leg.br/proposicoesWeb/fichadetramitacao?idProposicao=2318715"/>
  </r>
  <r>
    <m/>
    <s v="América del Sur"/>
    <x v="4"/>
    <x v="0"/>
    <s v="Congresso Nacional do Brasil"/>
    <x v="0"/>
    <s v="Bicameral"/>
    <s v="Câmara dos Deputados do Brasil"/>
    <x v="0"/>
    <x v="4"/>
    <d v="2022-03-24T00:00:00"/>
    <n v="2022"/>
    <s v="PL 705/2022, Cámara de Diputados"/>
    <s v="Projeto de Lei, Dispõe sobre a compatibilização dos sistemas de Inteligência Artificial utilizados pela Administração Pública a práticas da agenda ambiental, social e de governança."/>
    <x v="2"/>
    <s v="Declarado Sin Efecto"/>
    <d v="2025-05-16T00:00:00"/>
    <d v="2024-12-10T00:00:00"/>
    <s v="N/A"/>
    <s v="N/A"/>
    <s v="N/A"/>
    <s v="N/A"/>
    <d v="2024-12-10T00:00:00"/>
    <s v="N/A"/>
    <s v="Helio Lopes (UNIÃO)"/>
    <s v="No Identificado"/>
    <x v="2"/>
    <s v="&quot;Artículo 1º Los sistemas de Inteligencia Artificial utilizados por los órganos y entidades de la Administración Pública Directa e Indirecta deberán ser compatibles con las mejores prácticas ambientales, sociales y de gobernanza, conforme a la reglamentación.&quot; [Traducción propia del Portugués] (Projeto de Lei 705, 2022, Artículo 1)"/>
    <n v="1"/>
    <n v="1"/>
    <n v="1"/>
    <s v="."/>
    <m/>
    <m/>
    <m/>
    <m/>
    <m/>
    <m/>
    <m/>
    <m/>
    <m/>
    <m/>
    <s v="http://www.camara.leg.br/proposicoesWeb/fichadetramitacao?idProposicao=2318674"/>
  </r>
  <r>
    <m/>
    <s v="América del Sur"/>
    <x v="4"/>
    <x v="0"/>
    <s v="Congresso Nacional do Brasil"/>
    <x v="0"/>
    <s v="Bicameral"/>
    <s v="Câmara dos Deputados do Brasil"/>
    <x v="0"/>
    <x v="4"/>
    <d v="2022-03-09T00:00:00"/>
    <n v="2022"/>
    <s v="PL 522/2022, Cámara de Diputados"/>
    <s v="Projeto de Lei, Modifica a Lei n° 13.709, de 14 de agosto de 2018 (Lei Geral de Proteção de Dados Pessoais), a fim de conceituar dado neural e regulamentar a sua proteção."/>
    <x v="0"/>
    <s v="Relator Asignado a Comisión"/>
    <d v="2026-03-31T00:00:00"/>
    <d v="2024-12-12T00:00:00"/>
    <s v="N/A"/>
    <s v="N/A"/>
    <s v="N/A"/>
    <s v="N/A"/>
    <s v="N/A"/>
    <s v="N/A"/>
    <s v="Carlos Henrique Gaguim (REPUBLIC)"/>
    <s v="No Identificado"/>
    <x v="4"/>
    <s v="Este proyecto modifica la Ley General de Protección de Datos Personales de Brasil (LGPD) para incluir y regular los datos neurales, definidos como aquellos derivados del sistema nervioso central mediante interfaces cerebro-computador u otras tecnologías. Clasifica los datos neurales como datos sensibles y establece requisitos estrictos de consentimiento, confidencialidad y limitaciones al uso comercial. Prohíbe prácticas que afecten la autonomía mental o la integridad psicológica, y promueve el acceso equitativo a la neurotecnología. Aunque no se menciona explícitamente inteligencia artificial, existe una relación directa, ya que las tecnologías reguladas —interfaces cerebro-computador y neurotecnologías— dependen del uso de IA para procesar e interpretar datos cerebrales. [Parafraseo a partir del Portugués] (Projeto de Lei 522, 2022)"/>
    <n v="1"/>
    <n v="0"/>
    <n v="0"/>
    <s v="."/>
    <m/>
    <m/>
    <m/>
    <m/>
    <m/>
    <m/>
    <m/>
    <m/>
    <m/>
    <m/>
    <s v="https://www.camara.leg.br/proposicoesWeb/fichadetramitacao?idProposicao=2317524"/>
  </r>
  <r>
    <m/>
    <s v="América del Sur"/>
    <x v="4"/>
    <x v="0"/>
    <s v="Congresso Nacional do Brasil"/>
    <x v="0"/>
    <s v="Bicameral"/>
    <s v="Câmara dos Deputados do Brasil"/>
    <x v="0"/>
    <x v="4"/>
    <d v="2022-02-17T00:00:00"/>
    <n v="2022"/>
    <s v="PL 310/2022, Cámara de Diputados"/>
    <s v="Projeto de Lei, Proíbe iniciativa de operadoras de telemarketing ativo de estabelecer contato com a chave de acesso de usuário de telefonia sem prévia autorização expressa, específica e individualizada concedida pelo usuário dos serviços de telecomunicações. Estabelece exigências e prescreve medidas para prevenção do uso indevido dos serviços de telecomunicações na prestação dos serviços de telemarketing ativo; estabelece normas gerais de proteção aos direitos básicos do consumidor dos serviços de telecomunicação e de repressão ao uso abusivo do código de acesso telefônico por originadores e operadoras de telemarketing ativo; fixa exigência de comprovação da anuência prévia, individual e específica concedida pelo usuário dos serviços de telefonia como condição para autorizar operadores e prestadores de serviços de telemarketing, televendas, tele serviços, call Centers e equiparados estabelecer contato ativo com a chave de acesso do consumidor para fins de oferta de produtos e serviços realizados por telefone; define crimes e dá outras providências."/>
    <x v="0"/>
    <s v="Relator Asignado a Comisión"/>
    <d v="2026-02-09T00:00:00"/>
    <d v="2024-11-14T00:00:00"/>
    <s v="N/A"/>
    <s v="N/A"/>
    <s v="N/A"/>
    <s v="N/A"/>
    <s v="N/A"/>
    <s v="N/A"/>
    <s v="Nereu Crispim (PSL)"/>
    <s v="Silvye Alves (UNIÃO)"/>
    <x v="4"/>
    <s v="Regula las prácticas de telemarketing activo en Brasil, prohibiendo llamadas sin autorización previa, estableciendo sanciones y criterios de protección para los consumidores de servicios de telecomunicaciones. Incluye el uso de inteligencia artificial para garantizar el cumplimiento de las normas, mediante la implementación de algoritmos y robots de voz que aseguren la autenticidad y respeten los derechos del consumidor. Además, busca evitar abusos en las telecomunicaciones mediante controles estrictos sobre bases de datos y procesos automatizados. Esto para promover una mayor transparencia y tranquilidad para los usuarios. [Parafraseo a partir del Portugués] (Projeto de Lei 310, 2022)"/>
    <n v="1"/>
    <n v="0"/>
    <n v="0"/>
    <s v="."/>
    <m/>
    <m/>
    <m/>
    <m/>
    <m/>
    <m/>
    <m/>
    <m/>
    <m/>
    <m/>
    <s v="http://www.camara.leg.br/proposicoesWeb/fichadetramitacao?idProposicao=2314824"/>
  </r>
  <r>
    <m/>
    <s v="América del Sur"/>
    <x v="4"/>
    <x v="0"/>
    <s v="Congresso Nacional do Brasil"/>
    <x v="0"/>
    <s v="Bicameral"/>
    <s v="Câmara dos Deputados do Brasil"/>
    <x v="0"/>
    <x v="4"/>
    <d v="2022-02-14T00:00:00"/>
    <n v="2022"/>
    <s v="PL 253/2022, Cámara de Diputados"/>
    <s v="Projeto de Lei, Institui a Rede Nacional de Observatórios de Despesa Pública (Rede ODP) e define seus objetivos, princípios, diretrizes, coordenação, responsabilidades e fontes de custeio."/>
    <x v="0"/>
    <s v="Relator Asignado a Comisión"/>
    <d v="2026-02-09T00:00:00"/>
    <d v="2022-03-15T00:00:00"/>
    <s v="N/A"/>
    <s v="N/A"/>
    <s v="N/A"/>
    <s v="N/A"/>
    <s v="N/A"/>
    <s v="N/A"/>
    <s v="Tabata Amaral (PSB)_x000a_Felipe Rigoni (PSL)"/>
    <s v="No Identificado"/>
    <x v="1"/>
    <s v="Crea la Red Nacional de Observatorios de Gasto Público (Rede ODP) para monitorear y prevenir irregularidades en la administración pública brasileña. Promueve el uso de inteligencia artificial para analizar datos, identificar patrones de riesgo en compras públicas y detectar posibles irregularidades. La red fomenta la colaboración entre entidades gubernamentales y la sociedad civil, facilitando la transparencia y la rendición de cuentas mediante herramientas tecnológicas. Busca fortalecer el control de los recursos públicos, optimizar el gasto y combatir la corrupción de manera eficiente y coordinada. [Parafraseo a partir del Portugués] (Projeto de Lei 253, 2022)"/>
    <n v="1"/>
    <n v="0"/>
    <n v="0"/>
    <s v="."/>
    <m/>
    <m/>
    <m/>
    <m/>
    <m/>
    <m/>
    <m/>
    <m/>
    <m/>
    <m/>
    <s v="https://www.camara.leg.br/proposicoesWeb/fichadetramitacao?idProposicao=2314517"/>
  </r>
  <r>
    <m/>
    <s v="América del Sur"/>
    <x v="4"/>
    <x v="0"/>
    <s v="Congresso Nacional do Brasil"/>
    <x v="0"/>
    <s v="Bicameral"/>
    <s v="Câmara dos Deputados do Brasil"/>
    <x v="0"/>
    <x v="4"/>
    <d v="2022-02-14T00:00:00"/>
    <n v="2022"/>
    <s v="PL 249/2022, Senado Federal (Antes PL 249/2022, Cámara de Diputados)"/>
    <s v="Projeto de Lei, Dispõe sobre normas de transparência nas contratações públicas da União."/>
    <x v="0"/>
    <s v="Relator Asignado a Comisión"/>
    <d v="2026-02-09T00:00:00"/>
    <d v="2025-10-30T00:00:00"/>
    <s v="N/A"/>
    <s v="N/A"/>
    <s v="N/A"/>
    <s v="N/A"/>
    <s v="N/A"/>
    <s v="N/A"/>
    <s v="Tabata Amaral (PSB)_x000a_Felipe Rigoni (União)"/>
    <s v="No Identificado"/>
    <x v="3"/>
    <s v="Establece normas para promover la transparencia en las contrataciones públicas de la Unión en Brasil. Introduce la obligación de publicar información sobre licitaciones, contratos y su ejecución en el Portal Nacional de Contrataciones Públicas (PNCP). Exhorta el uso de herramientas basadas en inteligencia artificial para detectar irregularidades y mejorar la eficiencia del monitoreo, como el análisis de datos cruzados. Además, fomenta la participación ciudadana y el acceso público a datos para supervisar y prevenir actos de corrupción, garantizando procesos más transparentes y justos. [Parafraseo a partir del Portugués] (Projeto de Lei 249, 2022)_x000a_"/>
    <n v="1"/>
    <n v="0"/>
    <n v="0"/>
    <s v="."/>
    <m/>
    <m/>
    <m/>
    <m/>
    <m/>
    <m/>
    <m/>
    <m/>
    <m/>
    <m/>
    <s v="https://www25.senado.leg.br/web/atividade/materias/-/materia/156599"/>
  </r>
  <r>
    <m/>
    <s v="América del Sur"/>
    <x v="4"/>
    <x v="0"/>
    <s v="Congresso Nacional do Brasil"/>
    <x v="0"/>
    <s v="Bicameral"/>
    <s v="Câmara dos Deputados do Brasil"/>
    <x v="0"/>
    <x v="4"/>
    <d v="2022-02-11T00:00:00"/>
    <n v="2022"/>
    <s v="PL 230/2022, Cámara de Diputados"/>
    <s v="Projeto de Lei, Dispõe sobre incentivos à inovação e à pesquisa científica e tecnológica no setor de saúde, com vistas à sua capacitação produtiva e tecnológica e dá outras providências."/>
    <x v="0"/>
    <s v="Anexado al PL 4060/2020"/>
    <d v="2026-02-09T00:00:00"/>
    <d v="2024-04-09T00:00:00"/>
    <s v="N/A"/>
    <s v="N/A"/>
    <s v="N/A"/>
    <s v="N/A"/>
    <s v="N/A"/>
    <s v="N/A"/>
    <s v="Tabata Amaral (PSB)_x000a_Felipe Rigoni (PSL)"/>
    <s v="No Identificado"/>
    <x v="4"/>
    <s v="Promueve incentivos para la innovación y la investigación científica y tecnológica en el sector salud en Brasil, fortaleciendo el Sistema Único de Salud (SUS). Se enfoca en el desarrollo de tecnologías, infraestructura y equipamientos médico-hospitalarios, con énfasis en superar desafíos sanitarios y epidemiológicos. Destaca el uso de inteligencia artificial para mejorar la gestión y prestación de servicios, optimizando tiempos de espera y calidad en la atención. Incluye beneficios fiscales para fomentar inversiones en proyectos tecnológicos de salud, mejorando la eficiencia y sostenibilidad del sistema público de salud. [Parafraseo a partir del Portugués] (Projeto de Lei 230, 2022)"/>
    <n v="1"/>
    <n v="0"/>
    <n v="0"/>
    <s v="."/>
    <m/>
    <m/>
    <m/>
    <m/>
    <m/>
    <m/>
    <m/>
    <m/>
    <m/>
    <m/>
    <s v="https://www.camara.leg.br/proposicoesWeb/fichadetramitacao?idProposicao=2314433"/>
  </r>
  <r>
    <m/>
    <s v="América del Sur"/>
    <x v="4"/>
    <x v="0"/>
    <s v="Congresso Nacional do Brasil"/>
    <x v="0"/>
    <s v="Bicameral"/>
    <s v="Câmara dos Deputados do Brasil"/>
    <x v="0"/>
    <x v="4"/>
    <d v="2022-02-10T00:00:00"/>
    <n v="2022"/>
    <s v="PL 221/2022, Cámara de Diputados"/>
    <s v="Projeto de Lei, Institui e amplia a Rede de Cuidados à Pessoa com Deficiência, por meio da criação, ampliação e articulação de pontos de atenção à saúde para pessoas com deficiência temporária ou permanente, progressiva, regressiva, ou estável, intermitente ou contínua, no âmbito do Sistema Único de Saúde - SUS. Institui e fomenta a área de pesquisa e desenvolvimento de novas tecnologias no âmbito dos Centros Especializados em Reabilitação (CER) e das Oficinas Ortopédicas. Fomenta a ampliação da oferta de Órteses, Próteses e Meios Auxiliares de Locomoção (OPMEs) no âmbito do SUS, por meio de apoio financeiro ao custeio incentivado por programa de renúncia fiscal à pessoa jurídica de direito privado, aos Estabelecimentos de Saúde do SUS, utilizando-se como referência a Tabela de Procedimentos, Medicamentos, Órteses, Próteses e Materiais Especiais do SUS e dá outras providências."/>
    <x v="0"/>
    <s v="Relator Asignado a Comisión"/>
    <d v="2026-02-09T00:00:00"/>
    <d v="2025-08-13T00:00:00"/>
    <s v="N/A"/>
    <s v="N/A"/>
    <s v="N/A"/>
    <s v="N/A"/>
    <s v="N/A"/>
    <s v="N/A"/>
    <s v="Nereu Crispim (PSL)"/>
    <s v="Bruno Farias (AVANTE)"/>
    <x v="3"/>
    <s v="Propone crear y ampliar la Red de Cuidados a Personas con Discapacidad en el Sistema Único de Salud (SUS) de Brasil, estableciendo puntos de atención para su rehabilitación y asistencia. Se fomenta el uso de tecnologías avanzadas, incluyendo inteligencia artificial, para optimizar diagnósticos, tratamientos y el diseño de estrategias personalizadas en los Centros Especializados de Rehabilitación (CER). El proyecto busca mejorar la calidad de vida, promover la inclusión social y garantizar acceso a tecnologías asistivas y servicios de salud especializados para personas con diferentes tipos de discapacidad. [Parafraseo a partir del Portugués] (Projeto de Lei 221, 2022)_x000a_"/>
    <n v="1"/>
    <n v="0"/>
    <n v="0"/>
    <s v="."/>
    <m/>
    <m/>
    <m/>
    <m/>
    <m/>
    <m/>
    <m/>
    <m/>
    <m/>
    <m/>
    <s v="http://www.camara.leg.br/proposicoesWeb/fichadetramitacao?idProposicao=2314400"/>
  </r>
  <r>
    <m/>
    <s v="América del Sur"/>
    <x v="4"/>
    <x v="0"/>
    <s v="Conselho Nacional de Justiça do Brasil"/>
    <x v="2"/>
    <s v="N/A"/>
    <s v="N/A"/>
    <x v="3"/>
    <x v="5"/>
    <d v="2021-10-05T00:00:00"/>
    <s v="N/A"/>
    <s v="Resolución 423/2021, Consejo Nacional de Justicia"/>
    <s v="Resolução, Altera a Resolução CNJ no 75/2009, que dispõe sobre os concursos públicos para ingresso na carreira da magistratura em todos os ramos do Poder Judiciário nacional."/>
    <x v="1"/>
    <s v="Vigente"/>
    <d v="2025-07-07T00:00:00"/>
    <d v="2021-10-06T00:00:00"/>
    <d v="2021-10-06T00:00:00"/>
    <s v="N/A"/>
    <d v="2021-10-06T00:00:00"/>
    <d v="2021-10-05T00:00:00"/>
    <s v="N/A"/>
    <s v="N/A"/>
    <s v="Luiz Fux (Supremo Tribunal Federal)"/>
    <s v="N/A"/>
    <x v="3"/>
    <s v="Modifica la Resolução CNJ Nº 75/2009, actualizando las normas sobre concursos públicos para el ingreso a la magistratura en Brasil. Introduce nuevas disciplinas obligatorias, incluyendo Derecho Digital, Pragmatismo Jurídico, Economía del Derecho y Derecho Antidiscriminación, reflejando transformaciones tecnológicas y sociales. Se incorporan temas como inteligencia artificial, blockchain, protección de datos, y audiencias virtuales, con el objetivo de preparar a los futuros jueces para los desafíos contemporáneos del Poder Judicial. La resolución busca alinear la formación jurídica con la modernización del sistema judicial y los principios de eficiencia, ética e inclusión. [Parafraseado del Portugués] (Resolução CNJ 423, 2021)"/>
    <n v="1"/>
    <n v="0"/>
    <n v="0"/>
    <s v="."/>
    <m/>
    <m/>
    <m/>
    <m/>
    <m/>
    <m/>
    <m/>
    <m/>
    <m/>
    <m/>
    <s v="https://atos.cnj.jus.br/atos/detalhar/4147"/>
  </r>
  <r>
    <m/>
    <s v="América del Sur"/>
    <x v="4"/>
    <x v="0"/>
    <s v="Congresso Nacional do Brasil"/>
    <x v="0"/>
    <s v="Bicameral"/>
    <s v="Câmara dos Deputados do Brasil"/>
    <x v="0"/>
    <x v="5"/>
    <d v="2021-08-04T00:00:00"/>
    <n v="2021"/>
    <s v="PL 2699/2021, Cámara de Diputados"/>
    <s v="Projeto de Lei, Dispõe sobre a criminalização da prática de HATERS na rede mundial de computadores e dá outras providências."/>
    <x v="0"/>
    <s v="Anexado al PL 847/2019"/>
    <d v="2026-02-09T00:00:00"/>
    <d v="2025-07-16T00:00:00"/>
    <s v="N/A"/>
    <s v="N/A"/>
    <s v="N/A"/>
    <s v="N/A"/>
    <s v="N/A"/>
    <s v="N/A"/>
    <s v="Julian Lemos (PSL) _x000a_Tereza Nelma (PSDB)_x000a_Emanuel Pinheiro Neto (PTB)"/>
    <s v="Pastor Henrique Vieira (PSOL)"/>
    <x v="3"/>
    <s v="El Proyecto de Ley N.º 2699 de 2021, denominado &quot;Ley Lucas Santos&quot;, propone criminalizar la práctica de &quot;haters&quot; en internet, enfocándose en comentarios de odio y discriminación que afecten la salud mental de niños y adolescentes. Incluye responsabilidad civil y penal para individuos y redes sociales que permitan la propagación de estos comentarios. Destaca el uso obligatorio de algoritmos e inteligencia artificial para identificar y eliminar contenidos dañinos en redes sociales, a la vez que promueve la protección de los más vulnerables frente a daños psíquicos causados por ataques en línea. [Parafraseo a partir del Portugués] (Projeto de Lei 2699, 2021)"/>
    <n v="1"/>
    <n v="0"/>
    <n v="0"/>
    <s v="."/>
    <m/>
    <m/>
    <m/>
    <m/>
    <m/>
    <m/>
    <m/>
    <m/>
    <m/>
    <m/>
    <s v="https://www.camara.leg.br/proposicoesWeb/fichadetramitacao?idProposicao=2292364"/>
  </r>
  <r>
    <m/>
    <s v="América del Sur"/>
    <x v="4"/>
    <x v="0"/>
    <s v="Congresso Nacional do Brasil"/>
    <x v="0"/>
    <s v="Bicameral"/>
    <s v="Câmara dos Deputados do Brasil"/>
    <x v="0"/>
    <x v="5"/>
    <d v="2021-05-26T00:00:00"/>
    <n v="2021"/>
    <s v="PL 1969/2021, Cámara de Diputados"/>
    <s v="Projeto de Lei, Dispõe sobre os princípios, direitos e obrigações na utilização de sistemas de inteligência artificial."/>
    <x v="2"/>
    <s v="Declarado Sin Efecto"/>
    <d v="2024-12-02T00:00:00"/>
    <d v="2021-09-29T00:00:00"/>
    <s v="N/A"/>
    <s v="N/A"/>
    <s v="N/A"/>
    <s v="N/A"/>
    <d v="2021-09-29T00:00:00"/>
    <s v="N/A"/>
    <s v="Gustavo Fruet (PDT)"/>
    <s v="No Identificado"/>
    <x v="0"/>
    <s v="&quot;Artículo 1º Esta Ley regula los principios, derechos y obligaciones para los sistemas de inteligencia artificial (IA).&quot; [Traducción propia del Portugués] (Projeto de Lei 1969, 2021, Artículo 1)"/>
    <n v="1"/>
    <n v="1"/>
    <n v="1"/>
    <s v="."/>
    <m/>
    <m/>
    <m/>
    <m/>
    <m/>
    <m/>
    <m/>
    <m/>
    <m/>
    <m/>
    <s v="http://www.camara.leg.br/proposicoesWeb/fichadetramitacao?idProposicao=2284814"/>
  </r>
  <r>
    <m/>
    <s v="América del Sur"/>
    <x v="4"/>
    <x v="0"/>
    <s v="Congresso Nacional do Brasil"/>
    <x v="0"/>
    <s v="Bicameral"/>
    <s v="Câmara dos Deputados do Brasil"/>
    <x v="0"/>
    <x v="5"/>
    <d v="2021-04-06T00:00:00"/>
    <n v="2021"/>
    <s v="PL 1229/2021, Cámara de Diputados"/>
    <s v="Projeto de Lei, Modifica a Lei n° 13.709, de 14 de agosto de 2018 (Lei Geral de Proteção de Dados Pessoais), a fim de conceituar dado neural e regulamentar a sua proteção."/>
    <x v="3"/>
    <s v="Retirado por el Autor"/>
    <d v="2025-05-22T00:00:00"/>
    <d v="2022-03-16T00:00:00"/>
    <s v="N/A"/>
    <s v="N/A"/>
    <s v="N/A"/>
    <s v="N/A"/>
    <s v="N/A"/>
    <d v="2022-03-15T00:00:00"/>
    <s v="Carlos Henrique Gaguim (DEM)"/>
    <s v="No Identificado"/>
    <x v="4"/>
    <s v="Modifica la Ley General de Protección de Datos Personales de Brasil para regular el tratamiento de datos neurales, definidos como aquellos obtenidos del sistema nervioso central mediante interfaces cerebro-computador. Establece que estos datos requieren consentimiento específico, prohíbe su uso con fines económicos o que afecten la autonomía del individuo y los clasifica como datos sensibles. Aunque no menciona explícitamente inteligencia artificial, el articulado se relaciona directamente con IA al implicar sistemas que interpretan señales cerebrales, con riesgos de manipulación algorítmica y afectación de derechos fundamentales. [Parafraseo a partir del Portugués] (Projeto de Lei 1229, 2021)"/>
    <n v="1"/>
    <n v="0"/>
    <n v="0"/>
    <s v="."/>
    <m/>
    <m/>
    <m/>
    <m/>
    <m/>
    <m/>
    <m/>
    <m/>
    <m/>
    <m/>
    <s v="https://www.camara.leg.br/proposicoesWeb/fichadetramitacao?idProposicao=2276604"/>
  </r>
  <r>
    <m/>
    <s v="América del Sur"/>
    <x v="4"/>
    <x v="0"/>
    <s v="Congresso Nacional do Brasil"/>
    <x v="0"/>
    <s v="Bicameral"/>
    <s v="Senado Federal do Brasil"/>
    <x v="0"/>
    <x v="5"/>
    <d v="2021-03-12T00:00:00"/>
    <n v="2021"/>
    <s v="PL 872/2021, Senado Federal"/>
    <s v="Projeto de Lei, Dispõe sobre o uso da Inteligência Artificial."/>
    <x v="2"/>
    <s v="Como resultado de la aprobación del sustituto al Proyecto de Ley N° 2.338, de 2023, los Proyectos de Ley N° 5.051 y 5.691, de 2019; 21, 2020; 872, de 2021; 3.592, de 2023; 210 y 266, de 2024, afectados, pasan al Archivo."/>
    <d v="2024-12-13T00:00:00"/>
    <d v="2024-12-10T00:00:00"/>
    <s v="N/A"/>
    <s v="N/A"/>
    <s v="N/A"/>
    <s v="N/A"/>
    <d v="2024-12-10T00:00:00"/>
    <s v="N/A"/>
    <s v="Veneziano Vital do Rêgo (MDB)"/>
    <s v="No Identificado"/>
    <x v="0"/>
    <s v="&quot;Artículo 1º Esta Ley regula el uso de la Inteligencia Artificial en Brasil.&quot; [Traducción propia del Portugués] (Projeto de Lei 872, 2021, Artículo 1)"/>
    <n v="1"/>
    <n v="1"/>
    <n v="1"/>
    <s v="."/>
    <m/>
    <m/>
    <m/>
    <m/>
    <m/>
    <m/>
    <m/>
    <m/>
    <m/>
    <m/>
    <s v="https://www25.senado.leg.br/web/atividade/materias/-/materia/147434"/>
  </r>
  <r>
    <m/>
    <s v="América del Sur"/>
    <x v="4"/>
    <x v="0"/>
    <s v="Congresso Nacional do Brasil"/>
    <x v="0"/>
    <s v="Bicameral"/>
    <s v="Câmara dos Deputados do Brasil"/>
    <x v="0"/>
    <x v="5"/>
    <d v="2021-02-18T00:00:00"/>
    <n v="2021"/>
    <s v="PL 487/2021, Cámara de Diputados"/>
    <s v="Projeto de Lei, Dispõe sobre o sistema de informação em saúde no âmbito do SUS."/>
    <x v="0"/>
    <s v="Anexado al PL 2634/2007"/>
    <d v="2026-02-09T00:00:00"/>
    <d v="2025-12-22T00:00:00"/>
    <s v="N/A"/>
    <s v="N/A"/>
    <s v="N/A"/>
    <s v="N/A"/>
    <s v="N/A"/>
    <s v="N/A"/>
    <s v="Valtenir Pereira (PSB)"/>
    <s v="No Identificado"/>
    <x v="4"/>
    <s v="El Proyecto de Ley N.º 487 de 2021 establece un sistema integrado de información en salud para el Sistema Único de Salud (SUS) en Brasil, orientado a mejorar la interoperabilidad, la protección de datos personales y el acceso universal. Destaca el uso de inteligencia artificial para automatizar procesos como generación de recetas, análisis de datos, alertas sanitarias y mejora de la atención médica. [Parafraseo a partir del Portugués] (Projeto de Lei 487, 2021)"/>
    <n v="1"/>
    <n v="0"/>
    <n v="0"/>
    <s v="."/>
    <m/>
    <m/>
    <m/>
    <m/>
    <m/>
    <m/>
    <m/>
    <m/>
    <m/>
    <m/>
    <s v="https://www.camara.leg.br/proposicoesWeb/fichadetramitacao/?idProposicao=381206"/>
  </r>
  <r>
    <m/>
    <s v="América del Sur"/>
    <x v="4"/>
    <x v="0"/>
    <s v="Conselho Nacional de Justiça do Brasil"/>
    <x v="2"/>
    <s v="N/A"/>
    <s v="N/A"/>
    <x v="3"/>
    <x v="5"/>
    <d v="2021-01-12T00:00:00"/>
    <s v="N/A"/>
    <s v="Resolución 363/2021, Consejo Nacional de Justicia"/>
    <s v="Resolução, Estabelece medidas para o processo de adequação à Lei Geral de Proteção de Dados Pessoais a serem adotadas pelos tribunais."/>
    <x v="1"/>
    <s v="Vigente"/>
    <d v="2025-07-07T00:00:00"/>
    <d v="2021-01-12T00:00:00"/>
    <d v="2021-01-18T00:00:00"/>
    <s v="N/A"/>
    <d v="2021-01-18T00:00:00"/>
    <d v="2021-01-12T00:00:00"/>
    <s v="N/A"/>
    <s v="N/A"/>
    <s v="Luiz Fux (Supremo Tribunal Federal)"/>
    <s v="N/A"/>
    <x v="3"/>
    <s v="Establece directrices para que los tribunales brasileños se adecuen a la Ley General de Protección de Datos Personales (LGPD). Determina la creación de comités de protección de datos, designación de encargados, implementación de políticas de privacidad, medidas de seguridad, programas de concientización y revisión de contratos. También exige la elaboración de registros de tratamiento de datos y planes de acción. Aunque su foco es la protección de datos, menciona la inteligencia artificial únicamente como parte de los proyectos que deben ser informados al comité gestor. [Parafraseado del Portugués] (Resolução CNJ 363, 2021)"/>
    <n v="1"/>
    <n v="0"/>
    <n v="0"/>
    <s v="."/>
    <m/>
    <m/>
    <m/>
    <m/>
    <m/>
    <m/>
    <m/>
    <m/>
    <m/>
    <m/>
    <s v="https://atos.cnj.jus.br/atos/detalhar/3668"/>
  </r>
  <r>
    <m/>
    <s v="América del Sur"/>
    <x v="4"/>
    <x v="0"/>
    <s v="Conselho Nacional de Justiça do Brasil"/>
    <x v="2"/>
    <s v="N/A"/>
    <s v="N/A"/>
    <x v="5"/>
    <x v="8"/>
    <d v="2020-11-18T00:00:00"/>
    <s v="N/A"/>
    <s v="Ordenanza 253/2020, Consejo Nacional de Justicia"/>
    <s v="Portaria, Institui os critérios e diretrizes técnicas para o processo de desenvolvimento de módulos e serviços na Plataforma Digital do Poder Judiciário Brasileiro – PDPJBr."/>
    <x v="1"/>
    <s v="Vigente"/>
    <d v="2025-07-07T00:00:00"/>
    <d v="2020-12-02T00:00:00"/>
    <d v="2020-12-02T00:00:00"/>
    <s v="N/A"/>
    <d v="2020-12-02T00:00:00"/>
    <d v="2020-11-18T00:00:00"/>
    <s v="N/A"/>
    <s v="N/A"/>
    <s v="Luiz Fux (Supremo Tribunal Federal)"/>
    <s v="N/A"/>
    <x v="4"/>
    <s v="Establece criterios y directrices técnicas para el desarrollo de módulos y servicios en la Plataforma Digital del Poder Judiciário Brasileiro (PDPJ-Br). Define estándares de arquitectura, interoperabilidad, APIs, microsservicios, seguridad, documentación y gobernanza colaborativa. Promueve el uso de tecnologías abiertas, integración por mensajería, contenedores y prácticas como TDD, CI/CD. Se menciona que las soluciones que utilicen inteligencia artificial deben cumplir con la Resolução CNJ 332/2020, que regula su uso ético y transparente en el Poder Judicial. [Parafraseado del Portugués] (Portaria CNJ 253, 2020)"/>
    <n v="1"/>
    <n v="0"/>
    <n v="0"/>
    <s v="."/>
    <m/>
    <m/>
    <m/>
    <m/>
    <m/>
    <m/>
    <m/>
    <m/>
    <m/>
    <m/>
    <s v="https://atos.cnj.jus.br/atos/detalhar/3582"/>
  </r>
  <r>
    <m/>
    <s v="América del Sur"/>
    <x v="4"/>
    <x v="0"/>
    <s v="Conselho Nacional de Justiça do Brasil"/>
    <x v="2"/>
    <s v="N/A"/>
    <s v="N/A"/>
    <x v="3"/>
    <x v="8"/>
    <d v="2020-09-29T00:00:00"/>
    <s v="N/A"/>
    <s v="Resolución 335/2020, Consejo Nacional de Justicia"/>
    <s v="Resolução, Institui política pública para a governança e a gestão de processo judicial eletrônico. Integra os tribunais do país com a criação da Plataforma Digital do Poder Judiciário Brasileiro – PDPJ-Br. Mantém o sistema PJe como sistema de Processo Eletrônico prioritário do Conselho Nacional de Justiça."/>
    <x v="1"/>
    <s v="Vigente"/>
    <d v="2025-07-07T00:00:00"/>
    <d v="2020-09-30T00:00:00"/>
    <d v="2020-09-30T00:00:00"/>
    <s v="N/A"/>
    <d v="2020-09-30T00:00:00"/>
    <d v="2020-09-29T00:00:00"/>
    <s v="N/A"/>
    <s v="N/A"/>
    <s v="Luiz Fux (Supremo Tribunal Federal)"/>
    <s v="N/A"/>
    <x v="1"/>
    <s v="Establece la política pública de gobernanza y gestión del proceso judicial electrónico mediante la creación de la Plataforma Digital del Poder Judiciário Brasileiro (PDPJ-Br). Esta plataforma busca integrar todos los sistemas judiciales electrónicos del país, promoviendo el desarrollo colaborativo, la interoperabilidad, el uso de código abierto y la computación en la nube. Se prioriza el sistema PJe y se prohíbe la contratación de soluciones privadas que generen dependencia tecnológica. La resolución menciona expresamente la inteligencia artificial como parte de los modelos y microservicios que deben integrarse a la plataforma. [Parafraseado del Portugués] (Resolução CNJ 335, 2020)"/>
    <n v="1"/>
    <n v="0"/>
    <n v="0"/>
    <s v="."/>
    <m/>
    <m/>
    <m/>
    <m/>
    <m/>
    <m/>
    <m/>
    <m/>
    <m/>
    <m/>
    <s v="https://atos.cnj.jus.br/atos/detalhar/3496"/>
  </r>
  <r>
    <m/>
    <s v="América del Sur"/>
    <x v="4"/>
    <x v="0"/>
    <s v="Congresso Nacional do Brasil"/>
    <x v="0"/>
    <s v="Bicameral"/>
    <s v="Câmara dos Deputados do Brasil"/>
    <x v="0"/>
    <x v="8"/>
    <d v="2020-09-22T00:00:00"/>
    <n v="2020"/>
    <s v="PL 4678/2020, Cámara de Diputados"/>
    <s v="Projeto de Lei, Cria o Cadastro de bloqueio de ligações das empresas que fornecem serviços de telemarketing e televendas, estabelece um regulamento de operação, proibindo a utilização de sistemas de robô e ligações em massa, e dá outras providências."/>
    <x v="2"/>
    <s v="Anexado al PL 9942/2018"/>
    <d v="2025-05-16T00:00:00"/>
    <d v="2022-07-06T00:00:00"/>
    <s v="N/A"/>
    <s v="N/A"/>
    <s v="N/A"/>
    <s v="N/A"/>
    <d v="2022-07-06T00:00:00"/>
    <s v="N/A"/>
    <s v="Léo Moraes (PODE)"/>
    <s v="No Identificado"/>
    <x v="2"/>
    <s v="Crea el &quot;Cadastro de Bloqueio de Ligações&quot; [Registro de Bloqueo de Llamadas] para empresas de telemarketing y televentas. Prohíbe el uso de sistemas de robot e inteligencia artificial para realizar llamadas en masa. Las empresas deben ofrecer un canal para que los clientes se adhieran al registro de bloqueo de llamadas. La ley busca proteger a los consumidores de abusos tecnológicos y garantizar la transparencia en el uso de IA. Se establecen sanciones y multas por incumplimiento [Parafraseo a partir del Portugués] (Projeto de Lei 4678, 2020, Artículos 1 y 3)"/>
    <n v="1"/>
    <n v="0"/>
    <n v="0"/>
    <s v="."/>
    <m/>
    <m/>
    <m/>
    <m/>
    <m/>
    <m/>
    <m/>
    <m/>
    <m/>
    <m/>
    <s v="https://www.camara.leg.br/proposicoesWeb/fichadetramitacao?idProposicao=2263168"/>
  </r>
  <r>
    <m/>
    <s v="América del Sur"/>
    <x v="4"/>
    <x v="0"/>
    <s v="Conselho Nacional de Justiça do Brasil"/>
    <x v="2"/>
    <s v="N/A"/>
    <s v="N/A"/>
    <x v="3"/>
    <x v="8"/>
    <d v="2020-09-21T00:00:00"/>
    <s v="N/A"/>
    <s v="Resolución 334/2020, Consejo Nacional de Justicia"/>
    <s v="Resolução, Institui o Comitê Consultivo de Dados Abertos e Proteção de Dados no âmbito do Poder Judiciário."/>
    <x v="1"/>
    <s v="Vigente"/>
    <d v="2025-07-07T00:00:00"/>
    <d v="2020-09-22T00:00:00"/>
    <d v="2020-09-22T00:00:00"/>
    <s v="N/A"/>
    <d v="2020-09-22T00:00:00"/>
    <d v="2020-09-21T00:00:00"/>
    <s v="N/A"/>
    <s v="N/A"/>
    <s v="Luiz Fux (Supremo Tribunal Federal)"/>
    <s v="N/A"/>
    <x v="1"/>
    <s v="Crea el Comité Consultivo de Datos Abertos e Proteção de Dados Pessoais en el ámbito del Poder Judiciário. Su objetivo es asesorar en la implementación de políticas de datos abiertos compatibles con la Ley General de Protección de Datos (LGPD). El comité debe proponer estándares de interoperabilidad, mecanismos de acceso por API, criterios de cobro por uso de datos y medidas de protección de datos personales. Se destaca el uso de inteligencia artificial como herramienta para mejorar la sistematización y el acceso a la información jurídica. [Parafraseado del Portugués] (Resolução CNJ 334, 2020)"/>
    <n v="1"/>
    <n v="0"/>
    <n v="0"/>
    <s v="."/>
    <m/>
    <m/>
    <m/>
    <m/>
    <m/>
    <m/>
    <m/>
    <m/>
    <m/>
    <m/>
    <s v="https://atos.cnj.jus.br/atos/detalhar/3489"/>
  </r>
  <r>
    <m/>
    <s v="América del Sur"/>
    <x v="4"/>
    <x v="0"/>
    <s v="Congresso Nacional do Brasil"/>
    <x v="0"/>
    <s v="Bicameral"/>
    <s v="Câmara dos Deputados do Brasil"/>
    <x v="0"/>
    <x v="8"/>
    <d v="2020-08-07T00:00:00"/>
    <n v="2020"/>
    <s v="PL 4120/2020, Cámara de Diputados"/>
    <s v="Projeto de Lei, Disciplina o uso de algoritmos pelas plataformas digitais na internet, assegurando transparência no uso das ferramentas computacionais que possam induzir a tomada de decisão ou atuar sobre as preferências dos usuários"/>
    <x v="2"/>
    <s v="Declarado Sin Efecto"/>
    <d v="2025-05-16T00:00:00"/>
    <d v="2021-09-29T00:00:00"/>
    <s v="N/A"/>
    <s v="N/A"/>
    <s v="N/A"/>
    <s v="N/A"/>
    <d v="2021-09-29T00:00:00"/>
    <s v="N/A"/>
    <s v="Bosco Costa (PL)"/>
    <s v="No Identificado"/>
    <x v="4"/>
    <s v="Regula el uso de algoritmos en plataformas digitales para asegurar la transparencia en las herramientas computacionales que influyen en la toma de decisiones de los usuarios. Define sistemas de decisión automatizada, incluyendo aquellos basados en inteligencia artificial. Los proveedores deben producir informes de impacto y publicar guías de orientación. La ley busca fomentar la ética y transparencia en el uso de algoritmos, reduciendo asimetrías de información y combatiendo prácticas abusivas y discriminatorias. [Parafraseo a partir del Portugués] (Projeto de Lei 4120, 2020, Artículos 1 y 2)"/>
    <n v="1"/>
    <n v="0"/>
    <n v="0"/>
    <s v="."/>
    <m/>
    <m/>
    <m/>
    <m/>
    <m/>
    <m/>
    <m/>
    <m/>
    <m/>
    <m/>
    <s v="https://www.camara.leg.br/proposicoesWeb/fichadetramitacao?idProposicao=2259721"/>
  </r>
  <r>
    <m/>
    <s v="América del Sur"/>
    <x v="4"/>
    <x v="0"/>
    <s v="Congresso Nacional do Brasil"/>
    <x v="0"/>
    <s v="Bicameral"/>
    <s v="Câmara dos Deputados do Brasil"/>
    <x v="0"/>
    <x v="8"/>
    <d v="2020-07-21T00:00:00"/>
    <n v="2020"/>
    <s v="PL 3890/2020, Senado Federal (Antes PL 3890/2020, Cámara de Diputados)"/>
    <s v="Projeto de Lei, Institui o Estatuto da Vítima."/>
    <x v="0"/>
    <s v="Relator Asignado a Comisión"/>
    <d v="2026-02-09T00:00:00"/>
    <d v="2025-11-14T00:00:00"/>
    <s v="N/A"/>
    <s v="N/A"/>
    <s v="N/A"/>
    <s v="N/A"/>
    <s v="N/A"/>
    <s v="N/A"/>
    <s v="Rui Falcão (PT)"/>
    <s v="No Identificado"/>
    <x v="3"/>
    <s v="Establece el Estatuto de la Víctima. Define a la víctima como cualquier persona que haya sufrido daños físicos, psicológicos, emocionales o económicos debido a un crimen o calamidad pública. Los derechos de las víctimas incluyen comunicación, defensa, protección, información, apoyo y asistencia. Se garantiza un trato profesional, individualizado y no discriminatorio. Además, se promueve la capacitación de servidores públicos para atender adecuadamente a las víctimas. El uso de inteligencia artificial está permitido para la captación de datos en el apoyo a las víctimas. [Parafraseo a partir del Portugués] (Projeto de Lei 3890, 2020)"/>
    <n v="1"/>
    <n v="0"/>
    <n v="0"/>
    <s v="."/>
    <m/>
    <m/>
    <m/>
    <m/>
    <m/>
    <m/>
    <m/>
    <m/>
    <m/>
    <m/>
    <s v="https://www25.senado.leg.br/web/atividade/materias/-/materia/166908"/>
  </r>
  <r>
    <m/>
    <s v="América del Sur"/>
    <x v="4"/>
    <x v="0"/>
    <s v="Congresso Nacional do Brasil"/>
    <x v="0"/>
    <s v="Bicameral"/>
    <s v="Câmara dos Deputados do Brasil"/>
    <x v="0"/>
    <x v="8"/>
    <d v="2020-02-11T00:00:00"/>
    <n v="2020"/>
    <s v="PL 240/2020, Cámara de Diputados"/>
    <s v="Projeto de Lei, Cria a Lei da Inteligência Artificial, e dá outras providências"/>
    <x v="2"/>
    <s v="Declarado Sin Efecto"/>
    <d v="2024-12-02T00:00:00"/>
    <d v="2021-09-29T00:00:00"/>
    <s v="N/A"/>
    <s v="N/A"/>
    <s v="N/A"/>
    <s v="N/A"/>
    <d v="2021-09-29T00:00:00"/>
    <s v="N/A"/>
    <s v="Léo Moraes (PODE)"/>
    <s v="No Identificado"/>
    <x v="0"/>
    <s v="&quot;Artículo 1º Esta Ley regula la Inteligencia Artificial, establece parámetros para su ámbito de aplicación y crea seguridad jurídica para la inversión en investigación y desarrollo tecnológico de productos y servicios enfocados en la innovación, sistemas operativos, plataformas digitales, creación de robots, máquinas y equipos que utilicen Inteligencia Artificial, dentro de los límites de la ética y los Derechos Humanos.&quot; [Traducción propia del Portugués] (Projeto de Lei 240, 2020, Artículo 1)"/>
    <n v="1"/>
    <n v="1"/>
    <n v="1"/>
    <s v="."/>
    <m/>
    <m/>
    <m/>
    <m/>
    <m/>
    <m/>
    <m/>
    <m/>
    <m/>
    <m/>
    <s v="http://www.camara.leg.br/proposicoesWeb/fichadetramitacao?idProposicao=2236943"/>
  </r>
  <r>
    <m/>
    <s v="América del Sur"/>
    <x v="4"/>
    <x v="0"/>
    <s v="Congresso Nacional do Brasil"/>
    <x v="0"/>
    <s v="Bicameral"/>
    <s v="Câmara dos Deputados do Brasil"/>
    <x v="0"/>
    <x v="8"/>
    <d v="2020-02-04T00:00:00"/>
    <n v="2020"/>
    <s v="PL 21/2020, Cámara de Diputados"/>
    <s v="Projeto de Lei, Estabelece fundamentos, princípios e diretrizes para o desenvolvimento e a aplicação da inteligência artificial no Brasil; e dá outras providências."/>
    <x v="2"/>
    <s v="Como resultado de la aprobación del sustituto al Proyecto de Ley N° 2.338, de 2023, los Proyectos de Ley N° 5.051 y 5.691, de 2019; 21, 2020; 872, de 2021; 3.592, de 2023; 210 y 266, de 2024, afectados, pasan al Archivo."/>
    <d v="2024-12-13T00:00:00"/>
    <d v="2024-12-10T00:00:00"/>
    <s v="N/A"/>
    <s v="N/A"/>
    <s v="N/A"/>
    <s v="N/A"/>
    <d v="2024-12-10T00:00:00"/>
    <s v="N/A"/>
    <s v="Eduardo Bismarck (PDT)"/>
    <s v="No Identificado"/>
    <x v="0"/>
    <s v="&quot;Artículo 1º Esta Ley establece principios, derechos, deberes e instrumentos de gobernanza para el uso de la inteligencia artificial en Brasil y define las directrices para la actuación de la Unión, los Estados, el Distrito Federal y los Municipios, así como de personas físicas y jurídicas, de derecho público o privado, y entidades sin personalidad jurídica en relación con esta materia.&quot; [Traducción propia del Portugués] (Projeto de Lei 21, 2020, Artículo 1)"/>
    <n v="1"/>
    <n v="1"/>
    <n v="1"/>
    <s v="."/>
    <m/>
    <m/>
    <m/>
    <m/>
    <m/>
    <m/>
    <m/>
    <m/>
    <m/>
    <m/>
    <s v="http://www.camara.leg.br/proposicoesWeb/fichadetramitacao?idProposicao=2236340"/>
  </r>
  <r>
    <m/>
    <s v="América del Sur"/>
    <x v="4"/>
    <x v="0"/>
    <s v="Congresso Nacional do Brasil"/>
    <x v="0"/>
    <s v="Bicameral"/>
    <s v="Senado Federal do Brasil"/>
    <x v="0"/>
    <x v="6"/>
    <d v="2019-11-27T00:00:00"/>
    <n v="2019"/>
    <s v="PL 6197/2019, Senado Federal"/>
    <s v="Projeto de Lei, Altera a Lei n° 12.037, de 1º de outubro de 2009, a Lei nº 7.210, de 11 de julho de 1984 – Lei de Execução Penal, e a Lei nº 11.473, de 10 de maio de 2007, para prever a criação de um banco nacional de padrões de face, de íris e de voz e a instalação de câmeras para reconhecimento facial em locais públicos."/>
    <x v="3"/>
    <s v="Retirado por el Autor"/>
    <d v="2025-05-22T00:00:00"/>
    <d v="2020-03-19T00:00:00"/>
    <s v="N/A"/>
    <s v="N/A"/>
    <s v="N/A"/>
    <s v="N/A"/>
    <s v="N/A"/>
    <d v="2020-03-19T00:00:00"/>
    <s v="Acir Gurgacz (PDT)"/>
    <s v="No Identificado"/>
    <x v="4"/>
    <s v="Propone crear un banco nacional de patrones biométricos (rostro, iris y voz) de personas investigadas o condenadas penalmente, y establecer la instalación obligatoria de cámaras de reconocimiento facial en espacios públicos estratégicos (aeropuertos, estaciones, estadios, etc.). La base será gestionada por un órgano central de pericia criminal y se integrará mediante cooperación entre la Unión, Estados y municipios. El reconocimiento facial y el análisis biométrico dependen de tecnologías de inteligencia artificial para funcionar. Aunque la IA no se menciona explícitamente, el proyecto regula tecnologías que requieren IA para su implementación y operación efectiva. [Parafraseo a partir del Portugués] (Projeto de Lei 6197, 2019)"/>
    <n v="1"/>
    <n v="0"/>
    <n v="0"/>
    <s v="."/>
    <m/>
    <m/>
    <m/>
    <m/>
    <m/>
    <m/>
    <m/>
    <m/>
    <m/>
    <m/>
    <s v="https://www25.senado.leg.br/web/atividade/materias/-/materia/139967"/>
  </r>
  <r>
    <m/>
    <s v="América del Sur"/>
    <x v="4"/>
    <x v="0"/>
    <s v="Congresso Nacional do Brasil"/>
    <x v="0"/>
    <s v="Bicameral"/>
    <s v="Senado Federal do Brasil"/>
    <x v="0"/>
    <x v="6"/>
    <d v="2019-10-25T00:00:00"/>
    <n v="2019"/>
    <s v="PL 5691/2019, Senado Federal"/>
    <s v="Projeto de Lei, Institui a Política Nacional de Inteligência Artificial."/>
    <x v="2"/>
    <s v="Como resultado de la aprobación del sustituto al Proyecto de Ley N° 2.338, de 2023, los Proyectos de Ley N° 5.051 y 5.691, de 2019; 21, 2020; 872, de 2021; 3.592, de 2023; 210 y 266, de 2024, afectados, pasan al Archivo."/>
    <d v="2024-12-13T00:00:00"/>
    <d v="2024-12-10T00:00:00"/>
    <s v="N/A"/>
    <s v="N/A"/>
    <s v="N/A"/>
    <s v="N/A"/>
    <d v="2024-12-10T00:00:00"/>
    <s v="N/A"/>
    <s v="Styvenson Valentim (PODEMOS)"/>
    <s v="No Identificado"/>
    <x v="0"/>
    <s v="&quot;Artículo 1º Esta Ley instituye la Política Nacional de Inteligencia Artificial, con el objetivo de estimular la creación de un entorno favorable para el desarrollo de tecnologías en Inteligencia Artificial.&quot; [Traducción propia del Portugués] (Projeto de Lei 5691, 2019, Artículo 1)"/>
    <n v="1"/>
    <n v="1"/>
    <n v="1"/>
    <s v="."/>
    <m/>
    <m/>
    <m/>
    <m/>
    <m/>
    <m/>
    <m/>
    <m/>
    <m/>
    <m/>
    <s v="https://www25.senado.leg.br/web/atividade/materias/-/materia/139586"/>
  </r>
  <r>
    <m/>
    <s v="América del Sur"/>
    <x v="4"/>
    <x v="0"/>
    <s v="Congresso Nacional do Brasil"/>
    <x v="0"/>
    <s v="Bicameral"/>
    <s v="Senado Federal do Brasil"/>
    <x v="0"/>
    <x v="6"/>
    <d v="2019-09-16T00:00:00"/>
    <n v="2019"/>
    <s v="PL 5051/2019, Senado Federal"/>
    <s v="Projeto de Lei, Estabelece os princípios para o uso da Inteligência Artificial no Brasil."/>
    <x v="2"/>
    <s v="Como resultado de la aprobación del sustituto al Proyecto de Ley N° 2.338, de 2023, los Proyectos de Ley N° 5.051 y 5.691, de 2019; 21, 2020; 872, de 2021; 3.592, de 2023; 210 y 266, de 2024, afectados, pasan al Archivo."/>
    <d v="2024-12-13T00:00:00"/>
    <d v="2024-12-10T00:00:00"/>
    <s v="N/A"/>
    <s v="N/A"/>
    <s v="N/A"/>
    <s v="N/A"/>
    <d v="2024-12-10T00:00:00"/>
    <s v="N/A"/>
    <s v="Styvenson Valentim (PODEMOS)"/>
    <s v="No Identificado"/>
    <x v="0"/>
    <s v="&quot;Artículo 1º Esta Ley establece los principios para el uso de la Inteligencia Artificial en Brasil.&quot; [Traducción propia del Portugués] (Projeto de Lei 5051, 2019, Artículo 1)"/>
    <n v="1"/>
    <n v="1"/>
    <n v="1"/>
    <s v="."/>
    <m/>
    <m/>
    <m/>
    <m/>
    <m/>
    <m/>
    <m/>
    <m/>
    <m/>
    <m/>
    <s v="https://www25.senado.leg.br/web/atividade/materias/-/materia/138790"/>
  </r>
  <r>
    <m/>
    <s v="América del Sur"/>
    <x v="4"/>
    <x v="0"/>
    <s v="Congresso Nacional do Brasil"/>
    <x v="0"/>
    <s v="Bicameral"/>
    <s v="Câmara dos Deputados do Brasil"/>
    <x v="0"/>
    <x v="6"/>
    <d v="2019-09-03T00:00:00"/>
    <n v="2019"/>
    <s v="PL 4797/2019, Cámara de Diputados"/>
    <s v="Projeto de Lei, Dispõe sobre a Prestação Digital dos Serviços Públicos na Administração Pública."/>
    <x v="2"/>
    <s v="Anexado al PL 3443/2019"/>
    <d v="2025-05-02T00:00:00"/>
    <d v="2020-12-22T00:00:00"/>
    <s v="N/A"/>
    <s v="N/A"/>
    <s v="N/A"/>
    <s v="N/A"/>
    <d v="2020-12-22T00:00:00"/>
    <s v="N/A"/>
    <s v="Israel Batista (PV)"/>
    <s v="No Identificado"/>
    <x v="4"/>
    <s v="Busca implementar la prestación digital de servicios públicos en Brasil, promoviendo la desburocratización y modernización administrativa mediante herramientas digitales. Destaca el uso de inteligencia artificial para automatizar procesos, optimizar decisiones administrativas y mejorar la interacción entre ciudadanos y gobierno. También establece medidas de seguridad y privacidad de datos, fomentando la transparencia y participación ciudadana en la formulación y evaluación de políticas públicas. La IA contribuye a analizar datos y agilizar servicios, garantizando mayor eficiencia y accesibilidad en la prestación pública. [Parafraseo a partir del Portugués] (Projeto de Lei 4797, 2019)"/>
    <n v="1"/>
    <n v="0"/>
    <n v="0"/>
    <s v="."/>
    <m/>
    <m/>
    <m/>
    <m/>
    <m/>
    <m/>
    <m/>
    <m/>
    <m/>
    <m/>
    <s v="https://www.camara.leg.br/proposicoesWeb/fichadetramitacao?idProposicao=2218208"/>
  </r>
  <r>
    <m/>
    <s v="América del Sur"/>
    <x v="4"/>
    <x v="0"/>
    <s v="Congresso Nacional do Brasil"/>
    <x v="0"/>
    <s v="Bicameral"/>
    <s v="Senado Federal do Brasil"/>
    <x v="0"/>
    <x v="6"/>
    <d v="2019-08-14T00:00:00"/>
    <n v="2019"/>
    <s v="PL 4496/2019, Senado Federal"/>
    <s v="Projeto de Lei, Altera a Lei nº 13.709, de 14 de agosto de 2018 (Lei Geral de Proteção de Dados Pessoais – LGPD), para definir a expressão “decisão automatizada”."/>
    <x v="0"/>
    <s v="Pendiente de Asignación de Relator"/>
    <d v="2026-02-09T00:00:00"/>
    <d v="2025-11-05T00:00:00"/>
    <s v="N/A"/>
    <s v="N/A"/>
    <s v="N/A"/>
    <s v="N/A"/>
    <s v="N/A"/>
    <s v="N/A"/>
    <s v="Styvenson Valentim (PODEMOS)"/>
    <s v="No Identificado"/>
    <x v="2"/>
    <s v="Modifica la Ley General de Protección de Datos Personales (LGPD) para definir legalmente el concepto de “decisión automatizada” como todo proceso de elección, clasificación, aprobación o cálculo que utilice reglas, algoritmos, análisis estadísticos, inteligencia artificial o aprendizaje de máquina. El objetivo es reforzar el derecho a la explicación de decisiones automatizadas, cerrando una laguna legal en la LGPD. [Parafraseo a partir del Portugués] (Projeto de Lei 4496, 2019, Artículo 1)"/>
    <n v="1"/>
    <n v="0"/>
    <n v="0"/>
    <s v="."/>
    <m/>
    <m/>
    <m/>
    <m/>
    <m/>
    <m/>
    <m/>
    <m/>
    <m/>
    <m/>
    <s v="https://www25.senado.leg.br/web/atividade/materias/-/materia/138136"/>
  </r>
  <r>
    <m/>
    <s v="América del Sur"/>
    <x v="4"/>
    <x v="0"/>
    <s v="Congresso Nacional do Brasil"/>
    <x v="0"/>
    <s v="Bicameral"/>
    <s v="Senado Federal do Brasil"/>
    <x v="0"/>
    <x v="6"/>
    <d v="2019-07-11T00:00:00"/>
    <n v="2019"/>
    <s v="PL 4035/2019, Senado Federal"/>
    <s v="Projeto de Lei, Regulamenta o inciso XXVII do artigo 7º, da Constituição Federal, para dispor sobre a proteção dos trabalhadores em face de processo de automação."/>
    <x v="0"/>
    <s v="Relator Asignado a Comisión"/>
    <d v="2026-02-09T00:00:00"/>
    <d v="2023-05-23T00:00:00"/>
    <s v="N/A"/>
    <s v="N/A"/>
    <s v="N/A"/>
    <s v="N/A"/>
    <s v="N/A"/>
    <s v="N/A"/>
    <s v="Paulo Paim (PT)"/>
    <s v="No Identificado"/>
    <x v="4"/>
    <s v="Busca reglamentar el artículo 7º, inciso XXVII de la Constitución brasileña, estableciendo protecciones laborales frente a la automatización. Exige negociación colectiva previa a despidos por automatización, medidas como readaptación, reducción de jornada, y compensaciones económicas. Define “proceso de automação” como toda tecnología que sustituya empleos, incluso mediante empresas intermediarias. También impone criterios de implementación como prioridad en trabajos insalubres y obligación de comunicar con seis meses de antelación. Aunque no la menciona explícitamente en el articulado, el proyecto reconoce en la justificación a la inteligencia artificial como parte central del proceso de automatización laboral, que es el objeto de regulación. [Parafraseo a partir del Portugués] (Projeto de Lei 4035, 2019, Artículo 1)"/>
    <n v="1"/>
    <n v="0"/>
    <n v="0"/>
    <s v="."/>
    <m/>
    <m/>
    <m/>
    <m/>
    <m/>
    <m/>
    <m/>
    <m/>
    <m/>
    <m/>
    <s v="https://www25.senado.leg.br/web/atividade/materias/-/materia/137793"/>
  </r>
  <r>
    <m/>
    <s v="América del Sur"/>
    <x v="4"/>
    <x v="0"/>
    <s v="Congresso Nacional do Brasil"/>
    <x v="0"/>
    <s v="Bicameral"/>
    <s v="Câmara dos Deputados do Brasil"/>
    <x v="0"/>
    <x v="6"/>
    <d v="2019-06-11T00:00:00"/>
    <n v="2019"/>
    <s v="PL 3443/2019, Cámara de Diputados"/>
    <s v="Projeto de Lei, Dispõe sobre a Prestação Digital dos Serviços Públicos na Administração Pública - Governo Digital."/>
    <x v="2"/>
    <s v="Declarado Sin Efecto"/>
    <d v="2024-12-03T00:00:00"/>
    <d v="2021-09-02T00:00:00"/>
    <s v="N/A"/>
    <s v="N/A"/>
    <s v="N/A"/>
    <s v="N/A"/>
    <d v="2021-09-02T00:00:00"/>
    <s v="N/A"/>
    <s v="Tiago Mitraud (NOVO)_x000a_Vinicius Poit (NOVO)_x000a_João H. Campos (PSB)_x000a_Luisa Canziani (PTB)_x000a_Marcelo Calero (CIDADANIA)_x000a_Mariana Carvalho (PSDB)_x000a_Paulo Ganime (NOVO)_x000a_Israel Batista (PV)_x000a_Rodrigo Coelho (PSB)"/>
    <s v="No Identificado"/>
    <x v="4"/>
    <s v="Se busca implementar la prestación digital de servicios públicos en Brasil, promoviendo la desburocratización y la eficiencia en la Administración Pública. Establece el uso de inteligencia artificial para optimizar procesos administrativos, facilitar el autoservicio y analizar datos para mejorar la calidad y accesibilidad de los servicios. También fomenta la transparencia, la participación ciudadana y la interoperabilidad entre entidades públicas mediante herramientas digitales avanzadas, contribuyendo a un gobierno más ágil y conectado con las necesidades de la sociedad. [Parafraseo a partir del Portugués] (Projeto de Lei 3443, 2019)"/>
    <n v="1"/>
    <n v="0"/>
    <n v="0"/>
    <s v="."/>
    <m/>
    <m/>
    <m/>
    <m/>
    <m/>
    <m/>
    <m/>
    <m/>
    <m/>
    <m/>
    <s v="https://www.camara.leg.br/proposicoesWeb/fichadetramitacao?idProposicao=2207511"/>
  </r>
  <r>
    <m/>
    <s v="América del Sur"/>
    <x v="4"/>
    <x v="0"/>
    <s v="Congresso Nacional do Brasil"/>
    <x v="0"/>
    <s v="Bicameral"/>
    <s v="Câmara dos Deputados do Brasil"/>
    <x v="0"/>
    <x v="6"/>
    <d v="2019-04-25T00:00:00"/>
    <n v="2019"/>
    <s v="PL 2537/2019, Cámara de Diputados"/>
    <s v="Projeto de Lei, Obriga o aviso sobre o reconhecimento facial em estabelecimentos comerciais."/>
    <x v="0"/>
    <s v="Pendiente de Asignación de Relator"/>
    <d v="2026-02-09T00:00:00"/>
    <d v="2025-09-12T00:00:00"/>
    <s v="N/A"/>
    <s v="N/A"/>
    <s v="N/A"/>
    <s v="N/A"/>
    <s v="N/A"/>
    <s v="N/A"/>
    <s v="Juninho do Pneu (UNIÃO)"/>
    <s v="No Identificado"/>
    <x v="4"/>
    <s v="Busca informar a los consumidores sobre el uso de reconocimiento facial en establecimientos comerciales. Los locales deben alertar a los clientes mediante placas en la entrada. En la justificación se menciona que, aunque la tecnología de inteligencia artificial está en auge, existen preocupaciones sobre la privacidad y la precisión en la identificación de diferentes grupos étnicos. Asimismo, la IA ha mejorado la precisión del reconocimiento facial y permite identificar emociones y reacciones . [Parafraseo a partir del Portugués] (Projeto de Lei 2537, 2019)"/>
    <n v="1"/>
    <n v="0"/>
    <n v="0"/>
    <s v="."/>
    <m/>
    <m/>
    <m/>
    <m/>
    <m/>
    <m/>
    <m/>
    <m/>
    <m/>
    <m/>
    <s v="https://www.camara.leg.br/proposicoesWeb/fichadetramitacao?idProposicao=2199418"/>
  </r>
  <r>
    <m/>
    <s v="América del Sur"/>
    <x v="4"/>
    <x v="0"/>
    <s v="Congresso Nacional do Brasil"/>
    <x v="0"/>
    <s v="Bicameral"/>
    <s v="Câmara dos Deputados do Brasil"/>
    <x v="0"/>
    <x v="6"/>
    <d v="2019-02-25T00:00:00"/>
    <n v="2019"/>
    <s v="PL 1091/2019, Cámara de Diputados"/>
    <s v="Projeto de Lei, Regula o disposto no inciso XXVII, do art. 7º, da Constituição Federal, que estabelece o direito de o trabalhador urbano e rural ter &quot;proteção em face da automação, na forma da lei&quot;."/>
    <x v="0"/>
    <s v="Pendiente de Asignación de Relator"/>
    <d v="2026-02-09T00:00:00"/>
    <d v="2025-10-02T00:00:00"/>
    <s v="N/A"/>
    <s v="N/A"/>
    <s v="N/A"/>
    <s v="N/A"/>
    <s v="N/A"/>
    <s v="N/A"/>
    <s v="Wolney Queiroz (PDT)"/>
    <s v="No Identificado"/>
    <x v="4"/>
    <s v="&quot;Art. 1°. Esta ley establece las condiciones necesarias para garantizar la protección del trabajador urbano y rural frente a los sistemas de automatización, adoptados o en proceso de adopción, implantados y desarrollados por los empleadores, prestadores de servicios y otras personas equiparadas a ellos, regulando lo dispuesto en el inciso XXVII del art. 7° de la Constitución. (...)&quot; [Traducción propia del Portugués] (Artículo 1). La justificación del proyecto se basa en los riesgos del desempleo, enfermedades y accidentes laborales derivados de la implementación de tecnologías avanzadas como la robótica y la inteligencia artificial. (Projeto de Lei 1091, 2019)"/>
    <n v="1"/>
    <n v="0"/>
    <n v="0"/>
    <s v="."/>
    <m/>
    <m/>
    <m/>
    <m/>
    <m/>
    <m/>
    <m/>
    <m/>
    <m/>
    <m/>
    <s v="https://www.camara.leg.br/proposicoesWeb/fichadetramitacao?idProposicao=2192959"/>
  </r>
  <r>
    <m/>
    <s v="América del Sur"/>
    <x v="4"/>
    <x v="0"/>
    <s v="Conselho Nacional de Justiça do Brasil"/>
    <x v="2"/>
    <s v="N/A"/>
    <s v="N/A"/>
    <x v="5"/>
    <x v="6"/>
    <d v="2019-02-19T00:00:00"/>
    <s v="N/A"/>
    <s v="Ordenanza 25/2019, Consejo Nacional de Justicia"/>
    <s v="Portaria, Institui o Laboratório de Inovação para o Processo Judicial em meio Eletrônico – Inova PJe e o Centro de Inteligência Artificial aplicada ao PJe e dá outras providências."/>
    <x v="4"/>
    <s v="Revocado"/>
    <d v="2025-07-07T00:00:00"/>
    <d v="2021-06-07T00:00:00"/>
    <d v="2019-02-22T00:00:00"/>
    <d v="2021-06-07T00:00:00"/>
    <d v="2019-02-22T00:00:00"/>
    <d v="2019-02-19T00:00:00"/>
    <s v="N/A"/>
    <s v="N/A"/>
    <s v="José Antonio Dias Toffoli (Supremo Tribunal Federal)"/>
    <s v="N/A"/>
    <x v="1"/>
    <s v="Crea el Laboratório de Inovação para o Processo Judicial Eletrônico (Inova PJe) y el Centro de Inteligência Artificial aplicada ao PJe, con el objetivo de investigar, desarrollar y aplicar soluciones de inteligencia artificial al sistema judicial electrónico. Establece directrices técnicas, éticas y organizativas para el desarrollo colaborativo de modelos de IA, especialmente mediante la plataforma Sinapses, en cooperación con el Tribunal de Justiça de Rondônia. Se promueve la automatización de tareas, el uso de procesamiento de lenguaje natural y la colaboración entre tribunales y comunidad académica. [Parafraseado del Portugués] (Portaria CNJ 25, 2019)"/>
    <n v="1"/>
    <n v="1"/>
    <n v="1"/>
    <s v="."/>
    <m/>
    <m/>
    <m/>
    <m/>
    <m/>
    <m/>
    <m/>
    <m/>
    <m/>
    <m/>
    <s v="https://atos.cnj.jus.br/atos/detalhar/2829"/>
  </r>
  <r>
    <m/>
    <s v="América del Sur"/>
    <x v="4"/>
    <x v="0"/>
    <s v="Congresso Nacional do Brasil"/>
    <x v="0"/>
    <s v="Bicameral"/>
    <s v="Câmara dos Deputados do Brasil"/>
    <x v="2"/>
    <x v="7"/>
    <d v="2018-07-06T00:00:00"/>
    <n v="2018"/>
    <s v="Lei 13755/2018, Congresso Nacional"/>
    <s v="Lei, Estabelece requisitos obrigatórios para a comercialização de veículos no Brasil; institui o Programa Rota 2030 - Mobilidade e Logística; dispõe sobre o regime tributário de autopeças não produzidas; e altera as Leis nos 9.440, de 14 de março de 1997, 12.546, de 14 de dezembro de 2011, 10.865, de 30 de abril de 2004, 9.826, de 23 de agosto de 1999, 10.637, de 30 de dezembro de 2002, 8.383, de 30 de dezembro de 1991, e 8.989, de 24 de fevereiro de 1995, e o Decreto-Lei nº 288, de 28 de fevereiro de 1967."/>
    <x v="1"/>
    <s v="Publicada en Diário Oficial da União"/>
    <d v="2025-05-22T00:00:00"/>
    <d v="2019-06-21T00:00:00"/>
    <d v="2018-12-11T00:00:00"/>
    <s v="N/A"/>
    <d v="2018-12-11T00:00:00"/>
    <d v="2018-12-10T00:00:00"/>
    <s v="N/A"/>
    <s v="N/A"/>
    <s v="Michel Temer (Presidencia de la de la República)_x000a_Eduardo Refinetti Guardia (Ministerio de Hacienda)_x000a_Marcos Jorge (Ministerio de Industría, Comercio Exterior y Servicios)"/>
    <s v="No Identificado"/>
    <x v="3"/>
    <s v="Establece que el Poder Ejecutivo federal fijará requisitos obligatorios para vehículos nuevos (nacionales e importados) en materia de etiquetado, eficiencia energética y tecnologías de asistencia a la conducción. Además, permite deducciones fiscales (IRPJ/CSLL) a empresas del &quot;Programa Rota 2030&quot; que inviertan en investigación y desarrollo, lo que incluye áreas estratégicas como inteligencia artificial, big data, propulsión alternativa y vehículos autónomos. [Parafraseo del Portugués] (Lei 13,755, 2018, Artículos 1 y 11)"/>
    <n v="1"/>
    <n v="0"/>
    <n v="0"/>
    <s v="."/>
    <m/>
    <m/>
    <m/>
    <m/>
    <m/>
    <m/>
    <m/>
    <m/>
    <m/>
    <m/>
    <s v="https://www.camara.leg.br/proposicoesWeb/fichadetramitacao?idProposicao=2181260"/>
  </r>
  <r>
    <m/>
    <s v="América del Sur"/>
    <x v="4"/>
    <x v="0"/>
    <s v="Congresso Nacional do Brasil"/>
    <x v="0"/>
    <s v="Bicameral"/>
    <s v="Câmara dos Deputados do Brasil"/>
    <x v="0"/>
    <x v="7"/>
    <d v="2018-04-03T00:00:00"/>
    <n v="2018"/>
    <s v="PL 6065/2023, Senado Federal (Antes PL 9930/2018, Cámara de Diputados)"/>
    <s v="Projeto de Lei, Altera o Decreto-Lei nº 2.848, de 7 de dezembro de 1940 (Código Penal), para aumentar as penas dos crimes previstos nos arts. 216-B e 218-C, e altera a Lei nº 8.069, de 13 de julho de 1990 (Estatuto da Criança e do Adolescente), para modificar os crimes sexuais previstos nos arts. 241-C e 241-D."/>
    <x v="0"/>
    <s v="Pendiente de Asignación de Relator"/>
    <d v="2026-02-09T00:00:00"/>
    <d v="2024-02-07T00:00:00"/>
    <s v="N/A"/>
    <s v="N/A"/>
    <s v="N/A"/>
    <s v="N/A"/>
    <s v="N/A"/>
    <s v="N/A"/>
    <s v="Erika Kokay (PT)"/>
    <s v="No Identificado"/>
    <x v="4"/>
    <s v="Modifica el Código Penal y el Estatuto de la Crianza y del Adolescente para endurecer las penas por delitos sexuales relacionados con la divulgación no autorizada de imágenes íntimas y pornografía infantil. Dentro del texto aprobado por la Cámara de Diputados, la ley incluye explícitamente el uso de inteligencia artificial como herramienta para generar o manipular imágenes o videos con contenido sexual o pornográfico, incluso simulando la participación de personas, niñas o adolescentes. De este modo, la IA se reconoce como medio agravante en la comisión de estos delitos, ampliando la responsabilidad penal en casos de uso indebido de tecnologías digitales. [Parafraseo a partir del Portugués] (Projeto de Lei 6065, 2023)"/>
    <n v="1"/>
    <n v="0"/>
    <n v="0"/>
    <s v="."/>
    <m/>
    <m/>
    <m/>
    <m/>
    <m/>
    <m/>
    <m/>
    <m/>
    <m/>
    <m/>
    <s v="https://www25.senado.leg.br/web/atividade/materias/-/materia/161645"/>
  </r>
  <r>
    <m/>
    <s v="América del Sur"/>
    <x v="4"/>
    <x v="0"/>
    <s v="Congresso Nacional do Brasil"/>
    <x v="0"/>
    <s v="Bicameral"/>
    <s v="Senado Federal do Brasil"/>
    <x v="0"/>
    <x v="9"/>
    <d v="2017-10-26T00:00:00"/>
    <n v="2017"/>
    <s v="PLD 413/2017, Senado Federal"/>
    <s v="Projeto de Lei do Senado, Altera a Lei nº 9.504, de 30 de setembro de 1997, que estabelece normas para as eleições, para definir como crime a oferta, a contratação ou a utilização de ferramenta automatizada que simule ou possa ser confundida com pessoa natural para gerar mensagens ou outras interações, pela internet ou por outras redes de comunicação, com o objetivo de influenciar o debate político ou de interferir no processo eleitoral."/>
    <x v="2"/>
    <s v="Archivada por Final de Legislatura"/>
    <d v="2025-05-22T00:00:00"/>
    <d v="2022-12-22T00:00:00"/>
    <s v="N/A"/>
    <s v="N/A"/>
    <s v="N/A"/>
    <s v="N/A"/>
    <d v="2022-12-22T00:00:00"/>
    <s v="N/A"/>
    <s v="Eduardo Braga (MDB)"/>
    <s v="No Identificado"/>
    <x v="4"/>
    <s v="Modifica la Ley Electoral brasileña para tipificar como crimen la oferta, contratación o uso de herramientas automatizadas que simulen ser personas (como bots), con el fin de generar mensajes o interacciones en internet que influyan en el debate político o interfieran en el proceso electoral. La pena propuesta es de 3 a 5 años de prisión y multa. El objetivo es enfrentar la manipulación digital mediante tecnologías automatizadas en contextos electorales. Aunque no menciona directamente inteligencia artificial, el proyecto regula tecnologías que utilizan IA para simular comportamientos humanos, como bots de redes sociales. Varias de estas herramientas automatizadas se basan en IA para imitar interacciones humanas. [Parafraseo a partir del Portugués] (Projeto de Lei do Senado 413, 2017)"/>
    <n v="1"/>
    <n v="0"/>
    <n v="0"/>
    <s v="."/>
    <m/>
    <m/>
    <m/>
    <m/>
    <m/>
    <m/>
    <m/>
    <m/>
    <m/>
    <m/>
    <s v="https://www25.senado.leg.br/web/atividade/materias/-/materia/131368"/>
  </r>
  <r>
    <m/>
    <s v="América del Sur"/>
    <x v="4"/>
    <x v="0"/>
    <s v="Congresso Nacional do Brasil"/>
    <x v="0"/>
    <s v="Bicameral"/>
    <s v="Câmara dos Deputados do Brasil"/>
    <x v="2"/>
    <x v="10"/>
    <d v="2012-06-13T00:00:00"/>
    <n v="2012"/>
    <s v="Lei 13709/2018, Congresso Nacional"/>
    <s v="Lei, Lei Geral de Proteção de Dados Pessoais (LGPD)."/>
    <x v="1"/>
    <s v="Modificada por la Ley 13.853 de 2019"/>
    <d v="2025-07-30T00:00:00"/>
    <d v="2021-08-01T00:00:00"/>
    <d v="2021-08-01T00:00:00"/>
    <s v="N/A"/>
    <d v="2018-08-15T00:00:00"/>
    <d v="2018-08-14T00:00:00"/>
    <s v="N/A"/>
    <s v="N/A"/>
    <s v="Milton Monti (PSD)"/>
    <s v="No Identificado"/>
    <x v="4"/>
    <s v="Regula el tratamiento de datos personales para proteger los derechos de libertad y privacidad. Entre otras cosas, se establece que los titulares de datos pueden solicitar la revisión de decisiones automatizadas que afecten sus intereses, como la definición de perfiles personales y profesionales. Además, el controlador de datos debe proporcionar información clara sobre los criterios utilizados en estas decisiones. La ley tiene una relación directa con la inteligencia artificial, ya que las decisiones automatizadas a menudo implican algoritmos y sistemas de IA que procesan datos personales, lo que requiere supervisión y transparencia.. [Parafraseo del Portugués] (Lei 13,709, 2018, Artículos 1 y 20)"/>
    <n v="1"/>
    <n v="0"/>
    <n v="0"/>
    <s v="."/>
    <m/>
    <m/>
    <m/>
    <m/>
    <m/>
    <m/>
    <m/>
    <m/>
    <m/>
    <m/>
    <s v="https://legis.senado.leg.br/norma/27457334"/>
  </r>
  <r>
    <m/>
    <s v="América del Sur"/>
    <x v="5"/>
    <x v="0"/>
    <s v="Congreso Nacional de Chile"/>
    <x v="0"/>
    <s v="Bicameral"/>
    <s v="Senado de la República de Chile"/>
    <x v="0"/>
    <x v="1"/>
    <d v="2025-06-17T00:00:00"/>
    <n v="373"/>
    <s v="Boletín 17618-19/2025, Cámara de Diputados"/>
    <s v="Proyecto de Ley, Regula la obligación de establecer un sello claro y rastreable del contenido generado con inteligencia artificial, en los términos que indica."/>
    <x v="0"/>
    <s v="Primer trámite constitucional en Senado."/>
    <d v="2025-11-04T00:00:00"/>
    <d v="2025-08-06T00:00:00"/>
    <s v="N/A"/>
    <s v="N/A"/>
    <s v="N/A"/>
    <s v="N/A"/>
    <s v="N/A"/>
    <s v="N/A"/>
    <s v="Karim Bianchi (Independiente)_x000a_Juan Castro Prieto (Independiente)_x000a_Juan Luis Castro (Partido Alianza Verde)_x000a_Alejandro Juan Kusanovic Glusevic (Independiente)_x000a_Matías Walker (Partido Demócratas Chile)"/>
    <s v="N/A"/>
    <x v="2"/>
    <s v="Propone establecer un sello obligatorio, visible y rastreable, en todo contenido generado con inteligencia artificial que utilice datos personales, con el fin de proteger la verdad, prevenir fraudes, garantizar procesos judiciales y atribuir responsabilidades. El sello deberá decir “CREADO POR IA” o “GENERADO POR IA” y estar acompañado de metadatos o marcas de agua digitales. Se contemplan excepciones para contenidos artísticos, de investigación o de uso privado. El incumplimiento será sancionado conforme a la Ley N° 21.459. (Proyecto de Ley Bol. 17618-19, 2025)"/>
    <s v="."/>
    <s v="https://www.camara.cl/legislacion/ProyectosDeLey/tramitacion.aspx?prmID=17732&amp;prmBOLETIN=17112-19"/>
    <s v="https://tramitacion.senado.cl/appsenado/templates/tramitacion/index.php?boletin_ini=17112-19"/>
    <s v="."/>
    <m/>
    <m/>
    <m/>
    <m/>
    <m/>
    <m/>
    <m/>
    <m/>
    <m/>
    <m/>
    <s v="https://tramitacion.senado.cl/appsenado/templates/tramitacion/index.php?boletin_ini=17618-19"/>
  </r>
  <r>
    <m/>
    <s v="América del Sur"/>
    <x v="5"/>
    <x v="0"/>
    <s v="Congreso Nacional de Chile"/>
    <x v="0"/>
    <s v="Bicameral"/>
    <s v="Senado de la República de Chile"/>
    <x v="0"/>
    <x v="2"/>
    <d v="2024-12-17T00:00:00"/>
    <n v="372"/>
    <s v="Boletín 17307-07/2024, Senado"/>
    <s v="Proyecto de Ley, Modifica el Código Penal, con el objeto de tipificar la generación y difusión de imágenes o hechos de carácter privado o íntimo, creados con herramientas de inteligencia artificial."/>
    <x v="0"/>
    <s v="Primer trámite constitucional en Senado."/>
    <d v="2025-11-04T00:00:00"/>
    <d v="2024-12-18T00:00:00"/>
    <s v="N/A"/>
    <s v="N/A"/>
    <s v="N/A"/>
    <s v="N/A"/>
    <s v="N/A"/>
    <s v="N/A"/>
    <s v="Karim Bianchi (Independiente)"/>
    <s v="N/A"/>
    <x v="2"/>
    <s v="Este proyecto modifica el Código Penal para sancionar con penas de prisión y multas: 1) La captación no autorizada de conversaciones, documentos o imágenes generadas con inteligencia artificial (IA) en espacios privados (Art. 161-A); y 2) La grabación o difusión no consentida de imágenes íntimas en lugares públicos, incluyendo las creadas o editadas con IA (Art. 161-C). La norma busca proteger la privacidad ante el uso de tecnologías emergentes, a la par que establece penas agravadas para quienes obtengan y divulguen este material. (Proyecto de Ley Bol. 17307-07, 2024)"/>
    <n v="1"/>
    <n v="1"/>
    <n v="1"/>
    <s v="."/>
    <m/>
    <m/>
    <m/>
    <m/>
    <m/>
    <m/>
    <m/>
    <m/>
    <m/>
    <m/>
    <s v="https://tramitacion.senado.cl/appsenado/templates/tramitacion/index.php?boletin_ini=17307-07"/>
  </r>
  <r>
    <m/>
    <s v="América del Sur"/>
    <x v="5"/>
    <x v="0"/>
    <s v="Congreso Nacional de Chile"/>
    <x v="0"/>
    <s v="Bicameral"/>
    <s v="Cámara de Diputadas y Diputados de Chile"/>
    <x v="0"/>
    <x v="2"/>
    <d v="2024-09-03T00:00:00"/>
    <n v="372"/>
    <s v="Boletín 17112-19/2024, Cámara de Diputados"/>
    <s v="Proyecto de Ley, Establece límites al desarrollo de la inteligencia artificial, en resguardo de los derechos humanos fundamentales."/>
    <x v="0"/>
    <s v="Primer trámite constitucional en Diputados."/>
    <d v="2025-11-04T00:00:00"/>
    <d v="2024-09-10T00:00:00"/>
    <s v="N/A"/>
    <s v="N/A"/>
    <s v="N/A"/>
    <s v="N/A"/>
    <s v="N/A"/>
    <s v="N/A"/>
    <s v="Johannes Kaiser (Independientes)"/>
    <s v="N/A"/>
    <x v="0"/>
    <s v="&quot;Artículo 1.- Objeto de la ley. Su finalidad es velar por el pleno respeto de los derechos fundamentales de los seres humanos, mediante el establecimiento de las limitaciones indispensables para prevenir efectos dañinos o indeseados, por parte de la inteligencia artificial (IA), que alteren el desenvolvimiento natural y la vida diaria de los individuos o sus comunidades.&quot; (Proyecto de Ley Bol. 17112-19, 2024, Artículo 1)"/>
    <n v="1"/>
    <n v="1"/>
    <n v="1"/>
    <s v="."/>
    <m/>
    <m/>
    <m/>
    <m/>
    <m/>
    <m/>
    <m/>
    <m/>
    <m/>
    <m/>
    <s v="https://www.camara.cl/legislacion/ProyectosDeLey/tramitacion.aspx?prmID=17732&amp;prmBOLETIN=17112-19"/>
  </r>
  <r>
    <m/>
    <s v="América del Sur"/>
    <x v="5"/>
    <x v="0"/>
    <s v="Congreso Nacional de Chile"/>
    <x v="0"/>
    <s v="Bicameral"/>
    <s v="Cámara de Diputadas y Diputados de Chile"/>
    <x v="0"/>
    <x v="2"/>
    <d v="2024-08-14T00:00:00"/>
    <n v="372"/>
    <s v="Boletín 17079-03/2024, Cámara de Diputados"/>
    <s v="Proyecto de Ley, Modifica la ley 19.496, que establece normas sobre protección de los derechos de los consumidores, para reglar el uso de sistemas automatizados de respuestas en servicios de atención al cliente."/>
    <x v="0"/>
    <s v="Primer trámite constitucional en Diputados."/>
    <d v="2025-11-04T00:00:00"/>
    <d v="2024-09-03T00:00:00"/>
    <s v="N/A"/>
    <s v="N/A"/>
    <s v="N/A"/>
    <s v="N/A"/>
    <s v="N/A"/>
    <s v="N/A"/>
    <s v="Gonzalo Winter Etcheberry (Frente Amplio)"/>
    <s v="N/A"/>
    <x v="4"/>
    <s v="Modifica la Ley 19.496 para incorporar el derecho a atención personal y humana en empresas de servicios esenciales. Busca garantizar que los clientes puedan ser atendidos por personal humano, no automatizado, prohibiendo el uso exclusivo de contestadores automáticos. Las empresas deben asegurar atención personalizada en un plazo máximo de 5 minutos para consultas, quejas o reclamos en servicios como energía, agua, AFP, transporte aéreo, telefonía e internet, aplicable a grandes empresas según su rango de ingresos anuales. Si bien no se hace mención expresa de inteligencia artificial, limitar el uso de sistemas automatizados puede incluir algunas formas básicas de IA, como contestadores automáticos o chatbots simples. (Proyecto de Ley Bol. 17079-03, 2024)"/>
    <n v="1"/>
    <n v="0"/>
    <n v="0"/>
    <s v="."/>
    <m/>
    <m/>
    <m/>
    <m/>
    <m/>
    <m/>
    <m/>
    <m/>
    <m/>
    <m/>
    <s v="https://www.camara.cl/legislacion/ProyectosDeLey/tramitacion.aspx?prmID=17696&amp;prmBOLETIN=17079-03"/>
  </r>
  <r>
    <m/>
    <s v="América del Sur"/>
    <x v="5"/>
    <x v="0"/>
    <s v="Congreso Nacional de Chile"/>
    <x v="0"/>
    <s v="Bicameral"/>
    <s v="Cámara de Diputadas y Diputados de Chile"/>
    <x v="0"/>
    <x v="2"/>
    <d v="2024-01-03T00:00:00"/>
    <n v="371"/>
    <s v="Boletín 16538-13/2024, Cámara de Diputados"/>
    <s v="Proyecto de Ley, Modifica diversos cuerpos legales para regular la transparencia e información en los procesos de automatización laboral y fomentar la capacitación para el trabajo."/>
    <x v="0"/>
    <s v="Primer trámite constitucional en Diputados."/>
    <d v="2025-11-04T00:00:00"/>
    <d v="2024-01-10T00:00:00"/>
    <s v="N/A"/>
    <s v="N/A"/>
    <s v="N/A"/>
    <s v="N/A"/>
    <s v="N/A"/>
    <s v="N/A"/>
    <s v="Cristián Tapia Ramos (Independientes)"/>
    <s v="N/A"/>
    <x v="4"/>
    <s v="Esta iniciativa busca regular los procesos de automatización laboral y el impacto de la inteligencia artificial en el empleo, estableciendo tres ejes: 1) Protección del trabajo humano, exigiendo que al menos el 95% de las tareas en empresas sean realizadas por personas (Art. 183 QUÁTER); 2) Transparencia, obligando a empresas a informar sobre automatización a sindicatos (Art. 316); y 3) Capacitación, prohibiendo despidos por automatización si no se ha capacitado al trabajador (Art. 161). La norma promueve la adaptación laboral sin frenar la innovación tecnológica, incluyendo IA y robótica, pero priorizando la estabilidad del empleo. (Proyecto de Ley Bol. 16538-13, 2024)"/>
    <n v="1"/>
    <n v="0"/>
    <n v="0"/>
    <s v="."/>
    <m/>
    <m/>
    <m/>
    <m/>
    <m/>
    <m/>
    <m/>
    <m/>
    <m/>
    <m/>
    <s v="https://www.camara.cl/legislacion/ProyectosDeLey/tramitacion.aspx?prmID=17106&amp;prmBOLETIN=16538-13"/>
  </r>
  <r>
    <m/>
    <s v="América del Sur"/>
    <x v="5"/>
    <x v="0"/>
    <s v="Congreso Nacional de Chile"/>
    <x v="0"/>
    <s v="Bicameral"/>
    <s v="Cámara de Diputadas y Diputados de Chile"/>
    <x v="0"/>
    <x v="3"/>
    <d v="2023-10-23T00:00:00"/>
    <n v="371"/>
    <s v="Boletín 16387-19/2023, Cámara de Diputados"/>
    <s v="Proyecto de Ley, Permite el uso de inteligencia artificial en la evaluación de exámenes de mamografía."/>
    <x v="0"/>
    <s v="Primer trámite constitucional en Diputados."/>
    <d v="2025-11-04T00:00:00"/>
    <d v="2023-10-25T00:00:00"/>
    <s v="N/A"/>
    <s v="N/A"/>
    <s v="N/A"/>
    <s v="N/A"/>
    <s v="N/A"/>
    <s v="N/A"/>
    <s v="Daniel Lilayu Vivanco (Unión Demócrata Independiente)_x000a_Jorge Alessandri Vergara (Unión Demócrata Independiente)_x000a_Marta Bravo Salinas (Unión Demócrata Independiente) _x000a_Juan Antonio Coloma Álamos (Unión Demócrata Independiente)_x000a_Eduardo Cornejo Lagos (Unión Demócrata Independiente)_x000a_Cristian Labbé Martínez (Unión Demócrata Independiente)_x000a_Cristhian Moreira Barros (Unión Demócrata Independiente) _x000a_Marlene Pérez Cartes (Unión Demócrata Independiente) _x000a_Natalia Romero Talguia (Unión Demócrata Independiente) _x000a_Flor Weisse Novoa (Unión Demócrata Independiente) "/>
    <s v="N/A"/>
    <x v="1"/>
    <s v="&quot;Artículo Único: 'Los exámenes de mamografías podrán ser analizados mediante un método de inteligencia artificial cuyo objeto es detectar la presencia de lesiones malignas en el tejido mamario.' &quot; (Proyecto de Ley Bol. 16387-19, 2023, Artículo 1)"/>
    <n v="1"/>
    <n v="1"/>
    <n v="1"/>
    <s v="."/>
    <m/>
    <m/>
    <m/>
    <m/>
    <m/>
    <m/>
    <m/>
    <m/>
    <m/>
    <m/>
    <s v="https://www.camara.cl/legislacion/ProyectosDeLey/tramitacion.aspx?prmID=16950&amp;prmBOLETIN=16387-19"/>
  </r>
  <r>
    <m/>
    <s v="América del Sur"/>
    <x v="5"/>
    <x v="0"/>
    <s v="Congreso Nacional de Chile"/>
    <x v="0"/>
    <s v="Bicameral"/>
    <s v="Cámara de Diputadas y Diputados de Chile"/>
    <x v="0"/>
    <x v="3"/>
    <d v="2023-07-17T00:00:00"/>
    <n v="371"/>
    <s v="Boletín 16112-07/2023, Cámara de Diputados"/>
    <s v="Proyecto de Ley,  Modifica el Código Penal en lo relativo al delito de usurpación de identidad en el contexto de uso de inteligencia artificial."/>
    <x v="0"/>
    <s v="Primer trámite constitucional en Diputados."/>
    <d v="2025-11-04T00:00:00"/>
    <d v="2023-07-25T00:00:00"/>
    <s v="N/A"/>
    <s v="N/A"/>
    <s v="N/A"/>
    <s v="N/A"/>
    <s v="N/A"/>
    <s v="N/A"/>
    <s v="Alejandro Bernales (Partido Liberal de Chile)_x000a_Viviana Delgado (Independientes)_x000a_Luis Malla (Partido Liberal de Chile)_x000a_Vlado Mirosevic (Partido Liberal de Chile)_x000a_Sebastián Videla (Independientes)"/>
    <s v="N/A"/>
    <x v="2"/>
    <s v="Artículo único: Sustitúyese el artículo 214 del Código Penal, por el siguiente: Artículo 214° El que usurpare la identidad física o virtual de otro, mediante la simulación nominativa, visual, auditiva o el uso de datos personales, será castigado con presidio menor en su grado mínimo, sin perjuicio de la pena que pudiere corresponderle a consecuencia del daño que en su fama o intereses ocasionare a la persona cuya identidad ha usurpado (Artículo 1). En el contexto de la inteligencia artificial, la suplantación de identidad se refiere a su capacidad para imitar o replicar la voz, apariencia o comportamiento de una persona específica de manera convincente. (Proyecto de Ley Bol. 16112-07, 2023)"/>
    <n v="1"/>
    <n v="1"/>
    <n v="1"/>
    <s v="."/>
    <m/>
    <m/>
    <m/>
    <m/>
    <m/>
    <m/>
    <m/>
    <m/>
    <m/>
    <m/>
    <s v="https://www.camara.cl/legislacion/ProyectosDeLey/autores.aspx?prmID=16659&amp;prmBOLETIN=16112-07"/>
  </r>
  <r>
    <m/>
    <s v="América del Sur"/>
    <x v="5"/>
    <x v="0"/>
    <s v="Congreso Nacional de Chile"/>
    <x v="0"/>
    <s v="Bicameral"/>
    <s v="Senado de la República de Chile"/>
    <x v="0"/>
    <x v="3"/>
    <d v="2023-06-13T00:00:00"/>
    <n v="371"/>
    <s v="Boletín 16021-07/2023, Senado"/>
    <s v="Proyecto de Ley, Modifica el Código Penal, para incorporar, como circunstancia agravante de la responsabilidad, el uso de inteligencia artificial en la comisión de un delito."/>
    <x v="0"/>
    <s v="Primer trámite constitucional en Senado."/>
    <d v="2025-11-04T00:00:00"/>
    <d v="2025-05-06T00:00:00"/>
    <s v="N/A"/>
    <s v="N/A"/>
    <s v="N/A"/>
    <s v="N/A"/>
    <s v="N/A"/>
    <s v="N/A"/>
    <s v="Luz Eliana Ebensperger (Partido Unión Demócrata Independiente)_x000a_Rodrigo Galilea (Partido Renovación Nacional)_x000a_Ximena Ordenes (Independientes)_x000a_Kenneth Pugh (Independientes)_x000a_Ximena Rincón (Partido Demócratas Chile)"/>
    <s v="N/A"/>
    <x v="2"/>
    <s v="&quot;Artículo único. - Incorpórase el siguiente numeral 23°, nuevo, en el artículo 12 del Código Penal:  23°. Cometer el delito mediante el uso o por medio de inteligencia artificial.&quot; (Proyecto de Ley Bol. 16021-07, 2023, Artículo 1)"/>
    <n v="1"/>
    <n v="1"/>
    <n v="1"/>
    <s v="."/>
    <m/>
    <m/>
    <m/>
    <m/>
    <m/>
    <m/>
    <m/>
    <m/>
    <m/>
    <m/>
    <s v="http://www.senado.cl/appsenado/templates/tramitacion/index.php?boletin_ini=16021-07"/>
  </r>
  <r>
    <m/>
    <s v="América del Sur"/>
    <x v="5"/>
    <x v="0"/>
    <s v="Congreso Nacional de Chile"/>
    <x v="0"/>
    <s v="Bicameral"/>
    <s v="Cámara de Diputadas y Diputados de Chile"/>
    <x v="0"/>
    <x v="3"/>
    <d v="2023-05-15T00:00:00"/>
    <n v="371"/>
    <s v="Boletín 15935-07/2023, Cámara de Diputados"/>
    <s v="Proyecto de Ley, Modifica el Código Penal para sancionar el mal uso de la inteligencia artificial."/>
    <x v="0"/>
    <s v="Primer trámite constitucional en Diputados."/>
    <d v="2025-11-04T00:00:00"/>
    <d v="2023-06-05T00:00:00"/>
    <s v="N/A"/>
    <s v="N/A"/>
    <s v="N/A"/>
    <s v="N/A"/>
    <s v="N/A"/>
    <s v="N/A"/>
    <s v="Eric Aedo (Partido Demócrata Cristiano)_x000a_Tomás Lagomarsino (Independientes)_x000a_Daniel Lilayu (Unión Demócrata Independiente)_x000a_Karen Medina (Partido de la Gente)_x000a_Erika Olivera (Independientes)_x000a_Rubén Dario Oyarzo (Partido de la Gente)_x000a_Francisco Pulgar (Independientes)_x000a_Joanna Pérez (Independientes)_x000a_Gaspar Rivas (Partido de la Gente)"/>
    <s v="N/A"/>
    <x v="2"/>
    <s v="Se propone modificar el Código Penal para incluir nuevos delitos relacionados con la inteligencia artificial. Se reemplaza el artículo 468 para sancionar a quienes defrauden usando nombre fingido o tecnologías engañosas, incluyendo la IA. Se añade un numeral 7° al artículo 469, que penaliza la defraudación mediante medios como la IA. Además, se incorpora un numeral 8°, que castiga a quienes fabriquen, programen o utilicen inteligencia artificial con el objetivo de defraudar. (Proyecto de Ley Bol. 15935-07, 2023)"/>
    <n v="1"/>
    <n v="1"/>
    <n v="1"/>
    <s v="."/>
    <m/>
    <m/>
    <m/>
    <m/>
    <m/>
    <m/>
    <m/>
    <m/>
    <m/>
    <m/>
    <s v="https://www.camara.cl/legislacion/ProyectosDeLey/tramitacion.aspx?prmID=16473&amp;prmBOLETIN=15935-07"/>
  </r>
  <r>
    <m/>
    <s v="América del Sur"/>
    <x v="5"/>
    <x v="0"/>
    <s v="Congreso Nacional de Chile"/>
    <x v="0"/>
    <s v="Bicameral"/>
    <s v="Cámara de Diputadas y Diputados de Chile"/>
    <x v="0"/>
    <x v="3"/>
    <d v="2023-05-10T00:00:00"/>
    <n v="371"/>
    <s v="Boletín 15919-29/2023, Cámara de Diputados"/>
    <s v="Proyecto de Ley, Modifica la Ley 19.327, de derechos y deberes en los espectáculos de fútbol profesional, para reforzar las medidas de seguridad en los estadios, y endurecer las sanciones en casos de violencia en el fútbol profesional."/>
    <x v="0"/>
    <s v="Segundo trámite constitucional en Senado"/>
    <d v="2025-11-04T00:00:00"/>
    <d v="2025-10-27T00:00:00"/>
    <s v="N/A"/>
    <s v="N/A"/>
    <s v="N/A"/>
    <s v="N/A"/>
    <s v="N/A"/>
    <s v="N/A"/>
    <s v="Jorge Guzmán Zepeda (Evolución Política)"/>
    <s v="No Identificado"/>
    <x v="3"/>
    <s v="Modifica la Ley 19.327 sobre derechos y deberes en los espectáculos de fútbol profesional, buscando reforzar la seguridad en los estadios y endurecer las sanciones por violencia. Introduce medidas como el uso de técnicas de reconocimiento facial y revisión de perfiles biométricos. Esa es una tecnología de inteligencia artificial que identifica personas a partir de imágenes o videos y la revisión de perfiles. (Proyecto de Ley Bol. 15919-29, 2023)"/>
    <n v="1"/>
    <n v="0"/>
    <n v="0"/>
    <s v="Proyecto Refundido con otros varios: 12648-29, 14984-29, 15091-29, 15598-29, 15890-29, 15904-29, 16223-29"/>
    <m/>
    <m/>
    <m/>
    <m/>
    <m/>
    <m/>
    <m/>
    <m/>
    <m/>
    <m/>
    <s v="https://www.camara.cl/legislacion/ProyectosDeLey/tramitacion.aspx?prmID=16457&amp;prmBOLETIN=15919-29"/>
  </r>
  <r>
    <m/>
    <s v="América del Sur"/>
    <x v="5"/>
    <x v="0"/>
    <s v="Congreso Nacional de Chile"/>
    <x v="0"/>
    <s v="Bicameral"/>
    <s v="Cámara de Diputadas y Diputados de Chile"/>
    <x v="0"/>
    <x v="3"/>
    <d v="2023-04-24T00:00:00"/>
    <n v="371"/>
    <s v="Boletín 15869-19/2023, Cámara de Diputados (Refundido con Boletín 16821-19/2024, Cámara de Diputados)"/>
    <s v="Proyecto de Ley, Regula los Sistemas de Inteligencia Artificial, la Robótica y las Tecnologías Conexas, en sus Distintos Ámbitos de Aplicación."/>
    <x v="0"/>
    <s v="Segundo trámite constitucional en Senado"/>
    <d v="2025-11-04T00:00:00"/>
    <d v="2025-10-14T00:00:00"/>
    <s v="N/A"/>
    <s v="N/A"/>
    <s v="N/A"/>
    <s v="N/A"/>
    <s v="N/A"/>
    <s v="N/A"/>
    <s v="Tomás Lagomarsino (Independientes) _x000a_Gabriel Boric Font (Presidencia de la República)_x000a_Carolina Tohá Morales (Ministerio Del Interior Y Seg. Pública)_x000a_Albert Van Klaveren Stork (Ministerio De Relaciones Exteriores)_x000a_Maya Fernández Allende (Ministerio De Defensa Nacional)_x000a_Marío Marcel Cullell (Ministerio De Hacienda)_x000a_Álvaro Elizalde Soto (Ministerio Secretaría General De La Presidencia)_x000a_Nicolás Grau Veloso (Ministerio De Economía, Fomento Y Turismo)_x000a_Javiera Toro Cáceres (Ministerio De Desarrollo Social Y Familia)_x000a_Nicolás Cataldo Astorga (Ministerio De Educación)_x000a_Luis Cordero Vega (Ministerio De Justicia Y De Derechos Humanos)_x000a_Juan Carlos Muñoz Abogabir (Ministerio De Transporte Y Telecomunicaciones)_x000a_Aisén Etcheverry Escudero (Ministerio De Ciencia, Tecnología, C E I)_x000a_Carolina Tohá Morales (Ministerio Del Interior Y Seg. Pública)_x000a_Albert Van Klaveren Stork (Ministerio De Relaciones Exteriores)_x000a_Maya Fernández Allende (Ministerio De Defensa Nacional)_x000a_Marío Marcel Cullell (Ministerio De Hacienda)_x000a_Álvaro Elizalde Soto (Ministerio Secretaría General De La Presidencia)_x000a_Nicolás Grau Veloso (Ministerio De Economía, Fomento Y Turismo)_x000a_Javiera Toro Cáceres (Ministerio De Desarrollo Social Y Familia)_x000a_Nicolás Cataldo Astorga (Ministerio De Educación)_x000a_Luis Cordero Vega (Ministerio De Justicia Y De Derechos Humanos)_x000a_Juan Carlos Muñoz Abogabir (Ministerio De Transporte Y Telecomunicaciones)_x000a_Aisén Etcheverry Escudero (Ministerio De Ciencia, Tecnología, C E I)"/>
    <s v="No Identificado"/>
    <x v="0"/>
    <s v="Busca establecer un marco legal para la Inteligencia Artificial (IA). El Proyecto de Ley Bol. 16821-19 de 2024 tiene como objeto promover la creación, desarrollo e innovación de sistemas de IA que sirvan al ser humano, respetando los principios democráticos y los derechos fundamentales, y previniendo efectos nocivos. De manera similar, el Proyecto de Ley Bol. 15869-19 de 2023 se enfoca en regular el desarrollo, comercialización, distribución y utilización de sistemas de IA, asegurando la protección de los derechos fundamentales garantizados por el Estado."/>
    <n v="1"/>
    <n v="1"/>
    <n v="1"/>
    <s v="Proyecto Refundido con 16821-19 de 2024 el 29-05-2024, ambas fichas están activas. &quot;Cuenta de Oficio de la Comisión de Futuro, Ciencias, Tecnología, Conocimiento e Innovación (N° 43/19/2024), por el cual solicita recabar el acuerdo de la Sala para refundir el proyecto, iniciado en moción, contenido en el boletín N° 15869-19, con el iniciado en mensaje, boletín N° 16821-19. ACORDADO.&quot; Se optó por dejar un único registro con el instrumento de fecha de inicio más antigua, haciendo algunas modificaciones y añadidos."/>
    <m/>
    <m/>
    <m/>
    <m/>
    <m/>
    <m/>
    <m/>
    <m/>
    <m/>
    <m/>
    <s v="https://www.camara.cl/legislacion/proyectosdeley/tramitacion.aspx?prmID=16416&amp;prmBOLETIN=15869-19"/>
  </r>
  <r>
    <m/>
    <s v="América del Sur"/>
    <x v="5"/>
    <x v="0"/>
    <s v="Congreso Nacional de Chile"/>
    <x v="0"/>
    <s v="Bicameral"/>
    <s v="Senado de la República de Chile"/>
    <x v="8"/>
    <x v="8"/>
    <d v="2020-10-07T00:00:00"/>
    <n v="370"/>
    <s v="Ley 21383/2021, Congreso Nacional"/>
    <s v="Ley de Reforma Constitucional, Modifica La Carta Fundamental, Para Establecer El Desarrollo Científico Y Tecnológico Al Servicio De Las Personas."/>
    <x v="1"/>
    <s v="Tramitación terminada"/>
    <d v="2025-05-06T00:00:00"/>
    <d v="2021-10-25T00:00:00"/>
    <d v="2021-10-25T00:00:00"/>
    <s v="N/A"/>
    <d v="2021-10-25T00:00:00"/>
    <d v="2021-10-14T00:00:00"/>
    <s v="N/A"/>
    <s v="N/A"/>
    <s v="Francisco Chahuán (Renovación Nacional)_x000a_Juan Antonio Coloma (Unión Demócrata Independiente)_x000a_Alfonso De Urresti (Partido Socialista de Chile)_x000a_Guido Girardi (Partido por la Democracia)_x000a_Carolina Goic (Partido Demócrata Cristiano)"/>
    <s v="No Identificado"/>
    <x v="4"/>
    <s v="Reforma la Constitución para establecer que el desarrollo científico y tecnológico debe servir a las personas, respetando su vida e integridad.  Aunque no menciona explícitamente inteligencia artificial, su enfoque en regular el uso de tecnologías, especialmente aquellas que inciden en la actividad cerebral y la información derivada de ella, tiene una relación directa con el campo de los neuroderechos y neurotecnologías, normalmente relacionado con IA. (Ley 21383, 2021)"/>
    <n v="1"/>
    <n v="0"/>
    <n v="0"/>
    <s v="."/>
    <m/>
    <m/>
    <m/>
    <m/>
    <m/>
    <m/>
    <m/>
    <m/>
    <m/>
    <m/>
    <s v="https://www.bcn.cl/leychile/navegar?idNorma=1166983&amp;tipoVersion=0"/>
  </r>
  <r>
    <m/>
    <s v="América del Sur"/>
    <x v="5"/>
    <x v="0"/>
    <s v="Congreso Nacional de Chile"/>
    <x v="0"/>
    <s v="Bicameral"/>
    <s v="Senado de la República de Chile"/>
    <x v="0"/>
    <x v="8"/>
    <d v="2020-10-07T00:00:00"/>
    <n v="370"/>
    <s v="Boletín 13828-19/2020, Senado"/>
    <s v="Proyecto de Ley, Sobre protección de los neuroderechos y la integridad mental, y el desarrollo de la investigación y las neurotecnologías."/>
    <x v="0"/>
    <s v="Segundo trámite constitucional en Diputados"/>
    <d v="2025-11-04T00:00:00"/>
    <d v="2025-07-15T00:00:00"/>
    <s v="N/A"/>
    <s v="N/A"/>
    <s v="N/A"/>
    <s v="N/A"/>
    <s v="N/A"/>
    <s v="N/A"/>
    <s v="Francisco Chahuán (Renovación Nacional)_x000a_Juan Antonio Coloma (Unión Demócrata Independiente)_x000a_Alfonso De Urresti (Partido Socialista de Chile)_x000a_Guido Girardi (Partido por la Democracia)_x000a_Carolina Goic (Partido Demócrata Cristiano)"/>
    <s v="No Identificado"/>
    <x v="4"/>
    <s v="Establece la ley sobre neuroprotección que regula la investigación y el avance de las neurotecnologías. Su objetivo es proteger la integridad física y psíquica de las personas, lo que incluye la privacidad de los datos neuronales y la autonomía individual. Si bien no menciona textualmente inteligencia artificial, define términos clave como neurotecnologías e interfaz cerebro-computadora (ICC), esta última con una clara relación con la IA al describir sistemas que conectan el cerebro con máquinas o computadoras. Regula el uso de estas tecnologías, la protección de datos neuronales y promueve el desarrollo ético en este campo. (Proyecto de Ley Bol. 13828-19, 2020)"/>
    <n v="1"/>
    <n v="0"/>
    <n v="0"/>
    <s v="."/>
    <m/>
    <m/>
    <m/>
    <m/>
    <m/>
    <m/>
    <m/>
    <m/>
    <m/>
    <m/>
    <s v="https://tramitacion.senado.cl/appsenado/templates/tramitacion/index.php?boletin_ini=13828-19"/>
  </r>
  <r>
    <m/>
    <s v="América del Sur"/>
    <x v="5"/>
    <x v="0"/>
    <s v="Congreso Nacional de Chile"/>
    <x v="0"/>
    <s v="Bicameral"/>
    <s v="Senado de la República de Chile"/>
    <x v="0"/>
    <x v="6"/>
    <d v="2019-04-23T00:00:00"/>
    <n v="367"/>
    <s v="Boletín 12580-13/2019, Senado"/>
    <s v="Proyecto de Ley, Proyecto de ley que incorpora como materia de negociación colectiva los cambios tecnológicos en los procesos productivos de la empresa."/>
    <x v="2"/>
    <s v="Inactivo"/>
    <d v="2025-07-24T00:00:00"/>
    <d v="2022-03-10T00:00:00"/>
    <s v="N/A"/>
    <s v="N/A"/>
    <s v="N/A"/>
    <s v="N/A"/>
    <d v="2022-03-10T00:00:00"/>
    <s v="N/A"/>
    <s v="Carlos Bianchi (Independientes)_x000a_Juan Pablo Letelier (Partido Socialista de Chile)_x000a_Adriana Muñoz (Partido por la Democracia)_x000a_Jorge Pizarro (Partido Demócrata Cristiano)_x000a_Yasna Provoste (Partido Demócrata Cristiano)"/>
    <s v="N/A"/>
    <x v="3"/>
    <s v="Sustituye el artículo 306 del código del trabajo y establece que la negociación colectiva abarcará temas de interés común entre trabajadores y empleadores. Se incluirán cambios por adaptación tecnológica (inteligencia artificial, entendida como una tecnología que impulsa la automatización y transformación de los procesos productivos en las empresas), conciliación laboral y familiar, igualdad de género, capacitación, y resolución de conflictos. Se permitirá negociar acuerdos de extensión y condiciones especiales de trabajo, pero se excluyen materias que limiten la administración empresarial. (Proyecto de Ley Bol. 12580-13, 2019)"/>
    <n v="1"/>
    <n v="0"/>
    <n v="0"/>
    <s v="Se presume inactivo al no haber sido aprobado en el periodo legislativo 2018-2022."/>
    <m/>
    <m/>
    <m/>
    <m/>
    <m/>
    <m/>
    <m/>
    <m/>
    <m/>
    <m/>
    <s v="https://tramitacion.senado.cl/appsenado/templates/tramitacion/index.php?boletin_ini=12580-13"/>
  </r>
  <r>
    <m/>
    <s v="América del Sur"/>
    <x v="5"/>
    <x v="0"/>
    <s v="Congreso Nacional de Chile"/>
    <x v="0"/>
    <s v="Bicameral"/>
    <s v="Senado de la República de Chile"/>
    <x v="2"/>
    <x v="9"/>
    <d v="2017-03-15T00:00:00"/>
    <n v="365"/>
    <s v="Ley 21719/2024, Congreso Nacional"/>
    <s v="Ley, Regula La Protección Y El Tratamiento De Los Datos Personales Y Crea La Agencia De Protección De Datos Personales."/>
    <x v="1"/>
    <s v="Con Vigencia Diferida por Fecha - 01-DIC-2026"/>
    <d v="2025-05-06T00:00:00"/>
    <d v="2026-12-01T00:00:00"/>
    <d v="2026-12-01T00:00:00"/>
    <s v="N/A"/>
    <d v="2024-12-12T00:00:00"/>
    <d v="2024-11-25T00:00:00"/>
    <s v="N/A"/>
    <s v="N/A"/>
    <s v="Nicolás Eyzaguirre Guzmán (Ministerio Secretaría General de la Presidencia de Chile)_x000a_Luis Felipe Céspedes Cifuentes (Ministerio de Economía, Fomento y Turismo)_x000a_Rodrigo Valdés Pulido (Ministerio de Hacienda)"/>
    <s v="No Identificado"/>
    <x v="4"/>
    <s v="Regulará la protección y el tratamiento de datos personales y creará la Agencia de Protección de Datos Personales. Su objetivo será establecer la forma y condiciones en que se tratan y protegen los datos personales de personas naturales. Respecto a inteligencia artificial, la ley aborda la elaboración de perfiles, definida como el tratamiento automatizado de datos personales para evaluar, analizar o predecir aspectos relativos al rendimiento, situación económica, salud, preferencias, entre otros, de una persona natural. Si bien no hay mención literal de la IA, la ley también menciona el derecho a oponerse a decisiones basadas en el tratamiento automatizado de datos personales, incluida la elaboración de perfiles, que produzcan efectos jurídicos o afecten significativamente al titular de los datos. (Ley 21719, 2024)"/>
    <n v="1"/>
    <n v="0"/>
    <n v="0"/>
    <s v="."/>
    <m/>
    <m/>
    <m/>
    <m/>
    <m/>
    <m/>
    <m/>
    <m/>
    <m/>
    <m/>
    <s v="https://www.bcn.cl/leychile/navegar?idNorma=1209272"/>
  </r>
  <r>
    <m/>
    <s v="América del Sur"/>
    <x v="6"/>
    <x v="0"/>
    <s v="Congreso de la República de Colombia"/>
    <x v="0"/>
    <s v="Bicameral"/>
    <s v="Cámara de Representantes de la República de Colombia"/>
    <x v="0"/>
    <x v="1"/>
    <d v="2025-10-28T00:00:00"/>
    <s v="Legislatura Jul 2025 - Jul 2026"/>
    <s v="PL 448/2025C, Cámara de Representantes"/>
    <s v="Proyecto de Ley, Por la cual se establecen medidas administrativas para prevenir y combatir la piratería digital, proteger los contenidos audiovisuales y las emisiones de los organismos de radiodifusión, y se otorgan facultades para el bloqueo exprés de transmisiones deportivas en vivo"/>
    <x v="0"/>
    <s v="Pendiente Rendir Ponencia para Primer Debate"/>
    <d v="2026-03-13T00:00:00"/>
    <d v="2025-11-11T00:00:00"/>
    <s v="N/A"/>
    <s v="N/A"/>
    <s v="N/A"/>
    <s v="N/A"/>
    <s v="N/A"/>
    <s v="N/A"/>
    <s v="Adriana Carolina Arbeláez Giraldo (Cambio Radical)_x000a_Eduard Alexis Triana Rincón (Centro Democrático)_x000a_Hernando González (Cambio Radical)_x000a_Jorge Alberto Cerchiaro Figueroa (Colombia Renaciente)_x000a_Mauricio Parodi Díaz (Cambio Radical)_x000a_Yulieth Andrea Sánchez Carreño (Centro Democrático)"/>
    <s v="N/A"/>
    <x v="1"/>
    <s v="Establece medidas administrativas para prevenir y combatir la piratería digital en Colombia, especialmente en transmisiones deportivas en vivo y contenidos audiovisuales protegidos. Incluye la creación de un directorio de titulares, facultades de bloqueo exprés, monitoreo técnico permanente, cooperación entre autoridades y proveedores de servicios digitales, y sanciones administrativas. Aunque no menciona explícitamente la inteligencia artificial, el artículo 5 contempla el uso de software de reconocimiento de contenidos y análisis de tráfico de datos, lo cual puede implicar el uso de sistemas automatizados basados en IA para detectar transmisiones ilegales. (Proyecto de Ley 448, 2025, Artículos 1 y 5)"/>
    <n v="1"/>
    <n v="0"/>
    <n v="0"/>
    <s v="."/>
    <m/>
    <m/>
    <m/>
    <m/>
    <m/>
    <m/>
    <m/>
    <m/>
    <m/>
    <m/>
    <s v="https://www.camara.gov.co/pirateria-digital/"/>
  </r>
  <r>
    <m/>
    <s v="América del Sur"/>
    <x v="6"/>
    <x v="0"/>
    <s v="Congreso de la República de Colombia"/>
    <x v="0"/>
    <s v="Bicameral"/>
    <s v="Cámara de Representantes de la República de Colombia"/>
    <x v="0"/>
    <x v="1"/>
    <d v="2025-10-14T00:00:00"/>
    <s v="Legislatura Jul 2025 - Jul 2026"/>
    <s v="PL 417/2025C, Cámara de Representantes"/>
    <s v="Proyecto de Ley, Por medio de la cual se regula e implementa el uso de la Inteligencia Artificial en la gestión de Peticiones, Quejas, Reclamos, Sugerencias y Denuncias (PQRSD) en las entidades públicas del Estado colombiano, y se dictan otras disposiciones"/>
    <x v="0"/>
    <s v="Pendiente Rendir Ponencia para Primer Debate"/>
    <d v="2026-03-13T00:00:00"/>
    <d v="2025-10-22T00:00:00"/>
    <s v="N/A"/>
    <s v="N/A"/>
    <s v="N/A"/>
    <s v="N/A"/>
    <s v="N/A"/>
    <s v="N/A"/>
    <s v="Yulieth Andrea Sánchez Carreño (Centro Democrático)_x000a_Esteban Quintero Cardona (Centro Democrático)"/>
    <s v="N/A"/>
    <x v="2"/>
    <s v="&quot;Artículo 1°. Objeto de la ley. La presente ley tiene por objeto regular e implementar el uso de la Inteligencia Artificial (IA) en la gestión de las Peticiones, Quejas, Reclamos, Sugerencias y Denuncias (PQRSD) en las entidades públicas del Estado colombiano, garantizando la transparencia, la protección de datos personales, el respeto de los derechos fundamentales y la eficacia en la atención ciudadana.&quot; (Proyecto de Ley 417, 2025, Artículo 1)"/>
    <n v="1"/>
    <n v="1"/>
    <n v="1"/>
    <s v="."/>
    <m/>
    <m/>
    <m/>
    <m/>
    <m/>
    <m/>
    <m/>
    <m/>
    <m/>
    <m/>
    <s v="https://www.camara.gov.co/inteligencia-artificial-en-pqrsd/"/>
  </r>
  <r>
    <m/>
    <s v="América del Sur"/>
    <x v="6"/>
    <x v="0"/>
    <s v="Congreso de la República de Colombia"/>
    <x v="0"/>
    <s v="Bicameral"/>
    <s v="Cámara de Representantes de la República de Colombia"/>
    <x v="0"/>
    <x v="1"/>
    <d v="2025-09-30T00:00:00"/>
    <s v="Legislatura Jul 2025 - Jul 2026"/>
    <s v="PL 384/2025C, Cámara de Representantes"/>
    <s v="Proyecto de Ley, Por medio de la cual se regula el acceso y uso de plataformas digitales de inteligencia artificial en niños, niñas y adolescentes y se dictan otras disposiciones"/>
    <x v="0"/>
    <s v="Pendiente Discutir Ponencia para Primer Debate"/>
    <d v="2026-03-13T00:00:00"/>
    <d v="2025-12-16T00:00:00"/>
    <s v="N/A"/>
    <s v="N/A"/>
    <s v="N/A"/>
    <s v="N/A"/>
    <s v="N/A"/>
    <s v="N/A"/>
    <s v="Ángela María Vergara González (Partido Conservador)_x000a_Delcy Esperanza Isaza Buenaventura (Partido Conservador)_x000a_Erika Tatiana Sánchez Pinto (Liga de Gobernantes Anticorrupción)_x000a_Juan Manuel Cortés Dueñas (Liga de Gobernantes Anticorrupción)_x000a_Juana Carolina Londoño Jaramillo (Partido Conservador)_x000a_Luis David Suárez Chadid (Partido Conservador)_x000a_Luis Miguel López Aristizábal (Partido Conservador)_x000a_Ruth Amelia Caycedo Rosero (Partido Conservador)_x000a_Karina Espinosa Oliver (Partido Liberal)_x000a_Marcos Daniel Pineda García (Partido Conservador)_x000a_Oscar Mauricio Giraldo Hernández (Partido Conservador)"/>
    <s v="N/A"/>
    <x v="2"/>
    <s v="Tiene como objetivo regular el acceso, uso, supervisión y responsabilidad de los sistemas de inteligencia artificial (IA) en Colombia, con énfasis en la protección de niños, niñas y adolescentes en el entorno digital. Se busca garantizar que las plataformas basadas en IA operen de forma ética, transparente y segura, previniendo prácticas como la explotación infantil, manipulación de imágenes y violencia digital. La ley se interpretará conforme a normas de protección de datos personales. (Proyecto de Ley 384 de 2025C, Artículo 1)"/>
    <n v="1"/>
    <n v="1"/>
    <n v="1"/>
    <s v="."/>
    <m/>
    <m/>
    <m/>
    <m/>
    <m/>
    <m/>
    <m/>
    <m/>
    <m/>
    <m/>
    <s v="https://www.camara.gov.co/regulacion-y-uso-de-la-ia/"/>
  </r>
  <r>
    <m/>
    <s v="América del Sur"/>
    <x v="6"/>
    <x v="0"/>
    <s v="Congreso de la República de Colombia"/>
    <x v="0"/>
    <s v="Bicameral"/>
    <s v="Cámara de Representantes de la República de Colombia"/>
    <x v="0"/>
    <x v="1"/>
    <d v="2025-09-23T00:00:00"/>
    <s v="Legislatura Jul 2025 - Jul 2026"/>
    <s v="PL 368/2025C, Cámara de Representantes"/>
    <s v="Proyecto de Ley, Por medio de la cual se prohíbe el uso de los sistemas de armas autónomas letales, se regula el uso de los sistemas de armas semiautónomas letales en el sector de la defensa y seguridad nacional y se dictan otras disposiciones"/>
    <x v="0"/>
    <s v="Pendiente Discutir Ponencia para Primer Debate"/>
    <d v="2026-03-30T00:00:00"/>
    <d v="2025-11-12T00:00:00"/>
    <s v="N/A"/>
    <s v="N/A"/>
    <s v="N/A"/>
    <s v="N/A"/>
    <s v="N/A"/>
    <s v="N/A"/>
    <s v="David Alejandro Toro Ramírez (Pacto Histórico)_x000a_Carmen Felisa Ramírez Boscán (Pacto Histórico)_x000a_Jhon Jairo González Agudelo (Asociación De Desplazados Del Municipio De Briceño)_x000a_Norman David Bañol Álvarez (Mais)_x000a_Gabriel Ernesto Parrado (Pacto Histórico) _x000a_Gabriel Becerra Yañez (Pacto Histórico) _x000a_David Ricardo Racero Mayorca (Pacto Histórico)_x000a_Ingrid Johana Aguirre Juvinao (Movimiento Fuerza Ciudadana)"/>
    <s v="No Identificado"/>
    <x v="2"/>
    <s v="Prohíbe los sistemas de armas autónomas letales y regula estrictamente los sistemas de armas semiautónomas letales en defensa y seguridad nacional. El articulado define estos sistemas, exige control humano significativo, registro y certificación previa, evaluaciones técnicas, éticas y jurídicas, y fija principios como distinción, proporcionalidad, explicabilidad y previsibilidad. Se tipifica penalmente la fabricación y uso de armas autónomas letales y se asigna supervisión al Ministerio de Defensa. La relación con IA es directa pues estos sistemas incorporan software algorítmico/IA para selección y ataque de objetivos. (Proyecto de Ley 368, 2025C)"/>
    <n v="0"/>
    <n v="0"/>
    <n v="0"/>
    <s v="."/>
    <m/>
    <m/>
    <m/>
    <m/>
    <m/>
    <m/>
    <m/>
    <m/>
    <m/>
    <m/>
    <s v="https://www.camara.gov.co/prohibicion-y-regulacion-de-armas-autonomas-017/"/>
  </r>
  <r>
    <m/>
    <s v="América del Sur"/>
    <x v="6"/>
    <x v="0"/>
    <s v="Congreso de la República de Colombia"/>
    <x v="0"/>
    <s v="Bicameral"/>
    <s v="Senado de la República de Colombia"/>
    <x v="0"/>
    <x v="1"/>
    <d v="2025-09-08T00:00:00"/>
    <s v="Legislatura Jul 2025 - Jul 2026"/>
    <s v="PL 514/2026C, Cámara de Representantes (Antes PL 245/2025S, Senado)"/>
    <s v="Proyecto de Ley, Por medio de la cual se moderniza la asignatura de tecnología e informática, se establecen lineamientos para la formación digital desde la educación básica hasta la media y se dicta una política pública de educación digital - Ley de Educación Digital"/>
    <x v="0"/>
    <s v="Pendiente Rendir Ponencia para Tercer Debate"/>
    <d v="2026-03-13T00:00:00"/>
    <d v="2025-12-14T00:00:00"/>
    <s v="N/A"/>
    <s v="N/A"/>
    <s v="N/A"/>
    <s v="N/A"/>
    <s v="N/A"/>
    <s v="N/A"/>
    <s v="Ana Maria Castañeda Gomez (Cambio Radical)_x000a_Alfredo Rafael Deluque Zuleta (Partido De La U)"/>
    <s v="N/A"/>
    <x v="4"/>
    <s v="&quot;La presente ley tiene por objeto actualizar y fortalecer la asignatura de Tecnología e Informática en los niveles de educación básica y media del sistema educativo colombiano, mediante la incorporación de competencias en pensamiento computacional, programación, inteligencia artificial, ciencia de datos, ciudadanía digital y demás áreas propias de la transformación tecnológica, incluyendo de manera progresiva aquellas que surjan de las tecnologías emergentes, en el marco de la política pública denominada 'Educación Digital'.&quot; (Proyecto de Ley 245, 2025C)"/>
    <n v="1"/>
    <n v="0"/>
    <n v="0"/>
    <s v="."/>
    <m/>
    <m/>
    <m/>
    <m/>
    <m/>
    <m/>
    <m/>
    <m/>
    <m/>
    <m/>
    <s v="https://www.camara.gov.co/ley-de-educacion-digital/"/>
  </r>
  <r>
    <m/>
    <s v="América del Sur"/>
    <x v="6"/>
    <x v="0"/>
    <s v="Congreso de la República de Colombia"/>
    <x v="0"/>
    <s v="Bicameral"/>
    <s v="Cámara de Representantes de la República de Colombia"/>
    <x v="0"/>
    <x v="1"/>
    <d v="2025-09-02T00:00:00"/>
    <s v="Legislatura Jul 2025 - Jul 2026"/>
    <s v="PL 306/2025C, Cámara de Representantes"/>
    <s v="Proyecto de Ley, Por medio de la cual se establecen medidas para prevenir, tipificar y sancionar el grooming o acercamientos sexuales digitales abusivos contra niñas, niños y adolescentes y se dictan otras disposiciones."/>
    <x v="0"/>
    <s v="Pendiente Discutir Ponencia para Primer Debate"/>
    <d v="2026-03-13T00:00:00"/>
    <d v="2025-10-22T00:00:00"/>
    <s v="N/A"/>
    <s v="N/A"/>
    <s v="N/A"/>
    <s v="N/A"/>
    <s v="N/A"/>
    <s v="N/A"/>
    <s v="Andrés Felipe Jiménez Vargas (Partido Conservador)_x000a_Ingrid Marlen Sogamoso Alfonso (Partido Conservador)_x000a_Juan Manuel Cortés Dueñas (Liga de gobernantes anticorrupción)"/>
    <s v="N/A"/>
    <x v="4"/>
    <s v="La Ley contra el Grooming busca prevenir, tipificar y sancionar los acercamientos sexuales digitales abusivos contra menores de edad en Colombia. Regula el uso de tecnologías digitales como redes sociales, videojuegos, mensajería instantánea y plataformas educativas, estableciendo obligaciones para proveedores de servicios digitales, protocolos de atención, estándares técnicos y medidas educativas. Aunque no menciona explícitamente la inteligencia artificial, exige el uso de tecnologías avanzadas para verificación de identidad, control parental, detección de comportamientos sospechosos y transparencia algorítmica, lo que implica una relación directa con sistemas automatizados basados en IA. (Proyecto de Ley 306, 2025)"/>
    <n v="1"/>
    <n v="0"/>
    <n v="0"/>
    <s v="."/>
    <m/>
    <m/>
    <m/>
    <m/>
    <m/>
    <m/>
    <m/>
    <m/>
    <m/>
    <m/>
    <s v="https://www.camara.gov.co/ley-contra-el-grooming"/>
  </r>
  <r>
    <m/>
    <s v="América del Sur"/>
    <x v="6"/>
    <x v="0"/>
    <s v="Congreso de la República de Colombia"/>
    <x v="0"/>
    <s v="Bicameral"/>
    <s v="Cámara de Representantes de la República de Colombia"/>
    <x v="0"/>
    <x v="1"/>
    <d v="2025-08-26T00:00:00"/>
    <s v="Legislatura Jul 2025 - Jul 2026"/>
    <s v="PLE 274/2025C, Cámara de Representantes (Acumulado PLE 214/2025C, Cámara de Representantes)"/>
    <s v="Proyecto de Ley Estatutaria, Por la cual se modifica parcialmente la Ley 1581 de 2012 y se dictan otras disposiciones relativas al derecho fundamental a la protección de datos personales"/>
    <x v="0"/>
    <s v="Pendiente Discutir Ponencia para Segundo Debate"/>
    <d v="2026-03-13T00:00:00"/>
    <d v="2025-11-19T00:00:00"/>
    <s v="N/A"/>
    <s v="N/A"/>
    <s v="N/A"/>
    <s v="N/A"/>
    <s v="N/A"/>
    <s v="N/A"/>
    <s v="Diana Marcela Morales (Ministerio de Comercio, Industria y Turismo)_x000a_Angela Yesenia Olaya Requene (Ministerio de Ciencia, Tecnología e Innovación)"/>
    <s v="N/A"/>
    <x v="4"/>
    <s v="Modifica la Ley 1581 de 2012 para fortalecer la protección de datos personales. Amplía el ámbito de aplicación, introduce nuevas definiciones, como datos biométricos, genéticos, tratamiento automatizado y elaboración de perfiles; reconoce nuevos derechos, como portabilidad, oposición, limitación del tratamiento y revisión humana frente a decisiones automatizadas; y refuerza deberes de responsables y encargados. Regula transferencias internacionales y fortalece a la SIC y la Procuraduría en supervisión. Destaca la relación con la inteligencia artificial, al exigir prevenir sesgos y discriminación en su uso (Artículo 5), prohibir la recolección automatizada con IA (Artículo 11) y prever vigilancia sobre sistemas de IA (Artículo 16). (Proyecto de Ley 274, 2025)"/>
    <n v="1"/>
    <n v="0"/>
    <n v="0"/>
    <s v="."/>
    <m/>
    <m/>
    <m/>
    <m/>
    <m/>
    <m/>
    <m/>
    <m/>
    <m/>
    <m/>
    <s v="https://www.camara.gov.co/proteccion-de-datos-personales-093/"/>
  </r>
  <r>
    <m/>
    <s v="América del Sur"/>
    <x v="6"/>
    <x v="1"/>
    <s v="Asamblea Departamental de Antioquia"/>
    <x v="0"/>
    <s v="Unicameral"/>
    <s v="Asamblea Departamental de Antioquia"/>
    <x v="2"/>
    <x v="1"/>
    <d v="2025-08-19T00:00:00"/>
    <s v=" Período 2024-2027 Tercer Año"/>
    <s v="Ordenanza 44/2025, Asamblea Departamental de Antioquia"/>
    <s v="Ordenanza, Por medio de la cual se actualiza y se establece el nuevo marco normativo y los lineamientos para el funcionamiento del Centro de Inteligencia Artificial y Analítica para la Convivencia de Antioquia – CIACA del Departamento de Antioquia y se deroga la Ordenanza 08 del 23 de julio de 2020"/>
    <x v="1"/>
    <s v="Publicada"/>
    <d v="2025-10-29T00:00:00"/>
    <d v="2025-09-25T00:00:00"/>
    <d v="2025-09-25T00:00:00"/>
    <s v="N/A"/>
    <d v="2025-09-25T00:00:00"/>
    <d v="2025-09-18T00:00:00"/>
    <s v="N/A"/>
    <s v="N/A"/>
    <s v="Andrés Julian Rendón Cardona (Gobernación Del Departamento De Antioquia)_x000a_Martha Patricia Correa Taborda (Secretaría General)_x000a_Luis Eduardo Martínez Guzman (Secretaría De Seguridad Justicia Y Paz)"/>
    <s v="N/A"/>
    <x v="1"/>
    <s v="&quot;ARTÍCULO 1. OBJETO. Esta ordenanza tiene por objeto actualizar y establecer una nueva organización, administración y funcionamiento del Centro de Analítica de Seguridad, Convivencia y Derechos Humanos del Departamento de Antioquia, creado por la ordenanza 08 de 2020, con el fin de adaptarlo a un nuevo marco normativo, funcional, de procesos y procedimientos, debido a los cambios normativos, tecnológicos y sociales. (...) ARTÍCULO 2. (...) por esta ordenanza, a partir de la entrada en vigencia de la misma se denominará 'centro de inteligencia artificial y analítica para la convivencia de Antioquia', el que, para todos los efectos jurídicos, administrativos y tecnológicos se distinguirá con la sigla 'CIACA'.&quot; (Ordenanza 44 de la Asamblea Departamental de Antioquia, 2025, Artículo 1 y 2)"/>
    <n v="1"/>
    <n v="1"/>
    <n v="1"/>
    <s v="."/>
    <m/>
    <m/>
    <m/>
    <m/>
    <m/>
    <m/>
    <m/>
    <m/>
    <m/>
    <m/>
    <s v="No Disponible"/>
  </r>
  <r>
    <m/>
    <s v="América del Sur"/>
    <x v="6"/>
    <x v="0"/>
    <s v="Congreso de la República de Colombia"/>
    <x v="0"/>
    <s v="Bicameral"/>
    <s v="Cámara de Representantes de la República de Colombia"/>
    <x v="0"/>
    <x v="1"/>
    <d v="2025-08-18T00:00:00"/>
    <s v="Legislatura Jul 2025 - Jul 2026"/>
    <s v="PLE 233/2025C, Cámara de Representantes"/>
    <s v="Proyecto de Ley Estatutaria, Por la cual se reforma la Ley 1621 de 2013 para reforzar la protección a los derechos humanos y fortalecer el marco jurídico de los organismos que llevan a cabo actividades de inteligencia y contrainteligencia y se dictan otras disposiciones"/>
    <x v="0"/>
    <s v="Pendiente Discutir Ponencia para Primer Debate"/>
    <d v="2026-03-13T00:00:00"/>
    <d v="2025-09-24T00:00:00"/>
    <s v="N/A"/>
    <s v="N/A"/>
    <s v="N/A"/>
    <s v="N/A"/>
    <s v="N/A"/>
    <s v="N/A"/>
    <s v="Alirio Uribe Muñoz (Pacto Histórico)_x000a_Clara López Obregón (Pacto Histórico)_x000a_David Alejandro Toro Ramírez (Pacto Histórico)_x000a_Jael Quiroga Carrillo (Pacto Histórico - UP)_x000a_Omar de Jesús Restrepo Correa (Partido Comunes)_x000a_Imelda Daza Cotes (Partido Comunes)_x000a_Gabriel Becerra Yañez (Pacto Histórico)_x000a_Eduard Sarmiento (Pacto Histórico)_x000a_Norman David Bañol Alvarez (Pacto Histórico)_x000a_Ermes Evelio Pete Vivas (Pacto Histórico - MAIS)_x000a_Gabriel Ernesto Parrado Durán (Pacto Histórico - PDA)_x000a_Erick Velasco Burbano (Pacto Histórico)_x000a_Jorge Hernan Bastidas Rosero (Pacto Histórico)_x000a_Leyla Marleny Rincón (Pacto Histórico)_x000a_Gloria Inés Flórez Schneider (Pacto Histórico)_x000a_Carmen Felisa Ramírez (Pacto Histórico)_x000a_Andrés Cancimance López (Pacto Histórico)_x000a_Karen Astrith Manrique (CITREP 2 - Arauca)_x000a_David Ricardo Racero Mayorca (Pacto Histórico)"/>
    <s v="N/A"/>
    <x v="4"/>
    <s v="Reforma la Ley Estatutaria 1621 de 2013 para fortalecer los mecanismos de control y supervisión de las actividades de inteligencia y contrainteligencia, para que estas actividades sean desarrolladas en cumplimiento de la misión constitucional y legal en observancia especial de la protección a los derechos humanos. El Artículo 11 introduce una obligación de supervisión y control más estricta: los Inspectores de la Policía y Fuerzas Militares deberán rendir un informe anual reservado que, además de verificar principios y procedimientos, incluya un reporte específico sobre la adquisición y uso de nuevas tecnologías, en particular aquellas asociadas a procesos de automatización e inteligencia artificial. Este inventario debe detallar capacidades, responsabilidades, cadena de mando y medidas de gestión de riesgos para proteger derechos humanos. (Proyecto de Ley 233, 2025, Artículos 1 y 11)"/>
    <n v="1"/>
    <n v="1"/>
    <n v="1"/>
    <s v="."/>
    <m/>
    <m/>
    <m/>
    <m/>
    <m/>
    <m/>
    <m/>
    <m/>
    <m/>
    <m/>
    <s v="https://www.camara.gov.co/ley-inteligencia-y-contrainteligencia-130/"/>
  </r>
  <r>
    <m/>
    <s v="América del Sur"/>
    <x v="6"/>
    <x v="0"/>
    <s v="Congreso de la República de Colombia"/>
    <x v="0"/>
    <s v="Bicameral"/>
    <s v="Senado de la República de Colombia"/>
    <x v="0"/>
    <x v="1"/>
    <d v="2025-08-04T00:00:00"/>
    <s v="Legislatura Jul 2025 - Jul 2026"/>
    <s v="PL 126/2025S, Senado"/>
    <s v="Proyecto De Ley, Por La Cual Se Modifica Y Adiciona La Ley 5A De 1992, Se Crea La Comisión Legal Para El Desarrollo Y Regulación De La Inteligencia Artificial Del Congreso De La República Y Se Dictan Otras Disposiciones."/>
    <x v="0"/>
    <s v="Pendiente Discutir Ponencia para Primer Debate"/>
    <d v="2026-01-02T00:00:00"/>
    <d v="2025-09-22T00:00:00"/>
    <s v="N/A"/>
    <s v="N/A"/>
    <s v="N/A"/>
    <s v="N/A"/>
    <s v="N/A"/>
    <s v="N/A"/>
    <s v="Sonia Shirley Bernal Sánchez (Alianza Democrática Amplia)"/>
    <s v="N/A"/>
    <x v="1"/>
    <s v="&quot;ARTÍCULO 1º. ОВЈЕTO. La presente Ley tiene por objeto modificar la Ley 5ª de 1992 y crear la Comisión Legal para el Desarrollo y Regulación de la Inteligencia Artificial del Congreso de la República, con el fin de fomentar el desarrollo, la supervisión y la regulación de la inteligencia artificial en Colombia.&quot; (Proyecto de Ley 126, 2025, Artículo 1)"/>
    <n v="1"/>
    <n v="1"/>
    <n v="1"/>
    <s v="."/>
    <m/>
    <m/>
    <m/>
    <m/>
    <m/>
    <m/>
    <m/>
    <m/>
    <m/>
    <m/>
    <s v="https://leyes.senado.gov.co/proyectos/index.php/proyectos-ley/cuatrenio-2022-2026/2025-2026/article/126-por-la-cual-se-modifica-y-adiciona-la-ley-5a-de-1992-se-crea-la-comision-legal-para-el-desarrollo-y-regulacion-de-la-inteligencia-artificial-del-congreso-de-la-republica-y-se-dictan-otras-disposiciones"/>
  </r>
  <r>
    <m/>
    <s v="América del Sur"/>
    <x v="6"/>
    <x v="0"/>
    <s v="Congreso de la República de Colombia"/>
    <x v="0"/>
    <s v="Bicameral"/>
    <s v="Cámara de Representantes de la República de Colombia"/>
    <x v="0"/>
    <x v="1"/>
    <d v="2025-07-29T00:00:00"/>
    <s v="Legislatura Jul 2025 - Jul 2026"/>
    <s v="PL 141/2025C, Cámara de Representantes"/>
    <s v="Proyecto De Ley, Por medio de la cual se autoriza y regula el uso progresivo de herramientas tecnológicas y de la inteligencia artificial en los consulados de Colombia en el exterior y se dictan otras disposiciones."/>
    <x v="0"/>
    <s v="Pendiente Discutir Ponencia para Primer Debate"/>
    <d v="2026-01-02T00:00:00"/>
    <d v="2025-09-21T00:00:00"/>
    <s v="N/A"/>
    <s v="N/A"/>
    <s v="N/A"/>
    <s v="N/A"/>
    <s v="N/A"/>
    <s v="N/A"/>
    <s v="Karmen Felisa Ramírez Boscán (Coalición Pacto Histórico)"/>
    <s v="N/A"/>
    <x v="1"/>
    <s v="&quot;ARTÍCULO 1. OBJETO. La presente ley tiene por objeto autorizar y regular el uso progresivo de herramientas tecnológicas y de la inteligencia artificial en los consulados de Colombia en el mundo, con el fin de optimizar la prestación de servicios consulares y garantizar una orientación permanente e ininterrumpida a las ciudadanas y los ciudadanos que acceden a los servicios del Ministerio de Relaciones Exteriores, protegiendo sus datos personales y promoviendo el acceso equitativo a la tecnología.&quot; (Proyecto de Ley 141, 2025, Artículo 1)"/>
    <n v="1"/>
    <n v="1"/>
    <n v="1"/>
    <s v="."/>
    <m/>
    <m/>
    <m/>
    <m/>
    <m/>
    <m/>
    <m/>
    <m/>
    <m/>
    <m/>
    <s v="https://www.camara.gov.co/ia-en-consulados-colombianos"/>
  </r>
  <r>
    <m/>
    <s v="América del Sur"/>
    <x v="6"/>
    <x v="0"/>
    <s v="Congreso de la República de Colombia"/>
    <x v="0"/>
    <s v="Bicameral"/>
    <s v="Senado de la República de Colombia"/>
    <x v="0"/>
    <x v="1"/>
    <d v="2025-07-29T00:00:00"/>
    <s v="Legislatura Jul 2025 - Jul 2026"/>
    <s v="PL 107/2025S, Senado"/>
    <s v="Proyecto De Ley, Por Medio De La Cual Se Modifican La Ley 23 De 1982 Y La Ley 397 De 1997 Y Se Dictan Otras Disposiciones."/>
    <x v="0"/>
    <s v="Pendiente Rendir Ponencia para Primer Debate"/>
    <d v="2026-01-02T00:00:00"/>
    <d v="2025-08-13T00:00:00"/>
    <s v="N/A"/>
    <s v="N/A"/>
    <s v="N/A"/>
    <s v="N/A"/>
    <s v="N/A"/>
    <s v="N/A"/>
    <s v="Edwing Fabian Diaz Plata (Partido Alianza Verde)"/>
    <s v="N/A"/>
    <x v="4"/>
    <s v="Reconoce el arte digital como expresión artística y regula la protección de obras creadas con asistencia de sistemas informáticos bajo control humano, incluidas tecnologías basadas en inteligencia artificial. Modifica y adiciona disposiciones en materia de derecho de autor y promoción cultural para garantizar la autoría, fomentar la investigación, producción y difusión del arte digital, e incentivar su integración en la agenda cultural nacional. Sólo las obras con intervención humana serán protegidas, excluyendo creaciones totalmente automatizadas. (Proyecto de Ley 107, 2025, Artículo 1)"/>
    <n v="1"/>
    <n v="0"/>
    <n v="0"/>
    <s v="."/>
    <m/>
    <m/>
    <m/>
    <m/>
    <m/>
    <m/>
    <m/>
    <m/>
    <m/>
    <m/>
    <s v="https://leyes.senado.gov.co/proyectos/index.php/proyectos-ley/cuatrenio-2022-2026/2025-2026/article/107-por-medio-de-la-cual-se-modifican-la-ley-23-de-1982-y-la-ley-397-de-1997-y-se-dictan-otras-disposiciones"/>
  </r>
  <r>
    <m/>
    <s v="América del Sur"/>
    <x v="6"/>
    <x v="0"/>
    <s v="Congreso de la República de Colombia"/>
    <x v="0"/>
    <s v="Bicameral"/>
    <s v="Senado de la República de Colombia"/>
    <x v="0"/>
    <x v="1"/>
    <d v="2025-07-29T00:00:00"/>
    <s v="Legislatura Jul 2025 - Jul 2026"/>
    <s v="PL 073/2025S, Senado"/>
    <s v="Proyecto De Ley, Por Medio Del Cual Se Establece El Plan Nacional Para La Atención Integral De La Epoc Y Otras Enfermedades Respiratorias."/>
    <x v="0"/>
    <s v="Pendiente Rendir Ponencia para Primer Debate"/>
    <d v="2026-01-02T00:00:00"/>
    <d v="2025-08-13T00:00:00"/>
    <s v="N/A"/>
    <s v="N/A"/>
    <s v="N/A"/>
    <s v="N/A"/>
    <s v="N/A"/>
    <s v="N/A"/>
    <s v="Pedro Hernando Flórez Porras (Pacto Histórico)"/>
    <s v="N/A"/>
    <x v="3"/>
    <s v="&quot;La presente ley tiene por objeto establecer a la Enfermedad Pulmonar Obstructiva Crónica -EPOC y las enfermedades respiratorias como un problema de salud pública prioritario. En este contexto, se establecen las directrices y objetivos para la formulación de un Plan Nacional para la Atención Integral de la EPOC y otras Enfermedades Respiratorias, que contemple estrategias integrales de programas de educación y sensibilización sobre la prevención, diagnóstico oportuno, tratamiento у paliación de las enfermedades respiratorias, así como la mejora de los factores ambientales y de riesgo. Todo ello con el fin de garantizar el bienestar, la calidad de vida y la salud de los colombianos&quot; (Artículo 1) En cuanto a inteligencia artificial, el proyecto contempla su uso como herramienta de apoyo para mejorar el acceso al diagnóstico y las tecnologías en salud relacionadas con dichas enfermedades respiratorias. (Proyecto de Ley 73, 2025, Artículos 1 y 6.3)"/>
    <s v="."/>
    <n v="0"/>
    <e v="#VALUE!"/>
    <s v="."/>
    <m/>
    <m/>
    <m/>
    <m/>
    <m/>
    <m/>
    <m/>
    <m/>
    <m/>
    <m/>
    <s v="https://leyes.senado.gov.co/proyectos/index.php/proyectos-ley/cuatrenio-2022-2026/2025-2026/article/73-por-medio-del-cual-se-establece-el-plan-nacional-para-la-atencion-integral-de-la-epoc-y-otras-enfermedades-respiratorias"/>
  </r>
  <r>
    <m/>
    <s v="América del Sur"/>
    <x v="6"/>
    <x v="0"/>
    <s v="Congreso de la República de Colombia"/>
    <x v="0"/>
    <s v="Bicameral"/>
    <s v="Senado de la República de Colombia"/>
    <x v="0"/>
    <x v="1"/>
    <d v="2025-07-29T00:00:00"/>
    <s v="Legislatura Jul 2025 - Jul 2026"/>
    <s v="PL 072/2025S, Senado"/>
    <s v="Proyecto de Ley, Por medio del cual se establece el programa nacional de tamizaje oncológico y se dictan otras disposiciones."/>
    <x v="0"/>
    <s v="Pendiente Discutir Ponencia para Primer Debate"/>
    <d v="2026-01-02T00:00:00"/>
    <d v="2025-12-14T00:00:00"/>
    <s v="N/A"/>
    <s v="N/A"/>
    <s v="N/A"/>
    <s v="N/A"/>
    <s v="N/A"/>
    <s v="N/A"/>
    <s v="Pedro Hernando Flórez Porras (Pacto Histórico Coalición)_x000a_Fabián Diaz Plata (Alianza Verde Centro Esperanza Coalición)_x000a_Ferney Silva Idrobo (Pacto Histórico Coalición)_x000a_Omar Restrepo Correa (Comunes)_x000a_Martha Peralta Epieyú (Pacto Histórico Coalición)_x000a_Nadia Blel Scaff (Partido Conservador)"/>
    <s v="N/A"/>
    <x v="4"/>
    <s v="Crea el Programa Nacional de Tamizaje Oncológico, a cargo del Ministerio de Salud, para fortalecer la prevención, detección temprana y tratamiento del cáncer. Busca ampliar la cobertura con un enfoque equitativo y regional, fortalecer el talento humano en salud e impulsar la investigación científica. El articulado promueve el uso de tecnologías digitales y herramientas basadas en inteligencia artificial (IA) para optimizar la detección, seguimiento y diagnóstico, así como fomentar proyectos de innovación en este campo. (Proyecto de Ley 72, 2025, Artículos 1, 7 y 8)"/>
    <n v="1"/>
    <n v="0"/>
    <n v="0"/>
    <s v="."/>
    <m/>
    <m/>
    <m/>
    <m/>
    <m/>
    <m/>
    <m/>
    <m/>
    <m/>
    <m/>
    <s v="https://leyes.senado.gov.co/proyectos/index.php/proyectos-ley/cuatrenio-2022-2026/2025-2026/article/72-por-medio-del-cual-se-establece-el-programa-nacional-de-tamizaje-oncologico-y-se-dictan-otras-disposiciones"/>
  </r>
  <r>
    <m/>
    <s v="América del Sur"/>
    <x v="6"/>
    <x v="0"/>
    <s v="Congreso de la República de Colombia"/>
    <x v="0"/>
    <s v="Bicameral"/>
    <s v="Cámara de Representantes de la República de Colombia"/>
    <x v="0"/>
    <x v="1"/>
    <d v="2025-07-28T00:00:00"/>
    <s v="Legislatura Jul 2025 - Jul 2026"/>
    <s v="PL 098/2025C, Cámara de Representantes"/>
    <s v="Proyecto de Ley, Por medio de la cual se establece un marco regulatorio para el desarrollo y uso de la inteligencia artificial con enfoque psicosocial y de equidad digital, y se dictan otras disposiciones."/>
    <x v="0"/>
    <s v="Pendiente Rendir Ponencia para Primer Debate"/>
    <d v="2026-01-02T00:00:00"/>
    <d v="2025-08-20T00:00:00"/>
    <s v="N/A"/>
    <s v="N/A"/>
    <s v="N/A"/>
    <s v="N/A"/>
    <s v="N/A"/>
    <s v="N/A"/>
    <s v="Olga Lucia Velásquez Nieto (Partido Alianza Verde)_x000a_Gloria Liliana Rodríguez Valencia (Partido Alianza Verde)_x000a_Wilmer Yair Castellanos Hernández (Partido Alianza Verde)"/>
    <s v="N/A"/>
    <x v="0"/>
    <s v="&quot;Artículo 1. Objeto. La presente ley tiene como objeto establecer un marco normativo integral que oriente el desarrollo, uso, implementación y supervisión de sistemas de inteligencia artificial en Colombia, con un enfoque basado en la ética, los derechos humanos, la salud mental, el bienestar emocional, la equidad y la sostenibilidad.&quot; (Proyecto de Ley 098, 2025, Artículo 1)"/>
    <n v="1"/>
    <n v="1"/>
    <n v="1"/>
    <s v="."/>
    <m/>
    <m/>
    <m/>
    <m/>
    <m/>
    <m/>
    <m/>
    <m/>
    <m/>
    <m/>
    <s v="https://www.camara.gov.co/marco-regulatorio-inteligencia-artificial"/>
  </r>
  <r>
    <m/>
    <s v="América del Sur"/>
    <x v="6"/>
    <x v="0"/>
    <s v="Congreso de la República de Colombia"/>
    <x v="0"/>
    <s v="Bicameral"/>
    <s v="Cámara de Representantes de la República de Colombia"/>
    <x v="0"/>
    <x v="1"/>
    <d v="2025-07-28T00:00:00"/>
    <s v="Legislatura Jul 2025 - Jul 2026"/>
    <s v="PL 094/2025C, Cámara de Representantes"/>
    <s v="Proyecto de Ley, Por medio de la cual se expiden normas para el fomento de la agricultura 4.0 en Colombia."/>
    <x v="0"/>
    <s v="Pendiente Discutir Ponencia para Segundo Debate"/>
    <d v="2026-01-02T00:00:00"/>
    <d v="2025-12-11T00:00:00"/>
    <s v="N/A"/>
    <s v="N/A"/>
    <s v="N/A"/>
    <s v="N/A"/>
    <s v="N/A"/>
    <s v="N/A"/>
    <s v="Diela Liliana Solarte Benavides (Partido Conservador)_x000a_Julio Roberto Salazar Pérdomo (Partido Conservador)"/>
    <s v="N/A"/>
    <x v="4"/>
    <s v="&quot;El objeto de la presente ley es establecer el marco normativo para el fomento, impulso, coordinación, ejecución y desarrollo de la Agricultura 4.0 en el territorio nacional, con el fin de transformar y modernizar el sector agrícola colombiano mediante la integración y adopción de tecnologías disruptivas. Estas tecnologías incluyen, entre otras, la inteligencia artificial (IA), el internet de las cosas (IoT), la robótica, la automatización de procesos, la teledetección, la gestión de datos y los sistemas de información geográfica (SIG), con el propósito de mejorar la productividad, eficiencia, sostenibilidad y competitividad del sector agrícola&quot; (Congreso Visible, 28 de Julio de 2025)"/>
    <n v="1"/>
    <n v="0"/>
    <n v="0"/>
    <s v="LOS AUTORES NO PRESENTARON ARCHIVO DIGITAL EDITABLE."/>
    <m/>
    <m/>
    <m/>
    <m/>
    <m/>
    <m/>
    <m/>
    <m/>
    <m/>
    <m/>
    <s v="https://www.camara.gov.co/agricultura-40"/>
  </r>
  <r>
    <m/>
    <s v="América del Sur"/>
    <x v="6"/>
    <x v="0"/>
    <s v="Congreso de la República de Colombia"/>
    <x v="0"/>
    <s v="Bicameral"/>
    <s v="Senado de la República de Colombia"/>
    <x v="0"/>
    <x v="1"/>
    <d v="2025-07-27T00:00:00"/>
    <s v="Legislatura Jul 2025 - Jul 2026"/>
    <s v="PL 324/2025C, Cámara de Representantes (Antes PL 043/2025S, Senado)"/>
    <s v="Proyecto de Ley, Por Medio Del Cual Se Regula La Inteligencia Artificial En Colombia Para Garantizar Su Desarrollo Ético, Responsable, Competitivo E Innovador, Y Se Dictan Otras Disposiciones"/>
    <x v="0"/>
    <s v="Pendiente Discutir Ponencia para Primer y Tercer Debate"/>
    <d v="2026-03-13T00:00:00"/>
    <d v="2025-12-11T00:00:00"/>
    <s v="N/A"/>
    <s v="N/A"/>
    <s v="N/A"/>
    <s v="N/A"/>
    <s v="N/A"/>
    <s v="N/A"/>
    <s v="Ángela Yesenia Olaya Requene (Ministerio de Ciencia, Tecnología e Innovación)_x000a_Julián Ruperto Molina Gómez (Ministerio de Tecnologías de la Información y las Comunicaciones)_x000a_José Daniel Rojas Medellín (Ministerio de Educación Nacional)_x000a_Pedro Hernando Flórez Porras (Pacto Histórico)_x000a_Alex Xavier Flórez Hernández (Pacto Histórico)_x000a_Sandra Ramírez Lobo Silva (COMUNES)_x000a_Diego Fernando Caicedo Navas (Partido de la U)_x000a_Sandra Yaneth Jaimes Cruz (Pacto Histórico)_x000a_Sonia Shirley Bernal Sánchez (Pacto Histórico)_x000a_Ingrid Marlen Sogamoso Alfonso (Partido Conservador)_x000a_José Eliécer Salazar López (Partido de la U)_x000a_David Alejandro Toro (Pacto Histórico)_x000a_Ciro Antonio Rodríguez Pinzón (Partido Conservador)_x000a_Robert Daza Guevara (Pacto Histórico)_x000a_Dolcey Oscar Torres Romero (Partido Liberal)_x000a_Gabriel Becerra Yáñez (Pacto Histórico)_x000a_Alirio Uribe Muñoz (Pacto Histórico)_x000a_Olga Lucía Velásquez Nieto (Alianza Verde)_x000a_David Ricardo Racero Mayorca (Pacto Histórico)_x000a_Etna Támara Argote Calderón (Pacto Histórico)_x000a_Carlos Alberto Benavides Mora (Pacto Histórico)_x000a_James Mosquera Torres (CITREP)_x000a_Carlos Julio González Villa (Cambio Radical)_x000a_Martha Isabel Peralta Epieyú (Pacto Histórico)_x000a_Jairo Reinaldo Cala Suárez (COMUNES)_x000a_Dorina Hernández Palomino (Pacto Histórico)_x000a_Germán José Gómez López (COMUNES)_x000a_Eduard Sarmiento Hidalgo (Pacto Histórico)_x000a_Carmen Ramírez Boscán (Pacto Histórico)_x000a_María del Mar Pizarro García (Pacto Histórico)_x000a_Haiver Rincón Gutiérrez (Citrep 15)_x000a_Cristóbal Caicedo Angulo (Pacto Histórico)"/>
    <s v="N/A"/>
    <x v="0"/>
    <s v="&quot;Artículo 1. Objeto: La presente ley tiene por objeto promover la generación de conocimiento, el desarrollo de la infraestructura tecnológica y la implementación de la Inteligencia Artificial (IA) en Colombia, el crecimiento económico y la competitividad, con un enfoque territorial, ético, inclusivo, responsable y sostenible, que fortalezca las capacidades científicas, productivas, institucionales y de innovación, y contribuya a la prevalencia de los derechos fundamentales y de los derechos adquiridos en el ordenamiento jurídico vigente, incluido el bloque de constitucionalidad&quot; (Proyecto de Ley 043, 2025, Artículo 1)"/>
    <n v="1"/>
    <n v="1"/>
    <n v="1"/>
    <s v="."/>
    <m/>
    <m/>
    <m/>
    <m/>
    <m/>
    <m/>
    <m/>
    <m/>
    <m/>
    <m/>
    <s v="https://www.camara.gov.co/inteligencia-artificial/"/>
  </r>
  <r>
    <m/>
    <s v="América del Sur"/>
    <x v="6"/>
    <x v="0"/>
    <s v="Congreso de la República de Colombia"/>
    <x v="0"/>
    <s v="Bicameral"/>
    <s v="Senado de la República de Colombia"/>
    <x v="0"/>
    <x v="1"/>
    <d v="2025-07-24T00:00:00"/>
    <s v="Legislatura Jul 2025 - Jul 2026"/>
    <s v="PL 042/2025S, Senado"/>
    <s v="Proyecto De Ley, Por Medio De La Cual Se Establece El Marco Legal Para La Promoción, Desarrollo Y Uso Responsable De La Inteligencia Artificial En Colombia."/>
    <x v="0"/>
    <s v="Pendiente Discutir Ponencia para Primer Debate"/>
    <d v="2026-01-02T00:00:00"/>
    <d v="2025-11-18T00:00:00"/>
    <s v="N/A"/>
    <s v="N/A"/>
    <s v="N/A"/>
    <s v="N/A"/>
    <s v="N/A"/>
    <s v="N/A"/>
    <s v="Ana Paola Agudelo Garcia (MIRA)_x000a_Manuel Virguez Piraquive (MIRA)_x000a_Carlos Eduardo Guevara Villabón (MIRA)_x000a_Irma Luz Herrera Rodriguez (MIRA)"/>
    <s v="N/A"/>
    <x v="0"/>
    <s v="&quot;ARTÍCULO 1. OBJETO. La presente ley tiene por objeto establecer un marco normativo general para orientar el desarrollo, adopción, uso ético, investigación, formación, implementación sectorial y gobernanza de la inteligencia artificial en Colombia. Este marco busca promover un ecosistema nacional de inteligencia artificial que contribuya al bienestar social, el desarrollo económico, la innovación, la inclusión y la protección de los derechos fundamentales, mediante principios de responsabilidad compartida, neutralidad tecnológica, seguridad, transparencia y respeto por la autonomía institucional.&quot; (Proyecto de Ley 042, 2025, Artículo 1)"/>
    <n v="1"/>
    <n v="1"/>
    <n v="1"/>
    <s v="."/>
    <m/>
    <m/>
    <m/>
    <m/>
    <m/>
    <m/>
    <m/>
    <m/>
    <m/>
    <m/>
    <s v="https://leyes.senado.gov.co/proyectos/index.php/proyectos-ley/cuatrenio-2022-2026/2025-2026/article/42-por-medio-de-la-cual-se-establece-el-marco-legal-para-la-promocion-desarrollo-y-uso-responsable-de-la-inteligencia-artificial-en-colombia"/>
  </r>
  <r>
    <m/>
    <s v="América del Sur"/>
    <x v="6"/>
    <x v="0"/>
    <s v="Congreso de la República de Colombia"/>
    <x v="0"/>
    <s v="Bicameral"/>
    <s v="Cámara de Representantes de la República de Colombia"/>
    <x v="0"/>
    <x v="1"/>
    <d v="2025-07-22T00:00:00"/>
    <s v="Legislatura Jul 2025 - Jul 2026"/>
    <s v="PL 074/2025C, Cámara de Representantes"/>
    <s v="Proyecto de Ley, Por medio del cual se regulan las plataformas de redes sociales en Colombia y se dictan otras disposiciones generales."/>
    <x v="0"/>
    <s v="Pendiente Discutir Ponencia para Primer Debate"/>
    <d v="2026-01-02T00:00:00"/>
    <d v="2025-10-16T00:00:00"/>
    <s v="N/A"/>
    <s v="N/A"/>
    <s v="N/A"/>
    <s v="N/A"/>
    <s v="N/A"/>
    <s v="N/A"/>
    <s v="Germán Rogelio Rozo Anís (Partido Liberal)_x000a_Hugo Alfonso Archila Suárez (Partido Liberal)"/>
    <s v="N/A"/>
    <x v="4"/>
    <s v="Propone regular las redes sociales y servicios de comunicación digital en Colombia, estableciendo obligaciones para las plataformas respecto a transparencia, moderación de contenidos, publicidad y protección de menores. Incluye la exigencia de informar sobre el uso de algoritmos y sistemas automatizados en la moderación, priorización o recomendación de contenidos, lo que puede involucrar sistemas con inteligencia artificial. Busca garantizar derechos digitales, prevenir la desinformación y promover un entorno seguro en línea, estableciendo sanciones por incumplimiento. (Proyecto de Ley 074, 2025)"/>
    <n v="1"/>
    <n v="0"/>
    <n v="0"/>
    <s v="."/>
    <m/>
    <m/>
    <m/>
    <m/>
    <m/>
    <m/>
    <m/>
    <m/>
    <m/>
    <m/>
    <s v="https://www.camara.gov.co/regulacion-de-redes-sociales"/>
  </r>
  <r>
    <m/>
    <s v="América del Sur"/>
    <x v="6"/>
    <x v="0"/>
    <s v="Congreso de la República de Colombia"/>
    <x v="0"/>
    <s v="Bicameral"/>
    <s v="Senado de la República de Colombia"/>
    <x v="0"/>
    <x v="1"/>
    <d v="2025-07-22T00:00:00"/>
    <s v="Legislatura Jul 2025 - Jul 2026"/>
    <s v="PL 037/2025S, Senado"/>
    <s v="Proyecto De Ley, Por La Cual Se Regulan Principios En Materia De Neurociencias, Neurotecnologías, Derechos Humanos Y Se Dictan Otras Disposiciones."/>
    <x v="0"/>
    <s v="Pendiente Discutir Ponencia para Primer Debate"/>
    <d v="2026-01-02T00:00:00"/>
    <d v="2025-08-10T00:00:00"/>
    <s v="N/A"/>
    <s v="N/A"/>
    <s v="N/A"/>
    <s v="N/A"/>
    <s v="N/A"/>
    <s v="N/A"/>
    <s v="Carlos Julio González Villa (Cambio Radical)"/>
    <s v="Alejandro Carlos Chacón Camargo (Partido Liberal)"/>
    <x v="4"/>
    <s v="Regula los principios para el desarrollo, uso y regulación de las neurociencias, neurotecnologías y los neuroderechos en Colombia, con el fin de proteger la dignidad humana y los derechos fundamentales. Establece normas sobre consentimiento informado, tratamiento de neurodatos, aplicación terapéutica, ética, transparencia y gobernanza de estas tecnologías, prohibiendo su uso con fines coercitivos, comerciales o discriminatorios. En cuanto a inteligencia artificial, la ley en su artículo 11 establece que en el diseño de neurotecnologías asociadas a IA se deben prevenir sesgos discriminatorios y proteger la igualdad y no discriminación. (Proyecto de Ley 037, 2025, Artículos 1 y 11)"/>
    <n v="1"/>
    <n v="0"/>
    <n v="0"/>
    <s v="."/>
    <m/>
    <m/>
    <m/>
    <m/>
    <m/>
    <m/>
    <m/>
    <m/>
    <m/>
    <m/>
    <s v="https://leyes.senado.gov.co/proyectos/index.php/proyectos-ley/cuatrenio-2022-2026/2025-2026/article/37-por-la-cual-se-regulan-principios-en-materia-de-neurociencias-neurotecnologias-derechos-humanos-y-se-dictan-otras-disposiciones"/>
  </r>
  <r>
    <m/>
    <s v="América del Sur"/>
    <x v="6"/>
    <x v="0"/>
    <s v="Congreso de la República de Colombia"/>
    <x v="0"/>
    <s v="Bicameral"/>
    <s v="Senado de la República de Colombia"/>
    <x v="0"/>
    <x v="1"/>
    <d v="2025-05-07T00:00:00"/>
    <s v="Legislatura Jul 2024 - Jul 2025"/>
    <s v="PL 442/2025S, Senado"/>
    <s v="Proyecto de Ley, Por Medio Del Cual Se Regula La Inteligencia Artificial En Colombia Para Garantizar Su Desarrollo Ético Y Responsable Y Se Dictan Otras Disposiciones."/>
    <x v="2"/>
    <s v="Archivado por Tránsito de Legislatura"/>
    <d v="2025-07-02T00:00:00"/>
    <d v="2025-06-19T00:00:00"/>
    <s v="N/A"/>
    <s v="N/A"/>
    <s v="N/A"/>
    <s v="N/A"/>
    <d v="2025-06-19T00:00:00"/>
    <s v="N/A"/>
    <s v="Angela Yesenia Olaya Requene (Ministerio de Ciencia, Tecnología e Innovación)_x000a_Julián Ruperto Molina Gómez (Ministerio de Tecnologías de la Información y las Comunicaciones TIC)"/>
    <s v="N/A"/>
    <x v="0"/>
    <s v="&quot;Artículo 1. Objeto de la Ley: La presente ley tiene por objeto promover la generación de conocimiento, la infraestructura tecnológica y la implementación de la Inteligencia Artificial (IA) en Colombia, garantizando su desarrollo ético, inclusivo, responsable y sostenible, fortaleciendo la competitividad e innovación, así como la defensa de los derechos fundamentales de las personas.&quot; (Proyecto de Ley 442, 2025, Artículo 1)"/>
    <n v="1"/>
    <n v="1"/>
    <n v="1"/>
    <s v="."/>
    <m/>
    <m/>
    <m/>
    <m/>
    <m/>
    <m/>
    <m/>
    <m/>
    <m/>
    <m/>
    <s v="https://leyes.senado.gov.co/proyectos/index.php/proyectos-ley/cuatrenio-2022-2026/2024-2025/article/443-por-medio-del-cual-se-regula-la-inteligencia-artificial-en-colombia-para-garantizar-su-desarrollo-etico-y-responsable-y-se-dictan-otras-disposiciones"/>
  </r>
  <r>
    <m/>
    <s v="América del Sur"/>
    <x v="6"/>
    <x v="0"/>
    <s v="Congreso de la República de Colombia"/>
    <x v="0"/>
    <s v="Bicameral"/>
    <s v="Cámara de Representantes de la República de Colombia"/>
    <x v="0"/>
    <x v="1"/>
    <d v="2025-05-06T00:00:00"/>
    <s v="Legislatura Jul 2024 - Jul 2025"/>
    <s v="PL 630/2025C, Cámara de Representantes"/>
    <s v="Proyecto de ley, Por medio del cual se dictan normas de reequilibrio e inclusión en el sector de las culturas, las artes y los saberes."/>
    <x v="0"/>
    <s v="Pendiente Discutir Ponencia para Segundo Debate"/>
    <d v="2026-03-13T00:00:00"/>
    <d v="2025-10-23T00:00:00"/>
    <s v="N/A"/>
    <s v="N/A"/>
    <s v="N/A"/>
    <s v="N/A"/>
    <s v="N/A"/>
    <s v="N/A"/>
    <s v="Yannai Kadamani Fonrodona (Ministerio De Las Culturas, Las Artes Y Los Saberes)"/>
    <s v="Jaime Raúl Salamanca (Partido Alianza Verde)_x000a_Daniel Carvalho Mejía (Alianza Verde Centro Esperanza Coalición)_x000a_Cristóbal Caicedo Angulo (Pacto Histórico Coalición)_x000a_Hernando González (Cambio Radical)"/>
    <x v="4"/>
    <s v="Busca fortalecer el apoyo a la cultura y las artes en Colombia, promoviendo el acceso democrático y equitativo a diversas manifestaciones culturales. En cuanto a inteligencia artificial, se establece que los incentivos estatales no deben dirigirse a operadores de IA ni a productos generados principalmente por ella. Además, el Ministerio de las Culturas fomentará el uso ético y responsable de la IA en el sector cultural, protegiendo los derechos de los creadores e impulsando la innovación. (Proyecto de Ley 630, 2025, Artículos 1 y 18-4)"/>
    <n v="1"/>
    <n v="0"/>
    <n v="0"/>
    <s v="."/>
    <m/>
    <m/>
    <m/>
    <m/>
    <m/>
    <m/>
    <m/>
    <m/>
    <m/>
    <m/>
    <s v="https://www.camara.gov.co/normas-en-el-sector-de-las-culturas"/>
  </r>
  <r>
    <m/>
    <s v="América del Sur"/>
    <x v="6"/>
    <x v="1"/>
    <s v="Concejo de Bogotá, D.C."/>
    <x v="0"/>
    <s v="Unicameral"/>
    <s v="N/A"/>
    <x v="0"/>
    <x v="1"/>
    <d v="2025-04-29T00:00:00"/>
    <s v="N/A"/>
    <s v="Proyecto de Acuerdo 461/2025, Concejo de Bogotá, D.C."/>
    <s v="Proyecto de Acuerdo, Por medio del cual se generan lineamientos para el uso de la inteligencia artificial para prevenir la explotación sexual y el abuso sexual NNA en el Distrito Capital y se dictan otras disposiciones"/>
    <x v="0"/>
    <s v="Pendiente Sanción del Alcalde"/>
    <d v="2026-03-30T00:00:00"/>
    <d v="2025-05-13T00:00:00"/>
    <s v="N/A"/>
    <s v="N/A"/>
    <s v="N/A"/>
    <s v="N/A"/>
    <s v="N/A"/>
    <s v="N/A"/>
    <s v="Samir Bedoya Piraquive (Mira)_x000a_Fabián Andrés Puentes Sierra (Mira)"/>
    <s v="No Identificado"/>
    <x v="2"/>
    <s v="Orienta a la Administración Distrital en el uso de la inteligencia artificial (IA) como herramienta estratégica para prevenir el abuso sexual infantil y la explotación sexual de niños, niñas y adolescentes (NNA). El articulado dispone que la IA se utilice para identificar patrones de riesgo, generar alertas y recomendaciones, bajo principios éticos, enfoque de derechos humanos, gobernanza de datos, protección de datos personales, monitoreo continuo y colaboración interinstitucional. No crea obligaciones técnicas específicas sobre sistemas de IA, sino lineamientos generales y habilitantes para su implementación progresiva. (Proyecto de Acuerdo 461 del Concejo de Bogotá, 2025)"/>
    <n v="1"/>
    <n v="1"/>
    <n v="1"/>
    <s v="."/>
    <m/>
    <m/>
    <m/>
    <m/>
    <m/>
    <m/>
    <m/>
    <m/>
    <m/>
    <m/>
    <s v="https://concejodebogota.gov.co/concejo/site/docs/20250113/asocfile/20250113140010/edicio__n_3937_pa_328_402_512_473_300_467_437_488_339_472_317_478_416_283_426__acum__282_475_368_447_290_404_409_428_acum___524_291_374_396_399_411_482_521_522_acum__529_461_393_352_421__acum__sd_de_2025.pdf"/>
  </r>
  <r>
    <m/>
    <s v="América del Sur"/>
    <x v="6"/>
    <x v="1"/>
    <s v="Concejo de Bogotá, D.C."/>
    <x v="0"/>
    <s v="Unicameral"/>
    <s v="N/A"/>
    <x v="5"/>
    <x v="1"/>
    <d v="2025-04-24T00:00:00"/>
    <s v="N/A"/>
    <s v="Acuerdo 1017/2025, Concejo de Bogotá, D.C."/>
    <s v="Acuerdo, Por el cual se ordena la expedición de lineamientos para el uso responsable y ético de la inteligencia artificial en el distrito capital y se dictan otras disposiciones"/>
    <x v="1"/>
    <s v="Publicado en Registro Distrital No. 8467 del 05 de diciembre de 2025"/>
    <d v="2026-02-13T00:00:00"/>
    <d v="2025-12-05T00:00:00"/>
    <d v="2025-12-05T00:00:00"/>
    <s v="N/A"/>
    <d v="2025-12-05T00:00:00"/>
    <d v="2025-12-03T00:00:00"/>
    <s v="N/A"/>
    <s v="N/A"/>
    <s v="Andrés Giovanni Barrios Bernal (Centro Democrático)"/>
    <s v="No Identificado"/>
    <x v="1"/>
    <s v="El Acuerdo ordena a la Administración Distrital expedir lineamientos para el uso responsable y ético de la inteligencia artificial en Bogotá. Establece acciones basadas en la Política Nacional y el Marco Ético de IA, incluyendo clasificación de riesgos, participación ciudadana, protección de datos, transparencia, etiquetado de contenido generado por IA, supervisión humana, documentación del ciclo de vida de sistemas de IA y criterios éticos en contratación. También exige talleres sobre IA generativa para colegios. Define canales de difusión y un plazo máximo de 12 meses para la expedición de lineamientos. (Acuerdo 1017 del Concejo de Bogotá, 2025)"/>
    <n v="1"/>
    <n v="1"/>
    <n v="1"/>
    <s v="."/>
    <m/>
    <m/>
    <m/>
    <m/>
    <m/>
    <m/>
    <m/>
    <m/>
    <m/>
    <m/>
    <s v="https://www.alcaldiabogota.gov.co/sisjur/normas/Norma1.jsp?dt=S&amp;i=191686"/>
  </r>
  <r>
    <m/>
    <s v="América del Sur"/>
    <x v="6"/>
    <x v="0"/>
    <s v="Congreso de la República de Colombia"/>
    <x v="0"/>
    <s v="Bicameral"/>
    <s v="Cámara de Representantes de la República de Colombia"/>
    <x v="0"/>
    <x v="1"/>
    <d v="2025-03-19T00:00:00"/>
    <s v="Legislatura Jul 2024 - Jul 2025"/>
    <s v="PL 561/2025C, Cámara de Representantes"/>
    <s v="Proyecto de Ley, Por medio de la cual se establece los lineamientos y disposiciones necesarias para fomentar la formación de programadores y aumentar la disponibilidad de profesionales en programación, facilitando su incorporación en el mercado laboral colombiano."/>
    <x v="2"/>
    <s v="Archivado por Tránsito de Legislatura"/>
    <d v="2025-09-05T00:00:00"/>
    <d v="2025-06-19T00:00:00"/>
    <s v="N/A"/>
    <s v="N/A"/>
    <s v="N/A"/>
    <s v="N/A"/>
    <d v="2025-06-19T00:00:00"/>
    <s v="N/A"/>
    <s v="Miguel Uribe Turbay (Centro Democrático)"/>
    <s v="No Identificado"/>
    <x v="4"/>
    <s v="Busca fomentar la formación de programadores en Colombia, ampliando la disponibilidad de profesionales en programación y facilitando su inserción laboral. Establece cátedras de pensamiento computacional con enfoque STEAM (Art. 3), refuerza la orientación vocacional en el sector tecnológico (Art. 4), capacita a docentes en programación (Art. 5) y ordena al ICFES incluir programación en exámenes de Estado (Art. 6). Además, flexibiliza requisitos profesionales para programadores de software (Art. 7) y crea un examen nacional de certificación en programación (Art. 8). La relación con la IA se da en la exposición de motivos, al señalar que los programadores son clave para la adopción de inteligencia artificial y aprendizaje automático. (Proyecto de Ley 561, 2025)"/>
    <n v="1"/>
    <n v="0"/>
    <n v="0"/>
    <s v="."/>
    <m/>
    <m/>
    <m/>
    <m/>
    <m/>
    <m/>
    <m/>
    <m/>
    <m/>
    <m/>
    <s v="https://www.camara.gov.co/programadores"/>
  </r>
  <r>
    <m/>
    <s v="América del Sur"/>
    <x v="6"/>
    <x v="0"/>
    <s v="Congreso de la República de Colombia"/>
    <x v="0"/>
    <s v="Bicameral"/>
    <s v="Senado de la República de Colombia"/>
    <x v="0"/>
    <x v="1"/>
    <d v="2025-03-10T00:00:00"/>
    <s v="Legislatura Jul 2024 - Jul 2025"/>
    <s v="PL 396/2025S, Senado"/>
    <s v="Proyecto de Ley, Por medio de la cual se garantiza la atención humana en los servicios de atención al cliente – ley atención humana al cliente."/>
    <x v="0"/>
    <s v="Pendiente Discutir Ponencia para Segundo Debate"/>
    <d v="2026-03-13T00:00:00"/>
    <d v="2025-10-02T00:00:00"/>
    <s v="N/A"/>
    <s v="N/A"/>
    <s v="N/A"/>
    <s v="N/A"/>
    <s v="N/A"/>
    <s v="N/A"/>
    <s v="Julio Alberto Elias Vidal (Partido de la U)"/>
    <s v="Julio Alberto Elias Vidal (Partido de la U)"/>
    <x v="4"/>
    <s v="La presente ley tiene por objeto garantizar el derecho de los usuarios a recibir atención humana directa y personalizada en los servicios de atención al cliente, evitando que los sistemas automatizados sean el único medio de comunicación disponible. Se busca asegurar respuestas eficientes y certeras a los ciudadanos por parte de todos los prestadores de servicios en el territorio nacional. (Congreso Visible, 30 de marzo de 2025) Respecto a inteligencia artificial, se aborda el uso de sistemas automatizados -como bots conversacionales-, los cuales suelen funcionar con tecnologías de IA conversacional."/>
    <n v="1"/>
    <n v="0"/>
    <n v="0"/>
    <s v="."/>
    <m/>
    <m/>
    <m/>
    <m/>
    <m/>
    <m/>
    <m/>
    <m/>
    <m/>
    <m/>
    <s v="https://leyes.senado.gov.co/proyectos/index.php/proyectos-ley/cuatrenio-2022-2026/2024-2025/article/397-por-medio-de-la-cual-se-garantiza-la-atencion-humana-en-los-servicios-de-atencion-al-cliente-ley-atencion-humana-al-cliente"/>
  </r>
  <r>
    <m/>
    <s v="América del Sur"/>
    <x v="6"/>
    <x v="0"/>
    <s v="Congreso de la República de Colombia"/>
    <x v="0"/>
    <s v="Bicameral"/>
    <s v="Senado de la República de Colombia"/>
    <x v="0"/>
    <x v="1"/>
    <d v="2025-03-10T00:00:00"/>
    <s v="Legislatura Jul 2024 - Jul 2025"/>
    <s v="PL 395/2025S, Senado"/>
    <s v="Proyecto de Ley, Por La Cual Se Regulan Principios En Materia De Neurociencias, Neurotecnologías, Derechos Humanos Y Se Dictan Otras Disposiciones."/>
    <x v="2"/>
    <s v="Archivado por Tránsito de Legislatura"/>
    <d v="2025-07-02T00:00:00"/>
    <d v="2025-06-19T00:00:00"/>
    <s v="N/A"/>
    <s v="N/A"/>
    <s v="N/A"/>
    <s v="N/A"/>
    <d v="2025-06-19T00:00:00"/>
    <s v="N/A"/>
    <s v="Carlos Julio González Villa (Cambio Radical)"/>
    <s v="N/A"/>
    <x v="4"/>
    <s v="Regula los principios para el desarrollo, uso y regulación de las neurociencias, neurotecnologías y los neuroderechos en Colombia, con el fin de proteger la dignidad humana y los derechos fundamentales. Establece normas sobre consentimiento informado, tratamiento de neurodatos, aplicación terapéutica, ética, transparencia y gobernanza de estas tecnologías, prohibiendo su uso con fines coercitivos, comerciales o discriminatorios. En cuanto a inteligencia artificial, la ley en su artículo 11 establece que en el diseño de neurotecnologías asociadas a IA se deben prevenir sesgos discriminatorios y proteger la igualdad y no discriminación. (Proyecto de Ley 395, 2025, Artículos 1 y 11)"/>
    <n v="1"/>
    <n v="0"/>
    <n v="0"/>
    <s v="."/>
    <m/>
    <m/>
    <m/>
    <m/>
    <m/>
    <m/>
    <m/>
    <m/>
    <m/>
    <m/>
    <s v="https://leyes.senado.gov.co/proyectos/index.php/proyectos-ley/cuatrenio-2022-2026/2024-2025/article/396-por-la-cual-se-regulan-principios-en-materia-de-neurociencias-neurotecnologias-derechos-humanos-y-se-dictan-otras-disposiciones"/>
  </r>
  <r>
    <m/>
    <s v="América del Sur"/>
    <x v="6"/>
    <x v="0"/>
    <s v="Congreso de la República de Colombia"/>
    <x v="0"/>
    <s v="Bicameral"/>
    <s v="Cámara de Representantes de la República de Colombia"/>
    <x v="0"/>
    <x v="1"/>
    <d v="2025-03-04T00:00:00"/>
    <s v="Legislatura Jul 2024 - Jul 2025"/>
    <s v="PL 533/2025C, Cámara de Representantes"/>
    <s v="Proyecto de Ley, Por medio de la cual se definen normas para actualizar el instrumento de evaluación y calificación del desempeño de los funcionarios públicos y se dictan otras disposiciones."/>
    <x v="2"/>
    <s v="Archivado por Tránsito de Legislatura"/>
    <d v="2025-09-05T00:00:00"/>
    <d v="2025-06-19T00:00:00"/>
    <s v="N/A"/>
    <s v="N/A"/>
    <s v="N/A"/>
    <s v="N/A"/>
    <d v="2025-06-19T00:00:00"/>
    <s v="N/A"/>
    <s v="James Hermenegildo Mosquera Torres (Cocoman)"/>
    <s v="Víctor Manuel Salcedo Guerrero (Partido de la U)"/>
    <x v="4"/>
    <s v="Busca actualizar la Ley 909 de 2004 sobre evaluación del desempeño de los funcionarios públicos. Plantea que cada entidad diseñe instrumentos propios, con aprobación de la Comisión Nacional del Servicio Civil, aplicando evaluaciones integrales en 360° que incluyan desempeño, clima laboral y cultura organizacional. La implementación deberá hacerse mediante herramientas tecnológicas que garanticen trazabilidad y resultados en tiempo real. En el artículo 40 modificado y su parágrafo 1 se prevé que, si se contratan plataformas externas, estas usen inteligencia artificial para proponer planes de capacitación, estímulos y unificar otros sistemas de gestión. (Proyecto de Ley 533, 2025, Artículos 1 y 4)"/>
    <n v="1"/>
    <n v="0"/>
    <n v="0"/>
    <s v="."/>
    <m/>
    <m/>
    <m/>
    <m/>
    <m/>
    <m/>
    <m/>
    <m/>
    <m/>
    <m/>
    <s v="https://www.camara.gov.co/evaluacion-del-desempeno"/>
  </r>
  <r>
    <m/>
    <s v="América del Sur"/>
    <x v="6"/>
    <x v="0"/>
    <s v="Congreso de la República de Colombia"/>
    <x v="0"/>
    <s v="Bicameral"/>
    <s v="Cámara de Representantes de la República de Colombia"/>
    <x v="0"/>
    <x v="1"/>
    <d v="2025-02-25T00:00:00"/>
    <s v="Legislatura Jul 2024 - Jul 2025"/>
    <s v="PL 518/2025C, Cámara de Representantes"/>
    <s v="Proyecto de Ley, Por medio de la cual se reduce la jornada laboral de los empleados públicos y los trabajadores oficiales y se dictan otras disposiciones."/>
    <x v="2"/>
    <s v="Archivado por Tránsito de Legislatura"/>
    <d v="2025-09-06T00:00:00"/>
    <d v="2025-06-19T00:00:00"/>
    <s v="N/A"/>
    <s v="N/A"/>
    <s v="N/A"/>
    <s v="N/A"/>
    <d v="2025-06-19T00:00:00"/>
    <s v="N/A"/>
    <s v="Robert Daza Guevara (Pacto Histórico Coalición)_x000a_Sandra Ramírez Lobo (Comunes)_x000a_María Fernanda Carrascal Rojas (Pacto Histórico Coalición)_x000a_Erick Adrián Velasco Burbano (Pacto Histórico Coalición)_x000a_Gabriel Becerra Yañez (Pacto Histórico Coalición)_x000a_Mary Anne Andrea Perdomo (Pacto Histórico Coalición)_x000a_Gildardo Silva Molina (Pacto Histórico Coalición)_x000a_Gabriel Ernesto Parrado Durán (Pacto Histórico Coalición)_x000a_Alfredo Mondragón Garzón (Pacto Histórico Coalición)"/>
    <s v="No Identificado"/>
    <x v="4"/>
    <s v="Busca reducir de manera gradual la jornada laboral máxima de los empleados públicos y trabajadores oficiales, sin afectar salarios, prestaciones ni derechos adquiridos. Establece mesas técnicas entre el Gobierno, sindicatos y entidades públicas para diseñar medidas que eviten impactos negativos en la prestación de servicios y fortalezcan las competencias de los trabajadores. El articulado contempla programas de capacitación con énfasis en el uso de tecnologías de la información e inteligencia artificial para optimizar el cumplimiento de funciones y mejorar la eficiencia institucional. (Proyecto de Ley 518, 2025, Artículo 1)"/>
    <n v="1"/>
    <n v="0"/>
    <n v="0"/>
    <s v="."/>
    <m/>
    <m/>
    <m/>
    <m/>
    <m/>
    <m/>
    <m/>
    <m/>
    <m/>
    <m/>
    <s v="https://www.camara.gov.co/jornada-laboral-sector-publico"/>
  </r>
  <r>
    <m/>
    <s v="América del Sur"/>
    <x v="6"/>
    <x v="0"/>
    <s v="Congreso de la República de Colombia"/>
    <x v="0"/>
    <s v="Bicameral"/>
    <s v="Senado de la República de Colombia"/>
    <x v="0"/>
    <x v="1"/>
    <d v="2025-02-25T00:00:00"/>
    <s v="Legislatura Jul 2024 - Jul 2025"/>
    <s v="PL 380/2025S, Senado"/>
    <s v="Proyecto de Ley, Por medio del cual se establece el Plan Nacional de Manejo de la EPOC y otras Enfermedades Respiratorias y se dictan Otras Disposiciones."/>
    <x v="2"/>
    <s v="Archivado por Tránsito de Legislatura"/>
    <d v="2025-07-02T00:00:00"/>
    <d v="2025-06-19T00:00:00"/>
    <s v="N/A"/>
    <s v="N/A"/>
    <s v="N/A"/>
    <s v="N/A"/>
    <d v="2025-06-19T00:00:00"/>
    <s v="N/A"/>
    <s v="Pedro Hernando Flórez Porras (Pacto Histórico)"/>
    <s v="N/A"/>
    <x v="3"/>
    <s v="&quot;[Establece] a la enfermedad pulmonar obstructiva crónica -EPOC y a las enfermedades respiratorias como un problema de salud pública prioritario. (... ) se establecen las directrices y objetivos para la formulación de un plan nacional de manejo de enfermedades respiratorias que contemple estrategias integrales de programas de educación y sensibilización sobre la prevención, diagnóstico oportuno, tratamiento y paliación de las enfermedades respiratorias (...).&quot; (Congreso Visible, 04 de marzo de 2025). En cuanto a inteligencia artificial, el proyecto contempla su uso como herramienta de apoyo para mejorar el acceso al diagnóstico y las tecnologías en salud relacionadas con dichas enfermedades respiratorias."/>
    <n v="1"/>
    <n v="0"/>
    <n v="0"/>
    <s v="."/>
    <m/>
    <m/>
    <m/>
    <m/>
    <m/>
    <m/>
    <m/>
    <m/>
    <m/>
    <m/>
    <s v="https://leyes.senado.gov.co/proyectos/index.php/proyectos-ley/cuatrenio-2022-2026/2024-2025/article/381-por-medio-del-cual-se-establece-el-plan-nacional-de-manejo-de-la-epoc-y-otras-enfermedades-respiratorias-y-se-dictan-otras-disposiciones"/>
  </r>
  <r>
    <m/>
    <s v="América del Sur"/>
    <x v="6"/>
    <x v="0"/>
    <s v="Congreso de la República de Colombia"/>
    <x v="0"/>
    <s v="Bicameral"/>
    <s v="Cámara de Representantes de la República de Colombia"/>
    <x v="0"/>
    <x v="1"/>
    <d v="2025-02-19T00:00:00"/>
    <s v="Legislatura Jul 2024 - Jul 2025"/>
    <s v="PL 500/2025C, Cámara de Representantes"/>
    <s v="Proyecto De Ley, Por medio de la cual se impulsa la capacitación y formación técnica para jóvenes y adultos en Colombia, con el fin de promover el empleo digno y el desarrollo económico del país."/>
    <x v="2"/>
    <s v="Archivado por Tránsito de Legislatura"/>
    <d v="2025-07-31T00:00:00"/>
    <d v="2025-06-19T00:00:00"/>
    <s v="N/A"/>
    <s v="N/A"/>
    <s v="N/A"/>
    <s v="N/A"/>
    <d v="2025-06-19T00:00:00"/>
    <s v="N/A"/>
    <s v="Ruth Amelia Caycedo Rosero (Partido Conservador)"/>
    <s v="Alfredo Ape Cuello Baute (Partido Consevador)"/>
    <x v="4"/>
    <s v="Tiene como objetivo promover la capacitación y formación técnica para jóvenes y adultos en Colombia, buscando mejorar la empleabilidad y reducir la informalidad laboral. Se establece que los programas de formación incluirán áreas relacionadas con tecnologías emergentes y clústeres clave para el desarrollo económico, tales como Energías renovables; Inteligencia artificial; Agricultura sostenible; Industria 4.0; y Tecnologías de la información y la comunicación (TIC). Esta iniciativa busca contribuir al desarrollo económico y social del país. (Proyecto de Ley 500, 2025, Artículos 1 y 5)"/>
    <n v="1"/>
    <n v="0"/>
    <n v="0"/>
    <s v="."/>
    <m/>
    <m/>
    <m/>
    <m/>
    <m/>
    <m/>
    <m/>
    <m/>
    <m/>
    <m/>
    <s v="https://www.camara.gov.co/capacitacion-y-formacion-tecnica-0"/>
  </r>
  <r>
    <m/>
    <s v="América del Sur"/>
    <x v="6"/>
    <x v="0"/>
    <s v="Presidencia de la República de Colombia"/>
    <x v="1"/>
    <s v="N/A"/>
    <s v="N/A"/>
    <x v="1"/>
    <x v="2"/>
    <d v="2024-12-19T00:00:00"/>
    <s v="N/A"/>
    <s v="Decreto Legislativo 1527/2024, Presidencia de la República"/>
    <s v="Decreto Legislativo, Por el cual se adiciona el Título 2 a la Parte 1 del Libro 2 del Decreto número 1072 de 2015 Único Reglamentario del Sector Trabajo, y se adopta la Política Pública de Trabajo Digno y Decente"/>
    <x v="1"/>
    <s v="Publicado en Diario Ofiail No. 52.975 del 19 de Diciembre de 2024"/>
    <d v="2026-03-30T00:00:00"/>
    <d v="2024-12-19T00:00:00"/>
    <d v="2024-12-19T00:00:00"/>
    <s v="N/A"/>
    <d v="2024-12-19T00:00:00"/>
    <d v="2024-12-19T00:00:00"/>
    <s v="N/A"/>
    <s v="N/A"/>
    <s v="Gustavo Petro Urrego (Presidencia de la República) _x000a_Guillermo Alfonso Jaramillo Martínez (Ministerio de Salud y Protección Social)_x000a_Gloria Inés Ramírez Ríos (Ministerio del Trabajo)_x000a_Luis Carlos Reyes Hernández (Ministerio de Comercio, Industria y Turismo)_x000a_Óscar Mauricio Lizcano Arango (Ministerio de Tecnologías de la Información y las Comunicaciones)_x000a_Alexánder López Maya (Departamento Nacional de Planeación)"/>
    <s v="N/A"/>
    <x v="4"/>
    <s v="Se adopta la Política Pública de Trabajo Digno y Decente en Colombia, incorporándola al Decreto 1072 de 2015. Su articulado establece objetivos, principios, dimensiones estratégicas y líneas de acción para promover empleo digno, protección social, derechos laborales y diálogo social. La inteligencia artificial no es objeto directo de regulación, pero sí aparece explícitamente en el articulado como factor de transformación del trabajo: se reconoce la automatización y la IA como elementos que generan riesgos emergentes, impactos en la reconversión laboral, la formación, la seguridad y salud en el trabajo y las transiciones justas, que deben ser gestionados por la política pública laboral. (Decreto legislativo 1527, 2024, Artículos 1, 2.1.2.2.2 y 2.1.2.2.3)"/>
    <n v="1"/>
    <n v="0"/>
    <n v="0"/>
    <s v="."/>
    <m/>
    <m/>
    <m/>
    <m/>
    <m/>
    <m/>
    <m/>
    <m/>
    <m/>
    <m/>
    <s v="https://www.suin-juriscol.gov.co/viewDocument.asp?id=30054295"/>
  </r>
  <r>
    <m/>
    <s v="América del Sur"/>
    <x v="6"/>
    <x v="0"/>
    <s v="Congreso de la República de Colombia"/>
    <x v="0"/>
    <s v="Bicameral"/>
    <s v="Cámara de Representantes de la República de Colombia"/>
    <x v="0"/>
    <x v="2"/>
    <d v="2024-11-25T00:00:00"/>
    <s v="Legislatura Jul 2024 - Jul 2025"/>
    <s v="PL 436/2024C, Cámara de Representantes"/>
    <s v="Proyecto de Ley, Por medio de la cual se regula el uso de las armas autónomas letales en el sector de la defensa y la seguridad nacional, y se dictan otras disposiciones."/>
    <x v="2"/>
    <s v="Archivado por Tránsito de Legislatura"/>
    <d v="2025-07-02T00:00:00"/>
    <d v="2025-06-19T00:00:00"/>
    <s v="N/A"/>
    <s v="N/A"/>
    <s v="N/A"/>
    <s v="N/A"/>
    <d v="2025-06-19T00:00:00"/>
    <s v="N/A"/>
    <s v="David Alejandro Toro Ramírez (Pacto Histórico)_x000a_Erick Adrián Velasco Burbano (Pacto Histórico)_x000a_Alirio Uribe Muñoz (Pacto Histórico)_x000a_Alexander Guarín Silva (Partido de la U)_x000a_Carmen Felisa Ramírez Boscán (Pacto Histórico)_x000a_María Fernanda Carrascal Rojas (Pacto Histórico)_x000a_Fernando David Niño Mendoza (Partido Conservador)_x000a_Elizabeth Jay-Pang Díaz (Partido Liberal)"/>
    <s v="N/A"/>
    <x v="2"/>
    <s v="&quot;La presente ley tiene por objeto establecer un marco normativo para el uso y desarrollo de armas autónomas letales en el sector defensa, garantizando que su implementación se enmarque en la protección de los [DDHH] y en el cumplimiento de las normas del [DIH]. Esta regulación busca salvaguardar la seguridad nacional, asegurar un control humano significativo sobre estas tecnologías y promover la transparencia en su uso, en aplicación a los principios de humanidad, proporcionalidad y distinción que rigen el DIH.&quot; (Congreso Visible, 28 de noviembre de 2024). Sobre inteligencia artificial, se menciona de forma implícita al describir aquellas armas como sistemas activados por sensores y software capaces de seleccionar y atacar objetivos sin intervención humana directa, lo que implica el uso de tecnologías basadas en IA."/>
    <n v="1"/>
    <n v="0"/>
    <n v="0"/>
    <s v="."/>
    <m/>
    <m/>
    <m/>
    <m/>
    <m/>
    <m/>
    <m/>
    <m/>
    <m/>
    <m/>
    <s v="https://www.camara.gov.co/armas-autonomas-letales"/>
  </r>
  <r>
    <m/>
    <s v="América del Sur"/>
    <x v="6"/>
    <x v="0"/>
    <s v="Congreso de la República de Colombia"/>
    <x v="0"/>
    <s v="Bicameral"/>
    <s v="Senado de la República de Colombia"/>
    <x v="0"/>
    <x v="2"/>
    <d v="2024-11-04T00:00:00"/>
    <s v="Legislatura Jul 2024 - Jul 2025"/>
    <s v="PL 304/2024S, Senado"/>
    <s v="Proyecto de Ley, Por medio del cual se Fortalece e Incentiva el Turismo Rural de Colombia y se dictan Otras Disposiciones."/>
    <x v="0"/>
    <s v="Pendiente Rendir Ponencia para Segundo Debate"/>
    <d v="2026-01-02T00:00:00"/>
    <d v="2025-08-27T00:00:00"/>
    <s v="N/A"/>
    <s v="N/A"/>
    <s v="N/A"/>
    <s v="N/A"/>
    <s v="N/A"/>
    <s v="N/A"/>
    <s v="Ana Paola Agudelo García (Mira - Colombia Justa Libres)_x000a_Manuel Virguez Piraquive (Mira - Colombia Justa Libres)_x000a_Carlos Eduardo Guevara Villabón (Mira - Colombia Justa Libres)_x000a_Irma Luz Herrera Rodríguez (Mira - Colombia Justa Libres)"/>
    <s v="N/A"/>
    <x v="3"/>
    <s v="&quot;La presente ley tiene como objeto impulsar y fortalecer el turismo regional y rural en Colombia, mediante la implementación de medidas que fomenta la formalización, fortalezcan los medios digitales, y otorguen incentivos fiscales que favorezcan el sector turístico.&quot; (Congreso Visible, 12 de noviembre de 2024). Asimismo, establece una plataforma digital para difundir, comercializar y fortalecer el sector del turismo rural. Respecto a la inteligencia artificial, el proyecto propone integrar soluciones de IA en el turismo rural para mejorar la experiencia del cliente, optimizar operaciones y aumentar la competitividad de los prestadores de servicios."/>
    <n v="1"/>
    <n v="0"/>
    <n v="0"/>
    <s v="."/>
    <m/>
    <m/>
    <m/>
    <m/>
    <m/>
    <m/>
    <m/>
    <m/>
    <m/>
    <m/>
    <s v="https://leyes.senado.gov.co/proyectos/index.php/proyectos-ley/cuatrenio-2022-2026/2024-2025/article/305-por-medio-del-cual-se-fortalece-e-incentiva-el-turismo-rural-de-colombia-y-se-dictan-otras-disposiciones"/>
  </r>
  <r>
    <m/>
    <s v="América del Sur"/>
    <x v="6"/>
    <x v="0"/>
    <s v="Congreso de la República de Colombia"/>
    <x v="0"/>
    <s v="Bicameral"/>
    <s v="Senado de la República de Colombia"/>
    <x v="0"/>
    <x v="2"/>
    <d v="2024-10-21T00:00:00"/>
    <s v="Legislatura Jul 2024 - Jul 2025"/>
    <s v="PL 293/2024S, Senado"/>
    <s v="Proyecto de Ley, Por medio del cual se establecen lineamientos para el entrenamiento de modelos o sistemas de inteligencia artificial (IA) y se define la gestión colectiva obligatoria de algunas formas de uso de obras protegidas por derecho de autor y se dictan otras disposiciones."/>
    <x v="2"/>
    <s v="Archivado por Tránsito de Legislatura"/>
    <d v="2025-07-02T00:00:00"/>
    <d v="2025-06-19T00:00:00"/>
    <s v="N/A"/>
    <s v="N/A"/>
    <s v="N/A"/>
    <s v="N/A"/>
    <d v="2025-06-19T00:00:00"/>
    <s v="N/A"/>
    <s v="Julio Alberto Elias Vidal (Partido de la U)_x000a_Pedro Hernando Flórez Porras (Pacto Histórico)"/>
    <s v="N/A"/>
    <x v="2"/>
    <s v="&quot;El proyecto regula el uso de obras protegidas por derechos de autor para entrenar modelos de [inteligencia artificial], crea excepciones para la minería de textos y datos con fines de investigación científica, y establece un marcó de gestión colectiva para la administración de ciertos derechos, como los asociados obras musicales y audiovisuales. Además, establece sanciones y regula el papel de las sociedades de gestión colectiva en la autorización, restricción y remuneración del uso de dichas obras.&quot; (Congreso Visible, 05 de diciembre de 2024)"/>
    <n v="1"/>
    <n v="1"/>
    <n v="1"/>
    <s v="."/>
    <m/>
    <m/>
    <m/>
    <m/>
    <m/>
    <m/>
    <m/>
    <m/>
    <m/>
    <m/>
    <s v="https://leyes.senado.gov.co/proyectos/index.php/proyectos-ley/cuatrenio-2022-2026/2024-2025/article/294-por-medio-del-cual-se-establecen-lineamientos-para-el-entrenamiento-de-modelos-o-sistemas-de-inteligencia-artificial-ia-y-se-define-la-gestion-colectiva-obligatoria-de-algunas-formas-de-uso-de-obras-protegidas-por-derecho-de-autor-y-se-dictan-otras-disposiciones"/>
  </r>
  <r>
    <m/>
    <s v="América del Sur"/>
    <x v="6"/>
    <x v="0"/>
    <s v="Congreso de la República de Colombia"/>
    <x v="0"/>
    <s v="Bicameral"/>
    <s v="Cámara de Representantes de la República de Colombia"/>
    <x v="0"/>
    <x v="2"/>
    <d v="2024-09-16T00:00:00"/>
    <s v="Legislatura Jul 2024 - Jul 2025"/>
    <s v="PL 292/2025S, Senado (Antes PL 321/2024C, Cámara de Representantes)"/>
    <s v="Proyecto de Ley, Por medio de la cual se garantiza una vida libre de violencia digital sexual, se modifica la ley 1257 de 2008, el código penal y se dictan otras disposiciones. (ley Olimpia Colombia)"/>
    <x v="0"/>
    <s v="Pendiente Rendir Ponencia para Tercer Debate"/>
    <d v="2026-01-02T00:00:00"/>
    <d v="2025-09-30T00:00:00"/>
    <s v="N/A"/>
    <s v="N/A"/>
    <s v="N/A"/>
    <s v="N/A"/>
    <s v="N/A"/>
    <s v="N/A"/>
    <s v="Ana Rogelia Monsalve Alvarez (MISCA - Consejo Comunitario de Comunidades Negras Palenque Vereda Las Trescientas y Galapa)"/>
    <s v="No Identificado"/>
    <x v="4"/>
    <s v="Se proponen modificaciones a la Ley 1257 de 2008, al Código Penal y otras normas para garantizar una vida libre de violencia digital sexual contra las mujeres. Introduce definiciones de violencia en el entorno digital, incluyendo la creación, difusión o alteración de contenido íntimo sin consentimiento y establece medidas educativas, judiciales y de protección frente a estas conductas. Aunque no menciona explícitamente la inteligencia artificial, la referencia a contenido alterado o manipulado establece una relación directa con técnicas de IA como los deepfakes, que suelen emplear algoritmos de machine learning y deep learning para modificar imágenes y vídeos (Proyecto de Ley 321, 2024)."/>
    <n v="1"/>
    <n v="0"/>
    <n v="0"/>
    <s v="."/>
    <m/>
    <m/>
    <m/>
    <m/>
    <m/>
    <m/>
    <m/>
    <m/>
    <m/>
    <m/>
    <s v="https://www.camara.gov.co/ley-olimpia-colombia-684/"/>
  </r>
  <r>
    <m/>
    <s v="América del Sur"/>
    <x v="6"/>
    <x v="0"/>
    <s v="Congreso de la República de Colombia"/>
    <x v="0"/>
    <s v="Bicameral"/>
    <s v="Cámara de Representantes de la República de Colombia"/>
    <x v="0"/>
    <x v="2"/>
    <d v="2024-09-04T00:00:00"/>
    <s v="Legislatura Jul 2024 - Jul 2025"/>
    <s v="PL 451/2025S, Senado (Antes PL 280/2024C, Cámara de Representantes)"/>
    <s v="Proyecto de Ley, Por medio del cual la Nación rinde homenaje a la Ciudad de Popayán del departamento del Cauca, y se asocia a la preparación y conmemoración del V Centenario de su fundación, y se dictan otras disposiciones."/>
    <x v="0"/>
    <s v="Pendiente Discutir Ponencia para Cuarto Debate"/>
    <d v="2026-01-02T00:00:00"/>
    <d v="2025-10-30T00:00:00"/>
    <s v="N/A"/>
    <s v="N/A"/>
    <s v="N/A"/>
    <s v="N/A"/>
    <s v="N/A"/>
    <s v="N/A"/>
    <s v="Aída Marina Quilcué Vivas (Movimiento Alternativo Indígena y Social)_x000a_Ferney Siva Idrobo (Pacto Histórico)_x000a_Jorge Hernán Bastidas Rosero (Pacto Histórico)_x000a_Orlando Castillo Advincula (Consejo Comunitario de la Cuenca del Río Naya)_x000a_Ermes Evelio Pete Vivas (Pacto Histórico)_x000a_Juan Pablo Salazar Rivera (Asociacion Agropecuaria y Campesina)_x000a_Oscar Rodrigo Campo Hurtado (Cambio Radical)_x000a_César Cristian Gómez Castro (Partido Liberal)"/>
    <s v="Andrés David Calle Aguas (Partido Liberal)"/>
    <x v="3"/>
    <s v="&quot;(...) Tiene como objetivo rendir homenaje nacional a Popayán con motivo de la conmemoración del quinto centenario de su fundación; Para lograr esto, es fundamental estructurar, gestionar y garantizar la financiación del plan del quinto centenario de Popayán, con los programas y proyectos de desarrollo que sean priorizados, así como organizar los eventos conmemorativos, a celebrarse en el año 2037.&quot; (Congreso Visible, 07 de abril de 2025). En cuanto a inteligencia artificial, el texto propuesto en segundo debate contempla la creación de un ecosistema de conectividad e IA para fortalecer la ciencia, la innovación y la tecnología en Popayán."/>
    <n v="1"/>
    <n v="0"/>
    <n v="0"/>
    <s v="."/>
    <m/>
    <m/>
    <m/>
    <m/>
    <m/>
    <m/>
    <m/>
    <m/>
    <m/>
    <m/>
    <s v="https://leyes.senado.gov.co/proyectos/index.php/proyectos-ley/cuatrenio-2022-2026/2024-2025/article/452-por-medio-del-cual-la-nacion-y-el-congreso-de-la-republica-rinden-homenaje-al-municipio-de-popayan-departamento-del-cauca-y-se-asocia-a-la-preparacion-y-conmemoracion-del-v-centenario-de-su-fundacion-y-se-dictan-otras-disposiciones"/>
  </r>
  <r>
    <m/>
    <s v="América del Sur"/>
    <x v="6"/>
    <x v="0"/>
    <s v="Congreso de la República de Colombia"/>
    <x v="0"/>
    <s v="Bicameral"/>
    <s v="Senado de la República de Colombia"/>
    <x v="0"/>
    <x v="2"/>
    <d v="2024-09-03T00:00:00"/>
    <s v="Legislatura Jul 2024 - Jul 2025"/>
    <s v="PL 225/2024S, Senado"/>
    <s v="Proyecto De Ley, Por La Cual Se Reforma La Ley 1621 De 2013 Para Reforzar La Protección A Los Derechos Humanos Y Fortalecer El Marco Jurídico De Los Organismos Que Llevan A Cabo Actividades De Inteligencia Y Contrainteligencia, Se Fortalece El Sistema De Depuración De Datos Y Archivos De Inteligencia Y Contrainteligencia Y Se Dictan Otras Disposiciones."/>
    <x v="2"/>
    <s v="Archivado por Vencimiento de Términos"/>
    <d v="2025-08-28T00:00:00"/>
    <d v="2025-06-19T00:00:00"/>
    <s v="N/A"/>
    <s v="N/A"/>
    <s v="N/A"/>
    <s v="N/A"/>
    <d v="2025-06-19T00:00:00"/>
    <s v="N/A"/>
    <s v="Ariel Ávila Martínez (Alianza Verde Centro Esperanza Coalición)_x000a_María José Pizarro Rodríguez (Pacto Histórico Coalición)_x000a_Carlos Alberto Benavides Mora (Pacto Histórico Coalición)_x000a_Gloria Flórez Schneider (Pacto Histórico Coalición)_x000a_Robert Daza Guevara (Pacto Histórico Coalición)_x000a_Jael Quiroga Carrillo (Pacto Histórico Coalición)"/>
    <s v="Clara Eugenia López Obregón (Pacto Histórico Coalición)"/>
    <x v="4"/>
    <s v="Reforma la Ley 1621 de 2013 para reforzar la protección de derechos humanos y fortalecer los mecanismos de control y supervisión en inteligencia y contrainteligencia. El Artículo 17 exige que los Inspectores de la Policía y Fuerzas Militares incluyan en su informe anual un reporte sobre el uso y adquisición de nuevas tecnologías de vigilancia, con énfasis en aquellas asociadas a procesos de automatización e inteligencia artificial, evaluando también su impacto en derechos humanos y su viabilidad económica y financiera. (Proyecto de Ley 225, 2024, Artículos 1 y 17)"/>
    <n v="1"/>
    <n v="1"/>
    <n v="1"/>
    <s v="."/>
    <m/>
    <m/>
    <m/>
    <m/>
    <m/>
    <m/>
    <m/>
    <m/>
    <m/>
    <m/>
    <s v="https://leyes.senado.gov.co/proyectos/index.php/proyectos-ley/cuatrenio-2022-2026/2024-2025/article/225-por-la-cual-se-reforma-la-ley-1621-de-2013-para-reforzar-la-proteccion-a-los-derechos-humanos-y-fortalecer-el-marco-juridico-de-los-organismos-que-llevan-a-cabo-actividades-de-inteligencia-y-contrainteligencia-se-fortalece-el-sistema-de-depuracion-de-datos-y-archivos-de-inteligencia-y-contrainteligencia-y-se-dictan-otras-disposiciones"/>
  </r>
  <r>
    <m/>
    <s v="América del Sur"/>
    <x v="6"/>
    <x v="1"/>
    <s v="Junta Administradora Local de Chapinero"/>
    <x v="1"/>
    <s v="N/A"/>
    <s v="N/A"/>
    <x v="5"/>
    <x v="2"/>
    <d v="2024-08-29T00:00:00"/>
    <s v="N/A"/>
    <s v="Acuerdo Local 006/2024, Junta Administradora Local de Chapinero"/>
    <s v="Acuerdo Local, Por el cual se adopta el Plan de Desarrollo Económico, Social, Ambiental y de Obras Públicas para la Localidad de Chapinero 2025 - 2028 “Chapinero Camina Segura”."/>
    <x v="1"/>
    <s v="Publicado en el Registro Distrital No. 8154 del 11 de octubre del 2024."/>
    <d v="2024-12-12T00:00:00"/>
    <d v="2024-10-11T00:00:00"/>
    <d v="2024-10-11T00:00:00"/>
    <s v="N/A"/>
    <d v="2024-10-09T00:00:00"/>
    <d v="2024-08-29T00:00:00"/>
    <s v="N/A"/>
    <s v="N/A"/>
    <s v="Félix Andrés Millán Chaux (Partido Alianza Verde)_x000a_Katherinne Garavito Castañeda (Coalición Pacto Histórico)_x000a_Juan Nicolás Velasco Orjuela (Partido Centro Democrático)_x000a_Mariapaz Buitrago Aristizábal (Secretaría Junta Administrativa Local De Chapinero)_x000a_Alexandra Mejía Guzmán (Alcaldía Local De Chapinero)"/>
    <s v="No Identificado"/>
    <x v="1"/>
    <s v="Establece el Plan de Desarrollo Local &quot;Chapinero Camina Segura&quot; para 2025-2028, enfocándose en seguridad, inclusión y sostenibilidad. Se menciona el uso de inteligencia artificial para mejorar la seguridad mediante sistemas de videovigilancia inteligente y gestión de datos para optimizar servicios públicos. También se prevé su integración en programas educativos y de gestión del espacio público para promover eficiencia y transparencia. Este plan busca fortalecer la confianza ciudadana y la calidad de vida en la localidad. (Acuerdo Local de la Junta Administradora Local de Chapinero 006, 2024)"/>
    <n v="1"/>
    <n v="0"/>
    <n v="0"/>
    <s v="."/>
    <m/>
    <m/>
    <m/>
    <m/>
    <m/>
    <m/>
    <m/>
    <m/>
    <m/>
    <m/>
    <s v="https://www.alcaldiabogota.gov.co/sisjur/normas/Norma1.jsp?i=165677#"/>
  </r>
  <r>
    <m/>
    <s v="América del Sur"/>
    <x v="6"/>
    <x v="1"/>
    <s v="Junta Administradora Local de Antonio Nariño"/>
    <x v="1"/>
    <s v="N/A"/>
    <s v="N/A"/>
    <x v="5"/>
    <x v="2"/>
    <d v="2024-08-29T00:00:00"/>
    <s v="N/A"/>
    <s v="Acuerdo Local 003/2024, Junta Administradora Local de Antonio Nariño"/>
    <s v="Acuerdo Local, Por medio del cual se adopta el Plan de Desarrollo Económico, Social, Ambiental y de Obras Públicas para la localidad de Antonio Nariño 2025 - 2028 “Antonio Nariño Camina Segura”."/>
    <x v="1"/>
    <s v="Publicado en el Registro Distrital No. 8112 del 02 de septiembre de 2024."/>
    <d v="2024-12-12T00:00:00"/>
    <d v="2024-09-02T00:00:00"/>
    <d v="2024-09-02T00:00:00"/>
    <s v="N/A"/>
    <d v="2024-09-02T00:00:00"/>
    <d v="2024-08-29T00:00:00"/>
    <s v="N/A"/>
    <s v="N/A"/>
    <s v="Michael Medrano Navarrete (Junta Administradora Local De Antonio Nariño)_x000a_María Fernanda Gómez V. (Secretaría De La Junta Administradora Local De Antonio Nariño)_x000a_Danilson Guevara Villabón (Alcaldía Local De Antonio Nariño)"/>
    <s v="No Identificado"/>
    <x v="1"/>
    <s v="Adopta el Plan de Desarrollo &quot;Antonio Nariño Camina Segura&quot; para 2025-2028. Se menciona el uso de inteligencia artificial en sistemas de videovigilancia para desmantelar estructuras criminales y en tecnologías aplicadas a la seguridad barrial, optimizando la prevención del delito y fortaleciendo la confianza ciudadana. (Acuerdo Local de la Junta Administradora Local de Antonio Nariño 003, 2024)"/>
    <n v="1"/>
    <n v="0"/>
    <n v="0"/>
    <s v="."/>
    <m/>
    <m/>
    <m/>
    <m/>
    <m/>
    <m/>
    <m/>
    <m/>
    <m/>
    <m/>
    <s v="https://www.alcaldiabogota.gov.co/sisjur/normas/Norma1.jsp?i=167177#"/>
  </r>
  <r>
    <m/>
    <s v="América del Sur"/>
    <x v="6"/>
    <x v="0"/>
    <s v="Congreso de la República de Colombia"/>
    <x v="0"/>
    <s v="Bicameral"/>
    <s v="Cámara de Representantes de la República de Colombia"/>
    <x v="0"/>
    <x v="2"/>
    <d v="2024-08-27T00:00:00"/>
    <s v="Legislatura Jul 2024 - Jul 2025"/>
    <s v="PL 253/2024C, Cámara de Representantes (Acumulado PL 354/2024C, Cámara de Representantes)"/>
    <s v="Proyecto de Ley, Por medio del cual se modifica la Ley 2170 de 2021 en lo relacionado con la responsabilidad del Estado y de las instituciones educativas frente a la regulación de dispositivos móviles en las aulas de los establecimientos educativos en los niveles de preescolar, básica y media."/>
    <x v="0"/>
    <s v="Pendiente Discutir Ponencia para Segundo Debate"/>
    <d v="2026-01-02T00:00:00"/>
    <d v="2025-07-28T00:00:00"/>
    <s v="N/A"/>
    <s v="N/A"/>
    <s v="N/A"/>
    <s v="N/A"/>
    <s v="N/A"/>
    <s v="N/A"/>
    <s v="Gabriel Ernesto Parrado Durán (Coalición Pacto Histórico)_x000a_Hernando González (Cambio Radical)"/>
    <s v="Hernando González (Cambio Radical)"/>
    <x v="4"/>
    <s v="Modifica la Ley 2170 de 2021 para regular el uso de dispositivos móviles en la educación básica. Busca equilibrar su restricción y aprovechamiento pedagógico, fomentando competencias digitales y un entorno educativo responsable. El artículo 6 dispone que los Proyectos Educativos Institucionales (PEI) y Comunitarios (PEC) incluyan formación en competencias digitales, uso de TIC y aprovechamiento de la inteligencia artificial (IA) como parte de la enseñanza. (Ponencia segundo debate de los PL 253 y 354, 2024, Artículos 1 y 6)"/>
    <n v="1"/>
    <n v="0"/>
    <n v="0"/>
    <s v="."/>
    <m/>
    <m/>
    <m/>
    <m/>
    <m/>
    <m/>
    <m/>
    <m/>
    <m/>
    <m/>
    <s v="https://www.camara.gov.co/dispositivos-moviles-en-aulas"/>
  </r>
  <r>
    <m/>
    <s v="América del Sur"/>
    <x v="6"/>
    <x v="0"/>
    <s v="Congreso de la República de Colombia"/>
    <x v="0"/>
    <s v="Bicameral"/>
    <s v="Senado de la República de Colombia"/>
    <x v="0"/>
    <x v="2"/>
    <d v="2024-08-27T00:00:00"/>
    <s v="Legislatura Jul 2024 - Jul 2025"/>
    <s v="PL 203/2024S, Senado"/>
    <s v="Proyecto De Ley, Por Medio De La Cual Se Establece La Seguridad Vial Del Motociclista Como Política De Estado, Se Incentiva El Buen Comportamiento Y Los Buenos Hábitos De Conducción En La Vía Y Se Dictan Otras Disposiciones."/>
    <x v="2"/>
    <s v="Archivado por Tránsito de Legislatura"/>
    <d v="2025-07-29T00:00:00"/>
    <d v="2025-06-19T00:00:00"/>
    <s v="N/A"/>
    <s v="N/A"/>
    <s v="N/A"/>
    <s v="N/A"/>
    <d v="2025-06-19T00:00:00"/>
    <s v="N/A"/>
    <s v="Manuel Virgüez Piraquive (MIRA)_x000a_Ana Paola Agudelo García (MIRA)_x000a_Luz Herrera Rodríguez (MIRA)_x000a_Carlos Eduardo Guevara V. (MIRA)"/>
    <s v="Carlos Eduardo Guevara V. (MIRA)"/>
    <x v="4"/>
    <s v="Busca establecer la seguridad vial del motociclista como política de Estado, promoviendo buenos hábitos de conducción a través de capacitación y análisis de accidentabilidad. Se requiere que el Gobierno garantice la construcción de infraestructura vial segura, equipada con sistemas inteligentes de transporte y soluciones tecnológicas basadas en inteligencia artificial para la gestión en tiempo real de las vías. Además, los concesionarios deberán implementar mecanismos para reportar incidentes y siniestralidad, utilizando herramientas de IA y asegurando que la información sea accesible para la toma de decisiones. (Proyecto de Ley 203, 2024, Artículos 1, 23 y 23.2)"/>
    <n v="1"/>
    <n v="0"/>
    <n v="0"/>
    <s v="."/>
    <m/>
    <m/>
    <m/>
    <m/>
    <m/>
    <m/>
    <m/>
    <m/>
    <m/>
    <m/>
    <s v="https://leyes.senado.gov.co/proyectos/index.php/proyectos-ley/cuatrenio-2022-2026/2024-2025/article/203-por-medio-de-la-cual-se-establece-la-seguridad-vial-del-motociclista-como-politica-de-estado-se-incentiva-el-buen-comportamiento-y-los-buenos-habitos-de-conduccion-en-la-via-y-se-dictan-otras-disposiciones"/>
  </r>
  <r>
    <m/>
    <s v="América del Sur"/>
    <x v="6"/>
    <x v="0"/>
    <s v="Superintendencia de Industria y Comercio"/>
    <x v="1"/>
    <s v="N/A"/>
    <s v="N/A"/>
    <x v="5"/>
    <x v="2"/>
    <d v="2024-08-21T00:00:00"/>
    <s v="N/A"/>
    <s v="Circular Externa 002/2024, Superintendencia de Industria y Comercio"/>
    <s v="Circular Externa, “Lineamientos sobre el Tratamiento de Datos personales en Sistemas de Inteligencia Artificial”."/>
    <x v="1"/>
    <s v="Publicado en el Diario Oficial No. 52856 del 22 de agosto de 2022"/>
    <d v="2024-12-12T00:00:00"/>
    <d v="2024-08-22T00:00:00"/>
    <d v="2024-08-22T00:00:00"/>
    <s v="N/A"/>
    <d v="2024-08-22T00:00:00"/>
    <d v="2024-08-21T00:00:00"/>
    <s v="N/A"/>
    <s v="N/A"/>
    <s v="Cielo Elainne Rusinque Urrego (Superintendencia de Industria y Comercio)"/>
    <s v="N/A"/>
    <x v="2"/>
    <s v="&quot;Esta circular tiene como propósito proveer a los Administradores de Datos personales certidumbre sobre el Tratamiento de Datos personales para desarrollar, desplegar o usar sistemas de Inteligencia artificial (“Sistemas de IA”), y brindar a los Titulares seguridad sobre el uso de sus Datos personales en los Sistemas de IA, ya que típicamente se utilizan para tomar decisiones autónomas o para asistir a un tomador de decisiones humano a través de recomendaciones y predicciones.&quot; (Circular Externa 002 de la Superintendencia de Industria y Comercio, 2024)."/>
    <n v="1"/>
    <n v="1"/>
    <n v="1"/>
    <s v="."/>
    <m/>
    <m/>
    <m/>
    <m/>
    <m/>
    <m/>
    <m/>
    <m/>
    <m/>
    <m/>
    <s v="https://sedeelectronica.sic.gov.co/transparencia/normativa/circular-externa-no-002-de-2024-del-21-de-agosto-de-2024-lineamientos-sobre-el-tratamiento-de-datos-personales-en-sistemas-de"/>
  </r>
  <r>
    <m/>
    <s v="América del Sur"/>
    <x v="6"/>
    <x v="0"/>
    <s v="Congreso de la República de Colombia"/>
    <x v="0"/>
    <s v="Bicameral"/>
    <s v="Cámara de Representantes de la República de Colombia"/>
    <x v="0"/>
    <x v="2"/>
    <d v="2024-08-14T00:00:00"/>
    <s v="Legislatura Jul 2024 - Jul 2025"/>
    <s v="PL 199/2024C, Cámara de Representantes"/>
    <s v="Proyecto de Ley, Por medio del cual se modifica la Ley 115 de 1994, se establece la robótica como área de enseñanza_x000a_obligatoria y se dictan otras disposiciones."/>
    <x v="0"/>
    <s v="Pendiente Discutir Ponencia para Segundo Debate"/>
    <d v="2026-01-02T00:00:00"/>
    <d v="2025-04-03T00:00:00"/>
    <s v="N/A"/>
    <s v="N/A"/>
    <s v="N/A"/>
    <s v="N/A"/>
    <s v="N/A"/>
    <s v="N/A"/>
    <s v="Jorge Alexander Quevedo Herrera (Partido Conservador)_x000a_Gabriel Ernesto Parrado Durán (Pacto Histórico)_x000a_Héctor Mauricio Cuéllar Pinzón (Partido Conservador)"/>
    <s v="Hernando González (Cambio Radical)_x000a_Daniel Carvalho Mejia (Coalición Centro Esperanza)_x000a_Ciro Antonio Rodriguez (Partido Conservador)"/>
    <x v="2"/>
    <s v="&quot;La presente iniciativa legislativa propone una modificación a la Ley 115 de 1994, lo anterior buscando incluir la enseñanza de la robótica en la malla escolar que propongan las Instituciones Educativas tanto públicas como privadas en los niveles de educación básica. Lo anterior con la finalidad de que los estudiantes colombianos puedan tener nociones básicas de robótica y tengan una visión más aguda respecto de los cambios que está trayendo la tecnología, los mecanismos digitales, la inteligencia artificial y los sistemas de automatización, esto con el fin de prepararlos de manera simultánea para que enfrenten los acontecimientos de la Colombia contemporánea, realidades que son homogéneas a nivel mundial y que crecen de conformidad con el desarrollo de las naciones.&quot; (Congreso Visible, 03 de abril de 2025)"/>
    <n v="1"/>
    <n v="0"/>
    <n v="0"/>
    <s v="."/>
    <m/>
    <m/>
    <m/>
    <m/>
    <m/>
    <m/>
    <m/>
    <m/>
    <m/>
    <m/>
    <s v="https://www.camara.gov.co/robotica"/>
  </r>
  <r>
    <m/>
    <s v="América del Sur"/>
    <x v="6"/>
    <x v="0"/>
    <s v="Congreso de la República de Colombia"/>
    <x v="0"/>
    <s v="Bicameral"/>
    <s v="Cámara de Representantes de la República de Colombia"/>
    <x v="0"/>
    <x v="2"/>
    <d v="2024-08-12T00:00:00"/>
    <s v="Legislatura Jul 2024 - Jul 2025"/>
    <s v="PL 179/2024C, Cámara de Representantes"/>
    <s v="Proyecto de Ley, Por medio del cual se expide el Estatuto de la Igualdad para la Garantía de los Derechos de las niñas y las mujeres en toda su diversidad y se dictan otras disposiciones."/>
    <x v="0"/>
    <s v="Pendiente Discutir Ponencia para Segundo Debate"/>
    <d v="2026-01-02T00:00:00"/>
    <d v="2025-10-16T00:00:00"/>
    <s v="N/A"/>
    <s v="N/A"/>
    <s v="N/A"/>
    <s v="N/A"/>
    <s v="N/A"/>
    <s v="N/A"/>
    <s v="Jahel Quiroga Carrillo (Pacto Histórico)"/>
    <s v="N/A"/>
    <x v="4"/>
    <s v="&quot;[Crea] el Estatuto de la Igualdad para la Garantía de los Derechos de las mujeres durante todo su curso de vida: niñas, adolescentes, jóvenes, adultas y adultas mayores, y en toda su diversidad en razón de las etnias, discapacidades, cultos o religiones, nacionalidades, condiciones sociales o económicas, orientaciones sexuales, identidades o expresiones de género, procedencia rural, urbana, campesina, pesquera o residencia en el exterior y cualquier otra situación, condición o circunstancia permanente o transitoria.&quot; (Congreso Visible, 27 de marzo de 2025). Respecto a inteligencia artificial, el proyecto la menciona como una de las tecnologías que pueden facilitar violencia digital contra las mujeres, como la difusión no consentida de contenido íntimo."/>
    <n v="1"/>
    <n v="0"/>
    <n v="0"/>
    <s v="."/>
    <m/>
    <m/>
    <m/>
    <m/>
    <m/>
    <m/>
    <m/>
    <m/>
    <m/>
    <m/>
    <s v="https://www.camara.gov.co/estatuto-igualdad-ninas-y-mujeres"/>
  </r>
  <r>
    <m/>
    <s v="América del Sur"/>
    <x v="6"/>
    <x v="0"/>
    <s v="Congreso de la República de Colombia"/>
    <x v="0"/>
    <s v="Bicameral"/>
    <s v="Cámara de Representantes de la República de Colombia"/>
    <x v="0"/>
    <x v="2"/>
    <d v="2024-08-06T00:00:00"/>
    <s v="Legislatura Jul 2024 - Jul 2025"/>
    <s v="PL 152/2024C, Cámara de Representantes"/>
    <s v="Proyecto de Ley, Por la cual se dictan disposiciones para el Régimen General de Protección de Datos Personales."/>
    <x v="2"/>
    <s v="Archivado por Vencimiento de Términos"/>
    <d v="2025-07-02T00:00:00"/>
    <d v="2025-06-19T00:00:00"/>
    <s v="N/A"/>
    <s v="N/A"/>
    <s v="N/A"/>
    <s v="N/A"/>
    <d v="2025-06-19T00:00:00"/>
    <s v="N/A"/>
    <s v="María Fernanda Carrascal Rojas (Pacto Histórico)_x000a_Duvalier Sánchez Arango (Alianza Verde)_x000a_Luis David Suárez Chadid (Partido Conservador)_x000a_Juan Camilo Londoño Barrera (Alianza Verde)_x000a_María del Mar Pizarro García (Colombia Humana - Pacto Histórico)_x000a_Santiago Osorio Marín (Coalición Alianza Verde - Pacto Histórico)_x000a_Alejandro García Ríos (Alianza Verde)_x000a_Jhon Fredi Valencia Caicedo (Consejo Comunitario de los Andes)_x000a_Cristóbal Caicedo Angulo (Pacto Histórico)_x000a_Héctor David Chaparro (Partido Liberal)_x000a_Cristian Danilo Avendaño Fino (Alianza Verde)_x000a_Alirio Uribe Muñoz (Pacto Histórico)_x000a_Álvaro Leonel Rueda Caballero (Partido Liberal Colombiano)_x000a_Ana Carolina Espitia Jerez (Partido Alianza Verde)_x000a_Pablo Catatumbo Torres Victoria (Comunes)_x000a_Esmeralda Hernández (Pacto Histórico)_x000a_Isabel Zuleta (Pacto Histórico)"/>
    <s v="No Identificado"/>
    <x v="4"/>
    <s v="Establece el Régimen General de Protección de Datos Personales en Colombia, garantizando los derechos fundamentales de las personas naturales frente al tratamiento de sus datos. Incluye definiciones específicas como “neurodatos”, referidos a la información obtenida de la actividad cerebral y del sistema nervioso, reconociéndolos como datos sensibles sujetos a protección reforzada. La norma regula expresamente el uso de estos datos en contextos de elaboración de perfiles y decisiones automatizadas -normalmente asociadas al uso de sistemas de inteligencia artificial-. Exige transparencia, intervención humana y medidas para salvaguardar los derechos fundamentales. (Proyecto de Ley 152, 2024C)"/>
    <n v="1"/>
    <n v="0"/>
    <n v="0"/>
    <s v="."/>
    <m/>
    <m/>
    <m/>
    <m/>
    <m/>
    <m/>
    <m/>
    <m/>
    <m/>
    <m/>
    <s v="https://www.camara.gov.co/regimen-proteccion-de-datos-personales"/>
  </r>
  <r>
    <m/>
    <s v="América del Sur"/>
    <x v="6"/>
    <x v="0"/>
    <s v="Congreso de la República de Colombia"/>
    <x v="0"/>
    <s v="Bicameral"/>
    <s v="Cámara de Representantes de la República de Colombia"/>
    <x v="0"/>
    <x v="2"/>
    <d v="2024-08-05T00:00:00"/>
    <s v="Legislatura Jul 2024 - Jul 2025"/>
    <s v="PLE 154/2024C, Cámara de Representantes"/>
    <s v="Proyecto de Ley Estatutaria, Por la cual se define y regula la inteligencia artificial, se ajusta a estándares de derechos humanos, se establecen límites frente a su desarrollo, uso e implementación se modifica parcialmente la Ley 1581 de 2012 y se dictan otras disposiciones."/>
    <x v="2"/>
    <s v="Archivado por Vencimiento de Términos"/>
    <d v="2025-07-02T00:00:00"/>
    <d v="2025-06-19T00:00:00"/>
    <s v="N/A"/>
    <s v="N/A"/>
    <s v="N/A"/>
    <s v="N/A"/>
    <d v="2025-06-19T00:00:00"/>
    <s v="N/A"/>
    <s v="Alirio Uribe Muñoz (Pacto Histórico)_x000a_Karyme Adrana Cotes Martínez (Partido Liberal)"/>
    <s v="Karyme Adrana Cotes Martínez (Partido Liberal)_x000a_Alirio Uribe Muñoz (Pacto Histórico)_x000a_Miguel Abraham Polo Polo (Consejo Comunitario Fernando Ríos Hidalgo)_x000a_Oscar Rodrigo Campo Hurtado (Cambio Radical)_x000a_Astrid Sánchez Montes De Oca (Partido de la U)_x000a_Catherine Juvinao Clavijo (Partido Alianza Verde)_x000a_Orlando Castillo Advincula (Consejo Comunitario de la Cuenca del Río Naya)_x000a_Marelen Castillo Torres (Liga de gobernantes anticorrupción)_x000a_Luis Alberto Albán Urbano (Comunes)"/>
    <x v="0"/>
    <s v="&quot;El proyecto de ley estatutaria tiene por objeto ajustar a estándares de respeto y garantía de los derechos humanos la inteligencia artificial, regular su desarrollo y establecer límites frente a su uso e implementación por parte de personas naturales y jurídicas. En esa medida, pretende establecer un marco jurídico seguro para el desarrollo tecnológico sin que represente cargas administrativas innecesarias para las pymes y las empresas emergentes, pero basado en consideraciones éticas y en el respeto de los derechos humanos y fundamentales; para tal efecto, propugna por la adaptación, aplicación y ejecución de las normas ya existentes en materia de protección de datos personales.&quot; (Congreso Visible, 07 de octubre de 2024)"/>
    <n v="1"/>
    <n v="1"/>
    <n v="1"/>
    <s v="."/>
    <m/>
    <m/>
    <m/>
    <m/>
    <m/>
    <m/>
    <m/>
    <m/>
    <m/>
    <m/>
    <s v="https://www.camara.gov.co/inteligencia-artificial-2"/>
  </r>
  <r>
    <m/>
    <s v="América del Sur"/>
    <x v="6"/>
    <x v="0"/>
    <s v="Congreso de la República de Colombia"/>
    <x v="0"/>
    <s v="Bicameral"/>
    <s v="Cámara de Representantes de la República de Colombia"/>
    <x v="0"/>
    <x v="2"/>
    <d v="2024-08-04T00:00:00"/>
    <s v="Legislatura Jul 2024 - Jul 2025"/>
    <s v="PL 146/2024C, Cámara de Representantes"/>
    <s v="Proyecto de Ley, Por La Cual Se Crea El Portal Único Digital De La Oferta Institucional Del Estado Colombiano y se dictan otras disposiciones."/>
    <x v="0"/>
    <s v="Pendiente Discutir Ponencia para Segundo Debate"/>
    <d v="2026-01-02T00:00:00"/>
    <d v="2025-11-10T00:00:00"/>
    <s v="N/A"/>
    <s v="N/A"/>
    <s v="N/A"/>
    <s v="N/A"/>
    <s v="N/A"/>
    <s v="N/A"/>
    <s v="Manuel Antonio Virgüez Piraquive (MIRA - Colombia Justa Libres)_x000a_Carlos Eduardo Guevara Villabón (MIRA - Colombia Justa Libres)_x000a_Ana Paola Agudelo García (MIRA - Colombia Justa Libres)_x000a_Irma Luz Herrera Rodríguez (MIRA - Colombia Justa Libres)"/>
    <s v="Irma Luz Herrera Rodríguez (MIRA - Colombia Justa Libres)_x000a_Yulieth Andrea Sánchez Carreño (Centro Democrático)"/>
    <x v="4"/>
    <s v="Crea el Portal de Oferta Pública de Empleo para promover el acceso equitativo y transparente a oportunidades laborales en el sector público colombiano. Establece lineamientos sobre su diseño, gestión, interoperabilidad con otras plataformas y acceso para ciudadanos y entidades. En su Artículo 10 menciona el uso de tecnologías como inteligencia artificial para fortalecer procesos de selección, con garantías de trazabilidad, no discriminación y evaluación por humanos. (Ponencia Primer Debate del Proyecto de Ley 146, 2024, Artículos 1 y 10.6)"/>
    <n v="1"/>
    <n v="0"/>
    <n v="0"/>
    <s v="."/>
    <m/>
    <m/>
    <m/>
    <m/>
    <m/>
    <m/>
    <m/>
    <m/>
    <m/>
    <m/>
    <s v="https://www.camara.gov.co/portal-de-oferta-publica"/>
  </r>
  <r>
    <m/>
    <s v="América del Sur"/>
    <x v="6"/>
    <x v="0"/>
    <s v="Congreso de la República de Colombia"/>
    <x v="0"/>
    <s v="Bicameral"/>
    <s v="Senado de la República de Colombia"/>
    <x v="0"/>
    <x v="2"/>
    <d v="2024-08-04T00:00:00"/>
    <s v="Legislatura Jul 2024 - Jul 2025"/>
    <s v="PL 087/2024S, Senado"/>
    <s v="Proyecto de Ley, Por medio de la cual se formulan lineamientos de política pública para la seguridad digital de niños, niñas y adolescentes, se modifica la Ley 1146 de 2007, La ley 599 de 2000 y se dictan otras disposiciones."/>
    <x v="2"/>
    <s v="Archivado por Tránsito de Legislatura"/>
    <d v="2025-07-02T00:00:00"/>
    <d v="2025-06-19T00:00:00"/>
    <s v="N/A"/>
    <s v="N/A"/>
    <s v="N/A"/>
    <s v="N/A"/>
    <d v="2025-06-19T00:00:00"/>
    <s v="N/A"/>
    <s v="Irma Luz Herrera Rodríguez (MIRA - Colombia Justa Libres)_x000a_Ana Paola Agudelo García (MIRA - Colombia Justa Libres)_x000a_Carlos Eduardo Guevara Villabón (MIRA - Colombia Justa Libres)_x000a_Manuel Antonio Virgüez Piraquive (MIRA - Colombia Justa Libres)"/>
    <s v="Germán Alcides Blanco Álvarez (Partido Conservador)"/>
    <x v="3"/>
    <s v="&quot;La presente ley tiene por objeto establecer los lineamientos generales para la formulación e implementación de una política pública para la seguridad digital de los niños niñas y adolescentes. Esta política estará enfocada en la sensibilización, prevención y protección de niños niños y adolescentes frente a los delitos realizados a través de Internet, inteligencia artificial, redes sociales, medios informáticos y dispositivos móviles; además identificar, clasificar y tipificar nuevas acciones criminales ejecutadas en el ciberespacio, como delitos cibernéticos que afectan a los niños niñas y adolescentes y a la población en general.&quot; (Congreso Visible, 11 de noviembre de 2024)"/>
    <n v="1"/>
    <n v="0"/>
    <n v="0"/>
    <s v="."/>
    <m/>
    <m/>
    <m/>
    <m/>
    <m/>
    <m/>
    <m/>
    <m/>
    <m/>
    <m/>
    <s v="https://leyes.senado.gov.co/proyectos/index.php/proyectos-ley/cuatrenio-2022-2026/2024-2025/article/87-por-medio-de-la-cual-se-formulan-lineamientos-de-politica-publica-para-la-seguridad-digital-de-ninos-ninas-y-adolescentes-se-modifica-la-ley-1146-de-2007-la-ley-599-de-2000-y-se-dictan-otras-disposiciones"/>
  </r>
  <r>
    <m/>
    <s v="América del Sur"/>
    <x v="6"/>
    <x v="0"/>
    <s v="Congreso de la República de Colombia"/>
    <x v="0"/>
    <s v="Bicameral"/>
    <s v="Cámara de Representantes de la República de Colombia"/>
    <x v="0"/>
    <x v="2"/>
    <d v="2024-07-30T00:00:00"/>
    <s v="Legislatura Jul 2024 - Jul 2025"/>
    <s v="PL 113/2024C, Cámara de Representantes"/>
    <s v="Proyecto de Ley, Por medio de la cual se modifica el Estatuto Tributario Nacional, creando incentivos tributarios para las empresas que capaciten a sus empleados en inteligencia artificial (IA) y se dictan otras disposiciones."/>
    <x v="2"/>
    <s v="Archivado en Primer Debate en Cámara"/>
    <d v="2025-04-01T00:00:00"/>
    <d v="2025-02-25T00:00:00"/>
    <s v="N/A"/>
    <s v="N/A"/>
    <s v="N/A"/>
    <s v="N/A"/>
    <d v="2025-02-25T00:00:00"/>
    <s v="N/A"/>
    <s v="José Alfredo Gnecco Zuleta (Partido de la U) _x000a_John Moises Besaile Fayad (Partido de la U) _x000a_Juan Felipe Lemos Uribe (Partido de la U)_x000a_Julio Elias Vidal (Partido de la U) _x000a_José Eliécer Salazar López (Partido de la U) _x000a_Astrid Sánchez Montes De Oca (Partido de la U) _x000a_Teresa De Jesús Enríquez Rosero (Partido de la U) _x000a_Camilo Esteban Ávila Morales (Partido de la U) _x000a_Hernando Guida Ponce (Partido de la U) _x000a_Jorge Eliécer Tamayo Marulanda (Partido de la U) _x000a_Ana Rogelia Monsalve Álvarez (Consejo Comunitario de Comunidades Negras Palenque Vereda Las Trescientas y Galapa)_x000a_Wilmer Ramiro Carrillo Mendoza (Partido de la U) _x000a_Ana Paola García Soto (Partido de la U) _x000a_Diego Fernando Caicedo Navas (Partido de la U) _x000a_Jorge Alberto Cerchiaro Figueroa (Colombia Renaciente)_x000a_Álvaro Mauricio Londoño Lugo (Partido de la U) _x000a_Milene Jarava Díaz (Partido de la U)"/>
    <s v="Wilmer Ramiro Carrillo Mendoza (Partido de la U) _x000a_Elkin Rodolfo Ospina Ospina (Partido Alianza Verde)_x000a_Álvaro Henry Monedero Rivera (Partido Liberal)_x000a_Leonardo de Jesús Gallego Arroyave (Partido Liberal)_x000a_Armando Antonio Zabaraín de Arce (Partido Conservador)"/>
    <x v="2"/>
    <s v="&quot;El objeto de la presente Ley es modificar el Estatuto Tributario Nacional para crear incentivos tributarios para las empresas que capaciten a sus empleados en inteligencia artificial (IA) con el fin de promover la competitividad y cualificación del mercado laboral del país en consonancia con el avance digital. Adicionalmente, se establecen otras disposiciones para asegurar la correcta implementación y supervisión de estos incentivos, garantizando que las capacitaciones sean de alta calidad.&quot; (Congreso Visible, 25 de septiembre de 2024)"/>
    <n v="1"/>
    <n v="1"/>
    <n v="1"/>
    <s v="."/>
    <m/>
    <m/>
    <m/>
    <m/>
    <m/>
    <m/>
    <m/>
    <m/>
    <m/>
    <m/>
    <s v="https://www.camara.gov.co/capacitacion-ia"/>
  </r>
  <r>
    <m/>
    <s v="América del Sur"/>
    <x v="6"/>
    <x v="0"/>
    <s v="Congreso de la República de Colombia"/>
    <x v="0"/>
    <s v="Bicameral"/>
    <s v="Cámara de Representantes de la República de Colombia"/>
    <x v="2"/>
    <x v="2"/>
    <d v="2024-07-21T00:00:00"/>
    <s v="Legislatura Jul 2024 - Jul 2025"/>
    <s v="Ley 2542/2025, Congreso de la República"/>
    <s v="Ley, Por medio de la cual la Nación rinde público homenaje al municipio de Briceño en el departamento de Antioquia, con ocasión de la conmemoración de los 140 años de existencia y 45 años de vida institucional, y se dictan otras disposiciones."/>
    <x v="1"/>
    <s v="Publicado en el Diario Oficial No. 53246 del 17 de septiembre de 2025"/>
    <d v="2025-09-23T00:00:00"/>
    <d v="2025-09-17T00:00:00"/>
    <d v="2025-09-17T00:00:00"/>
    <s v="N/A"/>
    <d v="2025-09-17T00:00:00"/>
    <d v="2025-09-16T00:00:00"/>
    <s v="N/A"/>
    <s v="N/A"/>
    <s v="John Jairo González Agudelo (Fundación Igualdad Social)_x000a_Jhon Fredy Núñez Ramos (Asociación de Desplazados del Municipio de Briceño)_x000a_David Alejandro Toro Ramírez (Pacto Histórico)"/>
    <s v="No Identificado"/>
    <x v="3"/>
    <s v="Rinde homenaje al municipio de Briceño, Antioquia, por sus 140 años de existencia y 45 años de vida institucional. Autoriza al Gobierno nacional a realizar actividades culturales, investigaciones históricas, obras públicas y producciones audiovisuales. En el artículo 4 se contempla la creación de un Centro de Inteligencia Artificial, aunque no se especifican sus funciones, objetivos ni regulación técnica o ética. No se desarrollan disposiciones normativas sobre IA en el articulado. (Ley 2542, 2025, Artículos 1 y 4)"/>
    <n v="1"/>
    <n v="0"/>
    <n v="0"/>
    <s v="PL 419/2025S, Senado (Antes PL 025/2024C, Cámara de Representantes)"/>
    <m/>
    <m/>
    <m/>
    <m/>
    <m/>
    <m/>
    <m/>
    <m/>
    <m/>
    <m/>
    <s v="https://lector.ramajudicial.gov.co/SIDN/NORMATIVA/TEXTOS_COMPLETOS/7_LEYES/LEYES%202025/Ley%202542%20de%202025.pdf"/>
  </r>
  <r>
    <m/>
    <s v="América del Sur"/>
    <x v="6"/>
    <x v="0"/>
    <s v="Congreso de la República de Colombia"/>
    <x v="0"/>
    <s v="Bicameral"/>
    <s v="Cámara de Representantes de la República de Colombia"/>
    <x v="0"/>
    <x v="2"/>
    <d v="2024-07-19T00:00:00"/>
    <s v="Legislatura Jul 2023 - Jul 2024"/>
    <s v="PL 005/2024C, Cámara de Representantes"/>
    <s v="Proyecto de Ley, Ley de inteligencia artificial ética y sostenible para el bienestar social."/>
    <x v="2"/>
    <s v="Archivado por Tránsito de Legislatura"/>
    <d v="2025-07-02T00:00:00"/>
    <d v="2025-06-19T00:00:00"/>
    <s v="N/A"/>
    <s v="N/A"/>
    <s v="N/A"/>
    <s v="N/A"/>
    <d v="2025-06-19T00:00:00"/>
    <s v="N/A"/>
    <s v="Olga Lucia Velásquez Nieto (Partido Alianza Verde)_x000a_Gloria Liliana Rodríguez Valencia (Pacto Histórico)_x000a_Jaime Raúl Salamanca Torres (Partido Alianza Verde)_x000a_Wilmer Yair Castellanos Hernández (Partido Alianza Verde)_x000a_María del Mar Pizarro García (Partido Alianza Verde)"/>
    <s v="Alejandro García Ríos (Partido Alianza Verde)_x000a_Diego Fernando Caicedo Navas (Partido de la U)_x000a_Haiver Rincón Gutiérrez (Asociación Victimas Nucleo Santiago Perez)"/>
    <x v="0"/>
    <s v="&quot;El objeto del presente proyecto es establecer un marco regulatorio basado en principios generales que rijan la creación y utilización de la inteligencia artificial en Colombia, garantizando su desarrollo y aplicación de manera ética, segura, sostenible y equitativa, con un enfoque humanístico centrado en el bienestar de los ciudadanos en todas las etapas implementación, producción, distribución y consumo los contenidos digitales asociados con la inteligencia artificial.&quot; (Congreso Visible, 21 de noviembre de 2024)"/>
    <n v="1"/>
    <n v="1"/>
    <n v="1"/>
    <s v="."/>
    <m/>
    <m/>
    <m/>
    <m/>
    <m/>
    <m/>
    <m/>
    <m/>
    <m/>
    <m/>
    <s v="https://www.camara.gov.co/ley-de-inteligencia-artificial-etica"/>
  </r>
  <r>
    <m/>
    <s v="América del Sur"/>
    <x v="6"/>
    <x v="1"/>
    <s v="Concejo de Bogotá, D.C."/>
    <x v="0"/>
    <s v="Unicameral"/>
    <s v="N/A"/>
    <x v="5"/>
    <x v="2"/>
    <d v="2024-06-07T00:00:00"/>
    <s v="N/A"/>
    <s v="Acuerdo 927/2024, Concejo de Bogotá, D.C."/>
    <s v="Acuerdo, Por medio del cual se adopta el Plan de Desarrollo Económico, Social, Ambiental y de Obras Públicas del Distrito Capital 2024-2027 “Bogotá Camina Segura”."/>
    <x v="1"/>
    <s v="Publicado en el Registro Distrital No. 8036 del 12 de junio de 2024."/>
    <d v="2024-12-12T00:00:00"/>
    <d v="2024-06-12T00:00:00"/>
    <d v="2024-06-12T00:00:00"/>
    <s v="N/A"/>
    <d v="2024-06-12T00:00:00"/>
    <d v="2024-06-07T00:00:00"/>
    <s v="N/A"/>
    <s v="N/A"/>
    <s v="Juan Javier Baena Merlano (Concejo De Bogotá)_x000a_Luz Angélica Vizcaíno Solano (Secretaría General De Organismo De Control)_x000a_Carlos Fernando Galán Pachón (Alcaldía Mayor De Bogotá)"/>
    <s v="No Identificado"/>
    <x v="3"/>
    <s v="Adopta el Plan de Desarrollo 2024-2027 &quot;Bogotá Camina Segura&quot;, que prioriza la seguridad, el bienestar, la equidad y el desarrollo sostenible. Promueve el uso de inteligencia artificial en videovigilancia y sistemas de tránsito inteligente para mejorar la seguridad ciudadana y optimizar la movilidad. La IA también se integra en programas de empoderamiento ciudadano y gestión de la seguridad, facilitando decisiones basadas en datos. (Acuerdo del Concejo de Bogotá 927, 2024)"/>
    <n v="1"/>
    <n v="0"/>
    <n v="0"/>
    <s v="."/>
    <m/>
    <m/>
    <m/>
    <m/>
    <m/>
    <m/>
    <m/>
    <m/>
    <m/>
    <m/>
    <s v="https://www.alcaldiabogota.gov.co/sisjur/normas/Norma1.jsp?i=155699"/>
  </r>
  <r>
    <m/>
    <s v="América del Sur"/>
    <x v="6"/>
    <x v="0"/>
    <s v="Congreso de la República de Colombia"/>
    <x v="0"/>
    <s v="Bicameral"/>
    <s v="Cámara de Representantes de la República de Colombia"/>
    <x v="0"/>
    <x v="2"/>
    <d v="2024-05-21T00:00:00"/>
    <s v="Legislatura Jul 2023 - Jul 2024"/>
    <s v="PL 248/2024S, Senado (Antes PL 447/2024C, Cámara de Representantes)"/>
    <s v="Proyecto de Ley, Por medio de la cual se dictan disposiciones para el suministro, intercambio y aprovechamiento de la infraestructura de datos del Estado colombiano (Idec) y la interoperabilidad de los sistemas de información de las entidades públicas y se dictan otras disposiciones."/>
    <x v="2"/>
    <s v="Archivado por Tránsito de Legislatura"/>
    <d v="2025-07-31T00:00:00"/>
    <d v="2025-06-19T00:00:00"/>
    <s v="N/A"/>
    <s v="N/A"/>
    <s v="N/A"/>
    <s v="N/A"/>
    <d v="2025-06-19T00:00:00"/>
    <s v="N/A"/>
    <s v="Mauricio Lizcano (Ministerio de Tecnologías de la Información y las Comunicaciones)"/>
    <s v="Ingrid Marlen Sogamoso Alfonso (Partido Conservador)_x000a_Hernando González (Cambio Radical)_x000a_Cristóbal Caicedo Angulo (Pacto Histórico)_x000a_Dolcey Oscar Torres Romero (Partido Liberal)_x000a_Haiver Rincón Gutiérrez (Asociación Víctimas Núcleo Santiago Pérez)_x000a_Diego Fernando Caicedo Navas (Partido de la U)_x000a_Pedro Hernando Florez Porras (Pacto Histórico)"/>
    <x v="4"/>
    <s v="Busca establecer disposiciones para el suministro, intercambio y aprovechamiento de la infraestructura de datos del Estado colombiano (IDEC) y la interoperabilidad de los sistemas de información de las entidades públicas. El objetivo es mejorar la calidad de vida de los ciudadanos y el desarrollo de actividades sociales y económicas mediante la gobernanza, gestión y disponibilidad de datos básicos, maestros, de referencia y abiertos. La ley se aplicará a las entidades de la administración pública y particulares que cumplan funciones administrativas. Se destacan principios como la calidad de los datos, la seguridad desde el diseño y la privacidad por defecto. Además, se podrán implementar técnicas de analítica, explotación de datos e inteligencia artificial para transformar los datos en información valiosa para la toma de decisiones. (Proyecto de Ley 447, 2024C)"/>
    <n v="1"/>
    <n v="0"/>
    <n v="0"/>
    <s v="."/>
    <m/>
    <m/>
    <m/>
    <m/>
    <m/>
    <m/>
    <m/>
    <m/>
    <m/>
    <m/>
    <s v="https://www.camara.gov.co/infraestructura-de-datos-del-estado-colombiano_x000a_"/>
  </r>
  <r>
    <m/>
    <s v="América del Sur"/>
    <x v="6"/>
    <x v="0"/>
    <s v="Congreso de la República de Colombia"/>
    <x v="0"/>
    <s v="Bicameral"/>
    <s v="Senado de la República de Colombia"/>
    <x v="0"/>
    <x v="2"/>
    <d v="2024-04-21T00:00:00"/>
    <s v="Legislatura Jul 2023 - Jul 2024"/>
    <s v="PL 275/2024S, Senado"/>
    <s v="Proyecto De Ley, Por Medio De La Cual Se Fortalecen Las Medidas Para El Mejoramiento De Las Condiciones De Convivencia Y Seguridad En Los Territorios"/>
    <x v="3"/>
    <s v="Retirado por el Autor"/>
    <d v="2025-04-22T00:00:00"/>
    <d v="2024-06-19T00:00:00"/>
    <s v="N/A"/>
    <s v="N/A"/>
    <s v="N/A"/>
    <s v="N/A"/>
    <s v="N/A"/>
    <d v="2024-06-19T00:00:00"/>
    <s v="Antonio Jose Correa Jimenez (Partido de la U)"/>
    <s v="N/A"/>
    <x v="3"/>
    <s v="El Proyecto de Ley 275 de 2024 busca fortalecer la seguridad ciudadana mediante la inversión eficiente de recursos del FONSECON y FONSET en equipos, formación y profesionalización de la Fuerza Pública. Autoriza a alcaldes y gobernadores a financiar cursos de formación con recursos locales y promueve la articulación interinstitucional para mejorar la prevención del delito. (Congreso Visible, 19 de junio de 2024). Respecto a inteligencia artificial, se menciona el uso de cámaras de seguridad con inteligencia artificial como parte de los elementos que podrán ser financiados para reforzar la vigilancia, la inteligencia y la convivencia ciudadana, dentro de una estrategia integral de orden público."/>
    <n v="1"/>
    <n v="0"/>
    <n v="0"/>
    <s v="."/>
    <m/>
    <m/>
    <m/>
    <m/>
    <m/>
    <m/>
    <m/>
    <m/>
    <m/>
    <m/>
    <s v="https://leyes.senado.gov.co/proyectos/index.php/proyectos-ley/cuatrenio-2022-2026/2023-2024/article/275-por-medio-de-la-cual-se-fortalecen-las-medidas-para-el-mejoramiento-de-las-condiciones-de-convivencia-y-seguridad-en-los-territorios"/>
  </r>
  <r>
    <m/>
    <s v="América del Sur"/>
    <x v="6"/>
    <x v="0"/>
    <s v="Congreso de la República de Colombia"/>
    <x v="0"/>
    <s v="Bicameral"/>
    <s v="Cámara de Representantes de la República de Colombia"/>
    <x v="0"/>
    <x v="2"/>
    <d v="2024-03-19T00:00:00"/>
    <s v="Legislatura Jul 2023 - Jul 2024"/>
    <s v="PL 411/2024C, Cámara de Representantes"/>
    <s v="Proyecto de Ley, Por la cual se ordenan medidas para la protección, prevención y seguridad en el uso de internet y las redes sociales. (Ley Ana Maria Chavez Niño)"/>
    <x v="3"/>
    <s v="Retirado por el Autor"/>
    <d v="2025-04-22T00:00:00"/>
    <d v="2024-06-06T00:00:00"/>
    <s v="N/A"/>
    <s v="N/A"/>
    <s v="N/A"/>
    <s v="N/A"/>
    <s v="N/A"/>
    <d v="2024-06-06T00:00:00"/>
    <s v="Carlos Arturo Vallejo Beltrán (Partido Alianza Verde)_x000a_José Eliécer Salazar López (Partido Liberal)_x000a_Germán Rogelio Rozo Anís (Partido de la U)"/>
    <s v="N/A"/>
    <x v="3"/>
    <s v="La presente ley tiene por objeto establecer medidas de prevención, protección y seguridad para los usuarios de redes sociales virtuales, mediante el acondicionamiento de nuevos parámetros para el acceso a las plataformas digitales que están a cargo de las empresas proveedoras de estos sistemas en Colombia. (Congreso Visible, 6 de junio de 2024). La ley destaca el uso de inteligencia artificial como herramienta clave para identificar suplantaciones, detectar descargas de imágenes no autorizadas y alertar sobre el envío de ubicaciones, implementando capacidades predictivas y de monitoreo automatizado para proteger a los usuarios."/>
    <n v="1"/>
    <n v="0"/>
    <n v="0"/>
    <s v="."/>
    <m/>
    <m/>
    <m/>
    <m/>
    <m/>
    <m/>
    <m/>
    <m/>
    <m/>
    <m/>
    <s v="https://www.camara.gov.co/seguridad-en-uso-del-internet"/>
  </r>
  <r>
    <m/>
    <s v="América del Sur"/>
    <x v="6"/>
    <x v="0"/>
    <s v="Congreso de la República de Colombia"/>
    <x v="0"/>
    <s v="Bicameral"/>
    <s v="Senado de la República de Colombia"/>
    <x v="0"/>
    <x v="2"/>
    <d v="2024-03-12T00:00:00"/>
    <s v="Legislatura Jul 2023 - Jul 2024"/>
    <s v="PL 255/2024S, Senado"/>
    <s v="Proyecto de Ley, Por la cual se establecen lineamientos de uso de inteligencia artificial para mejorar la eficiencia en disminución de siniestros viales y sus costos, automatizando los procesos de análisis y control de riesgos de siniestralidad vial en tiempo real con IA."/>
    <x v="2"/>
    <s v="Archivado por Tránsito de Legislatura"/>
    <d v="2025-07-31T00:00:00"/>
    <d v="2025-06-19T00:00:00"/>
    <s v="N/A"/>
    <s v="N/A"/>
    <s v="N/A"/>
    <s v="N/A"/>
    <d v="2025-06-19T00:00:00"/>
    <s v="N/A"/>
    <s v="Guido Echeverri Piedrahita (Alianza Verde Centro Esperanza Coalición)_x000a_Hernando González (Cambio Radical)"/>
    <s v="Guido Echeverri Piedrahita (Alianza Verde Centro Esperanza Coalición)"/>
    <x v="2"/>
    <s v="&quot;Este proyecto de ley establece lineamientos de uso de inteligencia artificial para mejorar la eficiencia en disminución de siniestros viales y sus costos, automatizando los procesos de análisis y control de riesgos de siniestralidad vial en tiempo real con IA. Propone revisar las estrategias actuales y adoptar enfoques innovadores para abordar los riesgos viales de manera más efectiva. La presente exposición de motivos propone la implementación de la Inteligencia Artificial (IA) como una herramienta revolucionaria capaz de prever, alertar y prevenir siniestros viales, contribuyendo a salvar vidas y reducir los costos asociados.&quot; (Congreso Visible, 04 de agosto de 2024)"/>
    <n v="1"/>
    <n v="1"/>
    <n v="1"/>
    <s v="."/>
    <m/>
    <m/>
    <m/>
    <m/>
    <m/>
    <m/>
    <m/>
    <m/>
    <m/>
    <m/>
    <s v="https://leyes.senado.gov.co/proyectos/index.php/proyectos-ley/cuatrenio-2022-2026/2023-2024/article/255-por-la-cual-se-establecen-lineamientos-de-uso-de-inteligencia-artificial-para-mejorar-la-eficiencia-en-disminucion-de-siniestros-viales-y-sus-costos-automatizando-los-procesos-de-analisis-y-control-de-riesgos-de-siniestralidad-vial-en-tiempo-real-con-ia"/>
  </r>
  <r>
    <m/>
    <s v="América del Sur"/>
    <x v="6"/>
    <x v="0"/>
    <s v="Congreso de la República de Colombia"/>
    <x v="0"/>
    <s v="Bicameral"/>
    <s v="Senado de la República de Colombia"/>
    <x v="0"/>
    <x v="2"/>
    <d v="2024-03-12T00:00:00"/>
    <s v="Legislatura Jul 2023 - Jul 2024"/>
    <s v="PL 254/2024S, Senado"/>
    <s v="Proyecto De Ley, Por Medio De La Cual Se Formulan Lineamientos De Política Pública Para La Seguridad Digital De Niños, Niñas Y Adolescentes, Se Modifica La Ley 1146 De 2007, La Ley 599 De 2000 Y Se Dictan Otras Disposiciones."/>
    <x v="2"/>
    <s v="Archivado por Tránsito de Legislatura"/>
    <d v="2025-04-22T00:00:00"/>
    <d v="2024-06-19T00:00:00"/>
    <s v="N/A"/>
    <s v="N/A"/>
    <s v="N/A"/>
    <s v="N/A"/>
    <d v="2024-06-19T00:00:00"/>
    <s v="N/A"/>
    <s v="Ana Paola Agudelo García (MIRA - Colombia Justa Libres)_x000a_Manuel Virguez Piraquive (MIRA - Colombia Justa Libres)_x000a_Carlos Eduardo Guevara Villabon (MIRA - Colombia Justa Libres)_x000a_Irma Luz Herrera Rodriguez. (MIRA - Colombia Justa Libres)"/>
    <s v="No Identificado"/>
    <x v="4"/>
    <s v="&quot;La presente ley tiene por objeto establecer los lineamientos generales para la formulación e implementación de una política pública para la seguridad digital de los niños, niñas y adolescentes. Esta política estará enfocada en la sensibilización, prevención y protección de niñas, niños y adolescentes frente a los delitos realizados a través de Internet, inteligencia artificial, redes sociales, medios informáticos y dispositivos móviles. Además, se busca identificar, clasificar y tipificar nuevas acciones criminales ejecutadas en el ciberespacio corno delitos cibernéticos que afectan a los niños, niñas y adolescentes y a la población en general.&quot; (Congreso Visible, 19 de junio de 2024)."/>
    <n v="1"/>
    <n v="0"/>
    <n v="0"/>
    <s v="."/>
    <m/>
    <m/>
    <m/>
    <m/>
    <m/>
    <m/>
    <m/>
    <m/>
    <m/>
    <m/>
    <s v="https://leyes.senado.gov.co/proyectos/index.php/proyectos-ley/cuatrenio-2022-2026/2023-2024/article/254-por-medio-de-la-cual-se-formulan-lineamientos-de-politica-publica-para-la-seguridad-digital-de-ninos-ninas-y-adolescentes-se-modifica-la-ley-1146-de-2007-la-ley-599-de-2000-y-se-dictan-otras-disposiciones"/>
  </r>
  <r>
    <m/>
    <s v="América del Sur"/>
    <x v="6"/>
    <x v="0"/>
    <s v="Congreso de la República de Colombia"/>
    <x v="0"/>
    <s v="Bicameral"/>
    <s v="Senado de la República de Colombia"/>
    <x v="2"/>
    <x v="2"/>
    <d v="2024-02-20T00:00:00"/>
    <s v="Legislatura Jul 2023 - Jul 2024"/>
    <s v="Ley 2502/2025, Congreso de la República"/>
    <s v="Ley, Por medio del cual se modifica y establece un agravante al artículo 296 de la Ley 599 del 2000, Código Penal Colombiano y se dictan otras disposiciones."/>
    <x v="1"/>
    <s v="Publicado en el Diario Oficial No. 53.198 del 31 de julio de 2025"/>
    <d v="2025-08-05T00:00:00"/>
    <d v="2025-07-31T00:00:00"/>
    <d v="2025-07-31T00:00:00"/>
    <s v="N/A"/>
    <d v="2025-07-31T00:00:00"/>
    <d v="2025-07-28T00:00:00"/>
    <s v="N/A"/>
    <s v="N/A"/>
    <s v="Jonathan Ferney Jota Pe Pulido Hernández (Alianza Verde Centro Esperanza Coalición)"/>
    <s v="No Identificado"/>
    <x v="2"/>
    <s v="&quot;Artículo 1º. Objeto. La presente Ley tiene por objeto modificar y establecer un agravante al artículo 296 de la Ley 599 del 2000 -Código Penal Colombiano- referente al delito de falsedad personal para la modalidad de suplantación utilizando Inteligencia Artificial (IA). Así mismo, establece directrices para la formulación de políticas públicas en materia de prevención y control del uso indebido de la IA en la suplantación de identidad.&quot; (Ley 2502, 2025, Artículo 1)"/>
    <n v="1"/>
    <n v="0"/>
    <n v="0"/>
    <s v="."/>
    <m/>
    <m/>
    <m/>
    <m/>
    <m/>
    <m/>
    <m/>
    <m/>
    <m/>
    <m/>
    <s v="https://www.suin-juriscol.gov.co/clp/contenidos.dll/Leyes/30055329?fn=document-frame.htm$f=templates$3.0#:~:text=LEY%202502%20DE%202025&amp;text=(julio%2028)-,por%20medio%20de%20la%20cual%20se%20modifica%20y%20establece%20un,y%20se%20dictan%20otras%20disposiciones."/>
  </r>
  <r>
    <m/>
    <s v="América del Sur"/>
    <x v="6"/>
    <x v="0"/>
    <s v="Ministerio de Salud y Protección Social"/>
    <x v="1"/>
    <s v="N/A"/>
    <s v="N/A"/>
    <x v="3"/>
    <x v="3"/>
    <d v="2023-12-29T00:00:00"/>
    <s v="N/A"/>
    <s v="Resolución 2335/2023, Ministerio de Salud y Protección Social"/>
    <s v="Resolución, Por la cual se establecen los procedimientos y aspectos técnicos para la ejecución, seguimiento y ajuste a los acuerdos de voluntades y se dictan otras disposiciones."/>
    <x v="1"/>
    <s v="Publicado en el Diario Oficial No. 52623 del 29 de diciembre de 2023"/>
    <d v="2024-12-12T00:00:00"/>
    <d v="2023-12-29T00:00:00"/>
    <d v="2023-12-29T00:00:00"/>
    <s v="N/A"/>
    <d v="2023-12-29T00:00:00"/>
    <d v="2023-12-29T00:00:00"/>
    <s v="N/A"/>
    <s v="N/A"/>
    <s v="Rodolfo Enrique Salas Figueroa (Ministerio de Salud y Protección Social)"/>
    <s v="N/A"/>
    <x v="3"/>
    <s v="Establece procedimientos técnicos y operativos para la gestión, ejecución y seguimiento de los acuerdos de voluntades entre prestadores de servicios de salud, entidades responsables de pago y proveedores de tecnologías. La norma prioriza el uso de canales digitales para optimizar trámites, garantizar la calidad en la atención y proteger datos personales. Se permite el uso de inteligencia artificial en chatbots y asesores virtuales para mejorar la interacción con usuarios y facilitar el acceso a información sobre servicios y redes de salud. (Resolución del Ministerio de Salud y Protección Social 2335, 2023)"/>
    <n v="1"/>
    <n v="0"/>
    <n v="0"/>
    <s v="."/>
    <m/>
    <m/>
    <m/>
    <m/>
    <m/>
    <m/>
    <m/>
    <m/>
    <m/>
    <m/>
    <s v="https://www.minsalud.gov.co/Paginas/Norm_resoluciones.aspx"/>
  </r>
  <r>
    <m/>
    <s v="América del Sur"/>
    <x v="6"/>
    <x v="1"/>
    <s v="Alcaldía Mayor de Bogotá, D.C."/>
    <x v="1"/>
    <s v="N/A"/>
    <s v="N/A"/>
    <x v="1"/>
    <x v="3"/>
    <d v="2023-11-29T00:00:00"/>
    <s v="N/A"/>
    <s v="Decreto 575/2023, Alcaldía Mayor de Bogotá, D.C."/>
    <s v="Decreto, Por medio del cual se definen los componentes de la Infraestructura de Datos y se establece el modelo de gobernanza correspondiente en el Distrito Capital."/>
    <x v="1"/>
    <s v="Publicado en el Registro Distrital No. 7870 del 29 de noviembre de 2023."/>
    <d v="2024-12-12T00:00:00"/>
    <d v="2023-11-30T00:00:00"/>
    <d v="2023-11-30T00:00:00"/>
    <s v="N/A"/>
    <d v="2023-11-30T00:00:00"/>
    <d v="2023-11-29T00:00:00"/>
    <s v="N/A"/>
    <s v="N/A"/>
    <s v="Claudia Nayibe López Hernández (Alcadía Mayor De Bogotá)_x000a_María Clemencia Pérez Uribe (Secretaría General de la Alcaldía Mayor de Bogotá)_x000a_Juan Mauricio Ramírez Cortés (Secretaría Distrital De Hacienda)_x000a_Felipe Edgardo Jiménez Ángel (Secretaría Distrital De Planeación)_x000a_Alfredo Bateman Serrano (Secretaría Distrital De Desarrollo Económico)_x000a_Margarita Barraquer Sourdis (Secretaría Distrital De Integración Social)"/>
    <s v="N/A"/>
    <x v="4"/>
    <s v="Se definen los componentes y el modelo de gobernanza de la Infraestructura de Datos del Distrito. Promueve el uso de inteligencia artificial para la transformación digital, incluyendo la toma de decisiones basada en datos, optimización de procesos y mejora en servicios públicos. La IA se vincula con tecnologías emergentes para potenciar el aprovechamiento estratégico de la información en áreas como gobierno digital, seguridad y planificación urbana. Se establece un marco ético y técnico para garantizar transparencia, seguridad y uso eficiente de los datos. (Decreto de la Alcaldía Mayor de Bogotá 575, 2023)"/>
    <n v="1"/>
    <n v="0"/>
    <n v="0"/>
    <s v="."/>
    <m/>
    <m/>
    <m/>
    <m/>
    <m/>
    <m/>
    <m/>
    <m/>
    <m/>
    <m/>
    <s v="https://www.alcaldiabogota.gov.co/sisjur/normas/Norma1.jsp?i=151657"/>
  </r>
  <r>
    <m/>
    <s v="América del Sur"/>
    <x v="6"/>
    <x v="0"/>
    <s v="Congreso de la República de Colombia"/>
    <x v="0"/>
    <s v="Bicameral"/>
    <s v="Senado de la República de Colombia"/>
    <x v="0"/>
    <x v="3"/>
    <d v="2023-11-21T00:00:00"/>
    <s v="Legislatura Jul 2023 - Jul 2024"/>
    <s v="PL 428/2024C, Cámara de Representantes (Antes PL 197/2023S, Senado) (Acumulado con PL 207/2023S, Senado)"/>
    <s v="Proyecto De Ley, Por Medio De La Cual Se Establecen Medidas Para Garantizar El Acceso Al Agua Y Al Saneamiento Básico En El Departamento De La Guajira."/>
    <x v="2"/>
    <s v="Archivado por Tránsito de Legislatura"/>
    <d v="2025-07-02T00:00:00"/>
    <d v="2025-06-19T00:00:00"/>
    <s v="N/A"/>
    <s v="N/A"/>
    <s v="N/A"/>
    <s v="N/A"/>
    <d v="2025-06-19T00:00:00"/>
    <s v="N/A"/>
    <s v="Martha Isabel Peralta (Pacto Histórico)"/>
    <s v="Julio Roberto Salazar (Partido Conservador)"/>
    <x v="3"/>
    <s v="La presente Ley tiene por objeto establecer las condiciones y medidas para garantizar el acceso al agua para consumo humano y saneamiento básico a todas las personas que habitan en el departamento de La Guajira. (Congreso Visible, 19 de febrero de 2025). Respecto a inteligencia artificial, el texto propuesto en tercer debate autoriza el uso de plataformas digitales e IA para el monitoreo en tiempo real de planes, proyectos y ejecución presupuestal, facilitando la participación y vigilancia ciudadana."/>
    <n v="1"/>
    <n v="0"/>
    <n v="0"/>
    <s v="."/>
    <m/>
    <m/>
    <m/>
    <m/>
    <m/>
    <m/>
    <m/>
    <m/>
    <m/>
    <m/>
    <s v="https://leyes.senado.gov.co/proyectos/index.php/proyectos-ley/cuatrenio-2022-2026/2023-2024/article/197-por-medio-de-la-cual-se-establecen-medidas-para-garantizar-el-acceso-al-agua-para-consumo-humano-y-saneamiento-basico-en-el-departamento-de-la-guajira"/>
  </r>
  <r>
    <m/>
    <s v="América del Sur"/>
    <x v="6"/>
    <x v="0"/>
    <s v="Congreso de la República de Colombia"/>
    <x v="0"/>
    <s v="Bicameral"/>
    <s v="Cámara de Representantes de la República de Colombia"/>
    <x v="0"/>
    <x v="3"/>
    <d v="2023-09-18T00:00:00"/>
    <s v="Legislatura Jul 2023 - Jul 2024"/>
    <s v="PLE 236/2023C, Cámara de Representantes"/>
    <s v="Proyecto de Ley Estatutaria, Por la cual se reforma la Ley 1621 de 2013 y se dictan otras disposiciones para reforzar la protección a los derechos humanos y fortalecer el marco jurídico que permita a los organismos que llevan a cabo actividades de inteligencia y contrainteligencia y cumplir con su misión constitucional y legal."/>
    <x v="2"/>
    <s v="Archivado por Vencimiento de Términos"/>
    <d v="2024-11-22T00:00:00"/>
    <d v="2024-06-18T00:00:00"/>
    <s v="N/A"/>
    <s v="N/A"/>
    <s v="N/A"/>
    <s v="N/A"/>
    <d v="2024-06-18T00:00:00"/>
    <s v="N/A"/>
    <s v="Alirio Uribe Muñoz (Pacto Histórico)_x000a_Carmen Felisa Ramírez Boscán (Pacto Histórico)_x000a_Jael Quiroga Carrillo (Pacto Histórico)_x000a_Gloria Inés Flórez Schneider (Pacto Histórico)"/>
    <s v="José Jaime Uscátegui Pastrana (Centro Democrático)_x000a_Alirio Uribe Muñoz (Pacto Histórico)_x000a_Julio César Triana Quintero (Cambio Radical)_x000a_Juan Carlos Wills Ospina (Partido Conservador)_x000a_Jorge Eliécer Tamayo Marulanda (Partido de la U)_x000a_Álvaro Leonel Rueda Caballero (Partido Liberal)_x000a_Duvalier Sánchez Arango (Partido Alianza Verde)_x000a_Diógenes Quintero Amaya (Asociación de Familias Desplazadas de Hacarí)_x000a_Marelen Castillo Torres (Liga de Gobernantes Anticorrupción)_x000a_Luis Alberto Albán Urbano (Partido Comunes)"/>
    <x v="2"/>
    <s v="&quot;La presente ley tiene por objeto reformar la Ley Estatutaria 1621 de 2013 y agregar otras disposiciones para fortalecer los mecanismos de control y supervisión de las actividades de inteligencia y contrainteligencia para que estas sean desarrolladas en cumplimiento de la misión constitucional y legal de los organismos que llevan a cabo dichas actividades en observancia especial de la protección a los derechos humanos.&quot; (Congreso Visible, 18 de junio de 2024a). Prohíbe el uso de tecnologías de IA para &quot;la clasificación de personas en razón de su origen racial o étnico, la orientación política, las convicciones religiosas o filosóficas, la pertenencia a sindicatos, organizaciones sociales, estudiantiles, de derechos humanos o que promueva intereses de cualquier partido político o que versen sobre los derechos y garantías de partidos políticos de oposición, en lo relativo a su salud, a la vida sexual o rasgos fenotípicos&quot; (Proyecto de Ley Estatutaria 236, 2023C, Artículo 3)."/>
    <n v="1"/>
    <n v="1"/>
    <n v="1"/>
    <s v="."/>
    <m/>
    <m/>
    <m/>
    <m/>
    <m/>
    <m/>
    <m/>
    <m/>
    <m/>
    <m/>
    <s v="https://www.camara.gov.co/inteligencia-y-contrainteligencia-0"/>
  </r>
  <r>
    <m/>
    <s v="América del Sur"/>
    <x v="6"/>
    <x v="0"/>
    <s v="Congreso de la República de Colombia"/>
    <x v="0"/>
    <s v="Bicameral"/>
    <s v="Cámara de Representantes de la República de Colombia"/>
    <x v="0"/>
    <x v="3"/>
    <d v="2023-09-05T00:00:00"/>
    <s v="Legislatura Jul 2023 - Jul 2024"/>
    <s v="PLE 200/2023C, Cámara de Representantes"/>
    <s v="Proyecto de Ley Estatutaria, Por medio de la cual se define y regula la inteligencia artificial, se ajusta a estándares de derechos humanos, se establecen límites frente a su desarrollo, uso e implementación y se dictan otras disposiciones."/>
    <x v="2"/>
    <s v="Archivado por Vencimiento de Términos"/>
    <d v="2024-11-08T00:00:00"/>
    <d v="2024-06-18T00:00:00"/>
    <s v="N/A"/>
    <s v="N/A"/>
    <s v="N/A"/>
    <s v="N/A"/>
    <d v="2024-06-18T00:00:00"/>
    <s v="N/A"/>
    <s v="Alirio Uribe Muñoz (Pacto Histórico)_x000a_Karyme Adrana Cotes Martínez (Partido Liberal)"/>
    <s v="Alirio Uribe Muñoz (Pacto Histórico)_x000a_Karyme Adrana Cotes Martínez (Partido Liberal)_x000a_Jorge Méndez Hernández (Cambio Radical)_x000a_Astrid Sánchez Montes De Oca (Partido de la U)_x000a_Ruth Amelia Caicedo Rosero (Partido Conservador)_x000a_Orlando Castillo Advíncula (Consejo Comunitario de la Cuenca del Río Naya)_x000a_Catherine Juvinao Clavijo (Partido Alianza Verde)"/>
    <x v="0"/>
    <s v="&quot;La presente ley tiene por objeto ajustar a estándares de respeto y garantía de los derechos humanos a la inteligencia artificial, regular y promover su desarrollo y establecer límites frente a su uso, implementación y evaluación por parte de personas naturales y jurídicas.&quot; (Congreso Visible, 18 de junio de 2024b)"/>
    <n v="1"/>
    <n v="1"/>
    <n v="1"/>
    <s v="."/>
    <m/>
    <m/>
    <m/>
    <m/>
    <m/>
    <m/>
    <m/>
    <m/>
    <m/>
    <m/>
    <s v="https://www.camara.gov.co/inteligencia-artificial-1"/>
  </r>
  <r>
    <m/>
    <s v="América del Sur"/>
    <x v="6"/>
    <x v="0"/>
    <s v="Congreso de la República de Colombia"/>
    <x v="0"/>
    <s v="Bicameral"/>
    <s v="Senado de la República de Colombia"/>
    <x v="0"/>
    <x v="3"/>
    <d v="2023-09-05T00:00:00"/>
    <s v="Legislatura Jul 2023 - Jul 2024"/>
    <s v="PL 130/2023S, Senado"/>
    <s v="Proyecto de Ley, Por medio de la cual se crea la armonización de la inteligencia artificial con el derecho al trabajo de las personas."/>
    <x v="2"/>
    <s v="Archivado por Tránsito de Legislatura"/>
    <d v="2025-07-02T00:00:00"/>
    <d v="2025-06-19T00:00:00"/>
    <s v="N/A"/>
    <s v="N/A"/>
    <s v="N/A"/>
    <s v="N/A"/>
    <d v="2025-06-19T00:00:00"/>
    <s v="N/A"/>
    <s v="Andres Felipe Guerra Hoyos (Centro Democrático)_x000a_Honorio Miguel Henríquez Pinedo (Centro Democrático)_x000a_Esteban Quintero Cardona (Centro Democrático)_x000a_Yulieth Andrea Sánchez Carreño (Centro Democrático)_x000a_Eduard Alexis Triana Rincón (Centro Democrático)_x000a_Juan Felipe Corzo Alvarez (Centro Democrático)_x000a_Josué Alirio Barrera Rodríguez (Centro Democrático)"/>
    <s v="Honorio Miguel Henríquez Pinedo (Centro Democrático)"/>
    <x v="2"/>
    <s v="&quot;El presente proyecto de Ley tiene como finalidad la protección de los derechos de los trabajadores y la correcta utilización de la inteligencia artificial buscando garantizar la estabilidad laboral y el derecho al trabajo de las personas, armonizando los avances científicos y tecnológicos con el buen ejercicio de las labores de los colombianos.&quot; (Congreso Visible, 11 de junio de 2024)"/>
    <n v="1"/>
    <n v="1"/>
    <n v="1"/>
    <s v="."/>
    <m/>
    <m/>
    <m/>
    <m/>
    <m/>
    <m/>
    <m/>
    <m/>
    <m/>
    <m/>
    <s v="https://leyes.senado.gov.co/proyectos/index.php/proyectos-ley/cuatrenio-2022-2026/2023-2024/article/130-por-medio-de-la-cual-se-crea-la-armonizacion-de-la-inteligencia-artificial-con-el-derecho-al-trabajo-de-las-personas"/>
  </r>
  <r>
    <m/>
    <s v="América del Sur"/>
    <x v="6"/>
    <x v="0"/>
    <s v="Congreso de la República de Colombia"/>
    <x v="0"/>
    <s v="Bicameral"/>
    <s v="Cámara de Representantes de la República de Colombia"/>
    <x v="2"/>
    <x v="3"/>
    <d v="2023-08-23T00:00:00"/>
    <s v="Legislatura Jul 2023 - Jul 2024"/>
    <s v="Ley 2466/2025, Congreso de la República"/>
    <s v="Ley, Por medio de la cual se modifica parcialmente normas laborales y se adopta una Reforma Laboral para el trabajo decente y digno en Colombia."/>
    <x v="1"/>
    <s v="Publicado en el Diario Oficial No. 53.160 del 25 de junio de 2025"/>
    <d v="2025-07-02T00:00:00"/>
    <d v="2025-06-25T00:00:00"/>
    <d v="2025-06-25T00:00:00"/>
    <s v="N/A"/>
    <d v="2025-06-25T00:00:00"/>
    <d v="2025-06-24T00:00:00"/>
    <s v="N/A"/>
    <s v="N/A"/>
    <s v="Gloria Inés Ramirez Rios (Ministerio del Trabajo)"/>
    <s v="No Identificado"/>
    <x v="4"/>
    <s v="Adopta una reforma laboral integral para garantizar condiciones de trabajo dignas y decentes en Colombia. Modifica normas clave como el Código Sustantivo del Trabajo, la Ley 50 de 1990 y la Ley 789 de 2002. Entre varias cosas, destaca la regulación del uso de sistemas automatizados en plataformas digitales, garantizando transparencia, revisión humana y protección contra la discriminación. Además, establece derechos ante la automatización de actividades laborales, incluyendo reconversión, reubicación, indemnización y acceso a seguros y rutas de empleabilidad. (Ley 2466, 2025, Artículos 1, 29, 30 y 57)"/>
    <n v="0"/>
    <n v="0"/>
    <n v="0"/>
    <s v="Este proyecto de ley fue archivado en tercer debate el 17 de marzo de 2025, posteriormente fue reactivado mediante recurso de apelación. Dicho recurso fue aprobado el 13 de mayo de 2025. Era PL 311/2024S, Senado (Antes PL 166/2023C, Cámara de Representantes) (Acumulado PL 192/2023C, Cámara de Representantes) (Acumulado PL 256/2023C, Cámara de Representantes)"/>
    <m/>
    <m/>
    <m/>
    <m/>
    <m/>
    <m/>
    <m/>
    <m/>
    <m/>
    <m/>
    <s v="https://www.suin-juriscol.gov.co/viewDocument.asp?ruta=Leyes/30055086"/>
  </r>
  <r>
    <m/>
    <s v="América del Sur"/>
    <x v="6"/>
    <x v="0"/>
    <s v="Congreso de la República de Colombia"/>
    <x v="0"/>
    <s v="Bicameral"/>
    <s v="Senado de la República de Colombia"/>
    <x v="2"/>
    <x v="3"/>
    <d v="2023-08-22T00:00:00"/>
    <s v="Legislatura Jul 2023 - Jul 2024"/>
    <s v="Ley 2437/2024, Congreso de la República"/>
    <s v="Ley, Por medio del cual se establece la legislación permanente de los Decretos Legislativos 560 y 772 de 2020, Decretos Reglamentarios 842 y 1332 de 2020 en materia de insolvencia empresarial y se dictan otras disposiciones."/>
    <x v="1"/>
    <s v="Publicado en el Diario Oficial No. 52.968 del 12 de diciembre de 2024"/>
    <d v="2025-04-22T00:00:00"/>
    <d v="2024-12-12T00:00:00"/>
    <d v="2024-12-12T00:00:00"/>
    <s v="N/A"/>
    <d v="2024-12-12T00:00:00"/>
    <d v="2024-12-11T00:00:00"/>
    <s v="N/A"/>
    <s v="N/A"/>
    <s v="Mauricio Gómez Amín (Partido Liberal)_x000a_Juan Carlos Garcés (Partido De La U)_x000a_Imelda Daza Cotes (Partido Comunes)_x000a_Efraín Cepeda (Partido Conservador)_x000a_Karina Espinosa Oliver (Partido Liberal)_x000a_Jairo Castellanos Serrano (Alianza Verde Centro Esperanza Coalición)_x000a_Ana Carolina Espitia Jerez (Alianza Verde Centro Esperanza Coalición)_x000a_Ciro Alejandro Ramírez Cortés (Centro Democrático)_x000a_José Alfredo Gnecco Zuleta (Partido De La U)"/>
    <s v="No Identificado"/>
    <x v="4"/>
    <s v="Establece de forma permanente las normas de los Decretos Legislativos 560 y 772 de 2020 y sus decretos reglamentarios, orientadas a preservar empresas y empleos mediante procedimientos de insolvencia más ágiles y eficientes. En su artículo 11, autoriza a la Superintendencia de Sociedades a hacer uso de herramientas tecnológicas e inteligencia artificial en el desarrollo de las etapas de los procesos, procedimientos y trámites de insolvencia, incluyendo el diligenciamiento y radicación electrónica de solicitudes. El uso de estas herramientas tecnológicas e inteligencia artificial podrá ser implementado de manera permanente. (Ley 2437 de 2024, Artículos 1 y 11)."/>
    <n v="1"/>
    <n v="0"/>
    <n v="0"/>
    <s v="."/>
    <m/>
    <m/>
    <m/>
    <m/>
    <m/>
    <m/>
    <m/>
    <m/>
    <m/>
    <m/>
    <s v="https://www.funcionpublica.gov.co/eva/gestornormativo/norma.php?i=256656"/>
  </r>
  <r>
    <m/>
    <s v="América del Sur"/>
    <x v="6"/>
    <x v="0"/>
    <s v="Congreso de la República de Colombia"/>
    <x v="0"/>
    <s v="Bicameral"/>
    <s v="Cámara de Representantes de la República de Colombia"/>
    <x v="0"/>
    <x v="3"/>
    <d v="2023-08-21T00:00:00"/>
    <s v="Legislatura Jul 2023 - Jul 2024"/>
    <s v="PLE 156/2023C, Cámara de Representantes"/>
    <s v="Proyecto de Ley Estatutaria, Por la cual se dictan disposiciones para el Régimen General de Protección de Datos Personales."/>
    <x v="3"/>
    <s v="Retirado por el Autor"/>
    <d v="2024-11-08T00:00:00"/>
    <d v="2024-05-08T00:00:00"/>
    <s v="N/A"/>
    <s v="N/A"/>
    <s v="N/A"/>
    <s v="N/A"/>
    <s v="N/A"/>
    <d v="2024-05-07T00:00:00"/>
    <s v="María Fernanda Carrascal Rojas (Pacto Histórico)_x000a_Duvalier Sánchez Arango (Alianza Verde)_x000a_Héctor David Chaparro Chaparro (Partido Liberal)_x000a_Juan Camilo Londoño Barrera (Alianza Verde)_x000a_Juan Carlos Vargas Soler (Asociación de Productores de Cacao) _x000a_John Jairo González Agudelo (Asociación de Desplazados del Municipio de Briceño) _x000a_James Hermenegildo Mosquera Torres (Consejo Comunitario Mayor de Novita) _x000a_Norman David Bañol Álvarez (Movimiento Alternativo Indígena y Social)_x000a_Leider Alexandra Vásquez Ochoa (Pacto Histórico)_x000a_Erick Adrián Velasco Burbano (Pacto Histórico)_x000a_David Alejandro Toro Ramírez (Pacto Histórico)_x000a_Diela Liliana Benavides Solarte (Partido Conservador)_x000a_Agmeth José Escaf Tijerino (Pacto Histórico)_x000a_María del Mar Pizarro García (Pacto Histórico)_x000a_Germán José Gómez López (Comunes)_x000a_Santiago Osorio Marín (Alianza Verde Centro Esperanza Coalición)_x000a_Carlos Felipe Quintero Ovalle (Partido Liberal Colombia Justa Libres Coalición)_x000a_Alejandro García Ríos (Alternativos Verde y Polo Coalición)_x000a_Germán Rogelio Rozo Anís (Partido Liberal)_x000a_Juan Carlos Wills Ospina (Partido Conservador)_x000a_Andrés David Calle Aguas (Partido Liberal)_x000a_Karen Juliana López Salazar (Yo soy Urabá)"/>
    <s v="Duvalier Sánchez Arango (Alianza Verde)_x000a_Juan Carlos Wills Ospina (Partido Conservador)_x000a_Adriana Carolina Arbeláez Giraldo (Cambio Radical)_x000a_Carlos Felipe Quintero Ovalle (Partido Liberal Colombia Justa Libres Coalición)_x000a_Hernán Darío Cadavid Márquez (Centro Democrático)_x000a_Astrid Sánchez Montes De Oca (Partido de la U)_x000a_Diógenes Quintero Amaya (Asociación de Familias Desplazadas de Hacarí)_x000a_Jorge Alejandro Ocampo Giraldo (Pacto Histórico)_x000a_Luis Alberto Albán Urbano (Comunes)_x000a_Marelen Castillo Torres (Liga de gobernantes anticorrupción)"/>
    <x v="4"/>
    <s v="Establece un marco integral para la protección de datos personales y la libre circulación de estos en Colombia, garantizando los derechos fundamentales consagrados en los artículos 15 y 20 de la Constitución. En su Artículo 89, regula el uso de inteligencia artificial y tecnologías similares, exigiendo anonimización, protección de datos desde el diseño y evaluaciones de impacto. Además, la Superintendencia de Industria y Comercio mantendrá un listado de IA prohibidas. Las empresas que incumplan estas normas enfrentarán sanciones según lo estipulado en la ley. (Proyecto de Ley Estatutaria 156, 2023C, Artículos 1 y 89)"/>
    <n v="1"/>
    <n v="0"/>
    <n v="0"/>
    <s v="."/>
    <m/>
    <m/>
    <m/>
    <m/>
    <m/>
    <m/>
    <m/>
    <m/>
    <m/>
    <m/>
    <s v="https://www.camara.gov.co/proteccion-de-datos-personales"/>
  </r>
  <r>
    <m/>
    <s v="América del Sur"/>
    <x v="6"/>
    <x v="0"/>
    <s v="Congreso de la República de Colombia"/>
    <x v="0"/>
    <s v="Bicameral"/>
    <s v="Senado de la República de Colombia"/>
    <x v="0"/>
    <x v="3"/>
    <d v="2023-08-08T00:00:00"/>
    <s v="Legislatura Jul 2023 - Jul 2024"/>
    <s v="PL 091/2023S, Senado"/>
    <s v="Proyecto de Ley, Mediante el cual se establece el deber de información para el uso responsable de la Inteligencia Artificial en Colombia y se dictan otras disposiciones."/>
    <x v="2"/>
    <s v="Archivado por Tránsito de Legislatura"/>
    <d v="2025-07-02T00:00:00"/>
    <d v="2025-06-19T00:00:00"/>
    <s v="N/A"/>
    <s v="N/A"/>
    <s v="N/A"/>
    <s v="N/A"/>
    <d v="2025-06-19T00:00:00"/>
    <s v="N/A"/>
    <s v="Julio Alberto Elias Vidal (Partido de la U)_x000a_Soledad Tamayo Tamayo (Partido Conservador)_x000a_Sandra Ramírez Lobo Silva (Comúnes)_x000a_Sandra Yaneth Jaimes Cruz (Pacto Histórico)_x000a_Pedro Hernando Flórez Porras (Pacto Histórico) _x000a_Gustavo Adolfo Moreno Hurtado (Alianza Verde Centro Esperanza Coalición)"/>
    <s v="Sandra Ramírez Lobo Silva (Comunes)"/>
    <x v="0"/>
    <s v="&quot;El objeto del presente proyecto de ley es establecer las bases para que la inteligencia artificial en Colombia sea utilizada de manera responsable y dentro de los principios éticos y legales que garanticen seguridad, transparencia, igualdad y equidad para sus usuarios.&quot; (Congreso Visible, 22 de abril de 2024)"/>
    <n v="1"/>
    <n v="1"/>
    <n v="1"/>
    <s v="."/>
    <m/>
    <m/>
    <m/>
    <m/>
    <m/>
    <m/>
    <m/>
    <m/>
    <m/>
    <m/>
    <s v="https://leyes.senado.gov.co/proyectos/index.php/proyectos-ley/cuatrenio-2022-2026/2023-2024/article/91-mediante-la-cual-se-establece-el-deber-de-informacion-para-el-uso-responsable-de-la-inteligencia-artificial-en-colombia-y-se-dictan-otras-disposiciones"/>
  </r>
  <r>
    <m/>
    <s v="América del Sur"/>
    <x v="6"/>
    <x v="0"/>
    <s v="Congreso de la República de Colombia"/>
    <x v="0"/>
    <s v="Bicameral"/>
    <s v="Senado de la República de Colombia"/>
    <x v="2"/>
    <x v="3"/>
    <d v="2023-08-07T00:00:00"/>
    <s v="Legislatura Jul 2023 - Jul 2024"/>
    <s v="Ley 2489/2025, Congreso de la República"/>
    <s v="Ley, Por medio de la cual se establecen disposiciones para el desarrollo de entornos digitales sanos y seguros para los niños, niñas y adolescentes del país"/>
    <x v="1"/>
    <s v="Publicado en el Diario Oficial No. 53185 del 18 de julio de 2025"/>
    <d v="2025-09-06T00:00:00"/>
    <d v="2025-07-18T00:00:00"/>
    <d v="2025-07-18T00:00:00"/>
    <s v="N/A"/>
    <d v="2025-07-18T00:00:00"/>
    <d v="2025-07-16T00:00:00"/>
    <s v="N/A"/>
    <s v="N/A"/>
    <s v="Soledad Tamayo Tamayo (Partido Conservador)_x000a_Lorena Rios Cuellar (Mira - Colombia Justa Libres)_x000a_Karina Espinosa Oliver (Partido Liberal)_x000a_Esteban Quintero Cardona (Centro Democrático)_x000a_Hugo Alfonso Archila Suárez (Partido Liberal)_x000a_Erika Sánchez Pinto (Liga De Gobernantes Anticorrupción) _x000a_Monica Karina Bocanegra Pantoja (Partido Liberal)_x000a_Edinson Vladimir Olaya Mancipe (Centro Democrático)"/>
    <s v="No Identificado"/>
    <x v="4"/>
    <s v="Establece disposiciones para garantizar entornos digitales sanos y seguros para niños, niñas y adolescentes, mediante políticas públicas, corresponsabilidad entre Estado, familias, empresas y sociedad, y la creación de un Comité Nacional de Tecnología, Niñez y Adolescencia. Reconoce derechos como la no discriminación en línea, la alfabetización digital y la privacidad. El articulado advierte sobre los riesgos de procesos automáticos y algoritmos sesgados que pueden discriminar a menores, y crea un sistema integral de monitoreo y prevención de riesgos en línea. Su vínculo con la IA surge al regular el impacto de algoritmos automatizados en la protección de derechos infantiles. (Ley 2489, 2025, Artículos 1 y 4.2)"/>
    <n v="0"/>
    <n v="0"/>
    <n v="0"/>
    <s v="."/>
    <m/>
    <m/>
    <m/>
    <m/>
    <m/>
    <m/>
    <m/>
    <m/>
    <m/>
    <m/>
    <s v="https://www.funcionpublica.gov.co/eva/gestornormativo/norma.php?i=260756"/>
  </r>
  <r>
    <m/>
    <s v="América del Sur"/>
    <x v="6"/>
    <x v="0"/>
    <s v="Congreso de la República de Colombia"/>
    <x v="0"/>
    <s v="Bicameral"/>
    <s v="Senado de la República de Colombia"/>
    <x v="0"/>
    <x v="3"/>
    <d v="2023-07-31T00:00:00"/>
    <s v="Legislatura Jul 2023 - Jul 2024"/>
    <s v="PL 059/2023S, Senado"/>
    <s v="Proyecto de Ley, Por medio de la cual se establecen los lineamientos de política pública para el desarrollo, uso e implementación de inteligencia artificial y se dictan otras disposiciones."/>
    <x v="2"/>
    <s v="Archivado por Tránsito de Legislatura"/>
    <d v="2025-07-02T00:00:00"/>
    <d v="2025-06-19T00:00:00"/>
    <s v="N/A"/>
    <s v="N/A"/>
    <s v="N/A"/>
    <s v="N/A"/>
    <d v="2025-06-19T00:00:00"/>
    <s v="N/A"/>
    <s v="Juan Diego Echavarría Sánchez (Partido Liberal)_x000a_Juan Carlos Garcés Rojas (Partido de la U)"/>
    <s v="Gustavo Adolfo Moreno Hurtado (Alianza Verde Centro Esperanza Coalición)"/>
    <x v="0"/>
    <s v="&quot;Tiene por objeto establecer los lineamientos de política pública para el desarrollo, uso e implementación de inteligencia artificial.&quot; (Congreso Visible, 09 de septiembre de 2024)"/>
    <n v="1"/>
    <n v="1"/>
    <n v="1"/>
    <s v="."/>
    <m/>
    <m/>
    <m/>
    <m/>
    <m/>
    <m/>
    <m/>
    <m/>
    <m/>
    <m/>
    <s v="https://leyes.senado.gov.co/proyectos/index.php/proyectos-ley/cuatrenio-2022-2026/2023-2024/article/59-por-medio-de-la-cual-se-establecen-los-lineamientos-de-politica-publica-para-el-desarrollo-uso-e-implementacion-de-inteligencia-artificial-y-se-dictan-otras-disposiciones"/>
  </r>
  <r>
    <m/>
    <s v="América del Sur"/>
    <x v="6"/>
    <x v="0"/>
    <s v="Congreso de la República de Colombia"/>
    <x v="0"/>
    <s v="Bicameral"/>
    <s v="Cámara de Representantes de la República de Colombia"/>
    <x v="0"/>
    <x v="3"/>
    <d v="2023-07-24T00:00:00"/>
    <s v="Legislatura Jul 2023 - Jul 2024"/>
    <s v="PL 078/2023C, Cámara de Representantes"/>
    <s v="Proyecto De Ley, Por Medio Del Cual Se Fortalece El Emprendimiento Juvenil Y Se Dictan Otras Disposiciones."/>
    <x v="2"/>
    <s v="Archivado por Tránsito de Legislatura"/>
    <d v="2025-07-31T00:00:00"/>
    <d v="2025-06-19T00:00:00"/>
    <s v="N/A"/>
    <s v="N/A"/>
    <s v="N/A"/>
    <s v="N/A"/>
    <d v="2025-06-19T00:00:00"/>
    <s v="N/A"/>
    <s v="Carlos Felipe Quintero Ovalle (Partido Liberal)"/>
    <s v="Wilmer Yesid Guerrero (Partido Liberal)_x000a_Daniel Restrepo Carmona (Partido Conservador)_x000a_Elkin Rodolfo Ospina (Alianza Verde)"/>
    <x v="3"/>
    <s v="El presente proyecto de Ley tiene por objeto establecer beneficios para la edificación y fortalecimiento de emprendimientos de jóvenes entre 18 y 28 años, ello con el fin de contribuir a la generación de empleo y aumentar la tasa de ocupación en sector poblacional.  (Congreso Visible, 23 de junio de 2024). Respecto a inteligencia artificial, el texto propuesto en segundo debate contempla la creación de plataformas digitales donde los jóvenes emprendedores puedan conectarse con tutores en línea y recibir apoyo en áreas como IA, marketing digital y comercio electrónico."/>
    <n v="1"/>
    <n v="0"/>
    <n v="0"/>
    <s v="."/>
    <m/>
    <m/>
    <m/>
    <m/>
    <m/>
    <m/>
    <m/>
    <m/>
    <m/>
    <m/>
    <s v="https://www.camara.gov.co/emprendimiento-juvenil"/>
  </r>
  <r>
    <m/>
    <s v="América del Sur"/>
    <x v="6"/>
    <x v="0"/>
    <s v="Congreso de la República de Colombia"/>
    <x v="0"/>
    <s v="Bicameral"/>
    <s v="Senado de la República de Colombia"/>
    <x v="0"/>
    <x v="3"/>
    <d v="2023-07-23T00:00:00"/>
    <s v="Legislatura Jul 2023 - Jul 2024"/>
    <s v="PL 010/2023S, Senado"/>
    <s v="Proyecto De Ley, Por La Cual Se Crea La Agencia Nacional De Seguridad Digital Y Se Fijan Algunas Competencias Específicas."/>
    <x v="2"/>
    <s v="Archivado por Tránsito de Legislatura"/>
    <d v="2025-07-29T00:00:00"/>
    <d v="2025-06-19T00:00:00"/>
    <s v="N/A"/>
    <s v="N/A"/>
    <s v="N/A"/>
    <s v="N/A"/>
    <d v="2025-06-19T00:00:00"/>
    <s v="N/A"/>
    <s v="David Luna Sanchez (Cambio Radical)_x000a_Ana María Castañeda Rojas (Cambio Radical)_x000a_Ingrid Marlen Sogamoso Alfonso (Partido Conservador)"/>
    <s v="Clara Eugenia López Obregón (Pacto Histórico Coalición)_x000a_Julián Gallo Cubillos (Partido Comunes)_x000a_Ariel Fernando Avila Martínez (Alianza Verde Centro Esperanza Coalición)"/>
    <x v="1"/>
    <s v="Busca establecer la Agencia Nacional de Seguridad Digital como una institucionalidad para coordinar y supervisar las políticas de seguridad digital de entidades públicas y privadas. La ley otorga a la Agencia la función de organizar una Comisión Intersectorial de Inteligencia Artificial, encargada de monitorear el desarrollo y uso de tecnologías que procesan datos, aprenden y generan predicciones. Esta comisión expediría lineamientos y estándares para garantizar la seguridad de estas tecnologías, así como para prevenir y mitigar los riesgos asociados a su uso. (Proyecto de Ley 010, 2023, Artículos 1 y 9.1.5)"/>
    <n v="1"/>
    <n v="0"/>
    <n v="0"/>
    <s v="."/>
    <m/>
    <m/>
    <m/>
    <m/>
    <m/>
    <m/>
    <m/>
    <m/>
    <m/>
    <m/>
    <s v="https://leyes.senado.gov.co/proyectos/index.php/proyectos-ley/cuatrenio-2022-2026/2023-2024/article/10-por-la-cual-se-crea-la-agencia-nacional-de-seguridad-digital-y-se-fijan-algunas-competencias-especificas"/>
  </r>
  <r>
    <m/>
    <s v="América del Sur"/>
    <x v="6"/>
    <x v="0"/>
    <s v="Congreso de la República de Colombia"/>
    <x v="0"/>
    <s v="Bicameral"/>
    <s v="Senado de la República de Colombia"/>
    <x v="2"/>
    <x v="3"/>
    <d v="2023-03-21T00:00:00"/>
    <s v="Legislatura Jul 2022 - Jul 2023"/>
    <s v="Ley 2381/2024, Congreso de la República"/>
    <s v="Ley, Por medio de la cual se establece el sistema de protección social integral para la vejez, invalidez y muerte de origen común, y se dictan otras disposiciones."/>
    <x v="1"/>
    <s v="Publicado en el Diario Oficial No. 52.819 del 16 de julio de 2024"/>
    <d v="2025-04-22T00:00:00"/>
    <d v="2024-07-16T00:00:00"/>
    <d v="2024-07-16T00:00:00"/>
    <s v="N/A"/>
    <d v="2024-07-16T00:00:00"/>
    <d v="2024-07-15T00:00:00"/>
    <s v="N/A"/>
    <s v="N/A"/>
    <s v="Gloria Ines Ramírez Rios (Ministerio del Trabajo)"/>
    <s v="No Identificado"/>
    <x v="3"/>
    <s v="Establece el Sistema de Protección Social Integral para la vejez, invalidez y muerte de origen común, basado en principios de universalidad, solidaridad y eficiencia. Introduce un modelo de pilares para garantizar derechos previsionales. En el artículo 77, se crea un Sistema de Información que utilizará tecnologías de última generación, incluyendo blockchain, procesamiento digital de imágenes e inteligencia artificial, para registrar, analizar y organizar la información del sistema. Este sistema permitirá acceso en línea y en tiempo real a datos abiertos, lo que facilitará la participación ciudadana y la toma de decisiones informadas. (Ley 2381 de 2024, Artículos 1 y 77)"/>
    <n v="1"/>
    <n v="0"/>
    <n v="0"/>
    <s v="."/>
    <m/>
    <m/>
    <m/>
    <m/>
    <m/>
    <m/>
    <m/>
    <m/>
    <m/>
    <m/>
    <s v="https://www.funcionpublica.gov.co/eva/gestornormativo/norma.php?i=246356"/>
  </r>
  <r>
    <m/>
    <s v="América del Sur"/>
    <x v="6"/>
    <x v="0"/>
    <s v="Congreso de la República de Colombia"/>
    <x v="0"/>
    <s v="Bicameral"/>
    <s v="Senado de la República de Colombia"/>
    <x v="0"/>
    <x v="4"/>
    <d v="2022-11-29T00:00:00"/>
    <s v="Legislatura Jul 2022 - Jul 2023"/>
    <s v="PL 253/2022S, Senado"/>
    <s v="Proyecto de Ley, Por medio de la cual se establecen los lineamientos de política pública para el desarrollo, uso e implementación de inteligencia artificial y se dictan otras disposiciones."/>
    <x v="2"/>
    <s v="Archivado por Vencimiento de Términos"/>
    <d v="2025-04-01T00:00:00"/>
    <d v="2023-06-19T00:00:00"/>
    <s v="N/A"/>
    <s v="N/A"/>
    <s v="N/A"/>
    <s v="N/A"/>
    <d v="2023-06-19T00:00:00"/>
    <s v="N/A"/>
    <s v="Alejandro Carlos Chacón Camargo (Partido Liberal)_x000a_Juan Diego Echavarría Sánchez (Partido Liberal)_x000a_María Eugenia Lopera Monsalve (Partido Liberal)"/>
    <s v="Carlos Andrés Trujillo González (Partido Conservador)"/>
    <x v="0"/>
    <s v="&quot;Tiene por objeto establecer los lineamientos de política pública para el desarrollo, uso e implementación de inteligencia artificial.&quot; (Congreso Visible, 19 de junio de 2023)"/>
    <n v="1"/>
    <n v="1"/>
    <n v="1"/>
    <s v="."/>
    <m/>
    <m/>
    <m/>
    <m/>
    <m/>
    <m/>
    <m/>
    <m/>
    <m/>
    <m/>
    <s v="https://leyes.senado.gov.co/proyectos/index.php/proyectos-ley/cuatrenio-2022-2026/2022-2023/article/268-por-medio-de-la-cual-se-establecen-los-lineamientos-de-politica-publica-para-el-desarrollo-uso-e-implementacion-de-inteligencia-artificial-y-se-dictan-otras-disposiciones"/>
  </r>
  <r>
    <m/>
    <s v="América del Sur"/>
    <x v="6"/>
    <x v="0"/>
    <s v="Congreso de la República de Colombia"/>
    <x v="0"/>
    <s v="Bicameral"/>
    <s v="Senado de la República de Colombia"/>
    <x v="0"/>
    <x v="4"/>
    <d v="2022-08-07T00:00:00"/>
    <s v="Legislatura Jul 2022 - Jul 2023"/>
    <s v="PL 418/2023C, Cámara de Representantes (Antes PLE 111/2022S, Senado) (Acumulado con PL 141/2022S, Senado)"/>
    <s v="Proyecto de Ley Estatutaria, Por la cual se expide el Código del Registro Cívil, Identificación de Personas y El Proceso Electoral Colombiano."/>
    <x v="2"/>
    <s v="Declarado Inexequible Total por Vicios de Procedimiento (Sentencia C-340/2024)"/>
    <d v="2025-04-30T00:00:00"/>
    <d v="2024-08-12T00:00:00"/>
    <s v="N/A"/>
    <s v="N/A"/>
    <s v="N/A"/>
    <s v="N/A"/>
    <d v="2024-08-12T00:00:00"/>
    <s v="N/A"/>
    <s v="Alfonso Prada Gil (Ministerio del Interior)_x000a_César Augusto Abreo Méndez (Consejo Nacional Electoral)_x000a_Alexánder Vega Rocha (Registraduría Nacional del Estado Civil)_x000a_Roy Barreras Montealegre (Pacto Histórico)_x000a_Gustavo Bolívar Moreno (Pacto Histórico)_x000a_Isabel Cristina Zuleta (Pacto Histórico)_x000a_David Ricardo Racero Mayorca (Pacto Histórico)_x000a_Eduard Sarmiento Hidalgo (Pacto Histórico)_x000a_Jhon Jairo González (Asociación de Desplazados del Municipio de Briceño)_x000a_Hernán Penagos Giraldo (Consejo Nacional Electoral)"/>
    <s v="German Blanco Alvarez (Partido Conservador)_x000a_Alejandro Vega Perez (Partido Liberal)_x000a_Alfredo Deluque Zuleta (Partido de la U)_x000a_Roy Barreras Montealegre (Pacto Histórico)_x000a_Jonathan Ferney Jota Pe Pulido Hernández (Alianza Verde Centro Esperanza Coalición)_x000a_Carlos Fernando Motoa Solarte (Cambio Radical)_x000a_Paloma Valencia Laserna (Centro Democrático)_x000a_Juan Carlos Wills Ospina (Partido Conservador)_x000a_Jorge Mendez Hernández (Cambio Radical)_x000a_Ana Paola García Soto (Partido de la U)_x000a_Alirio Uribe Muñoz (Pacto Histórico) _x000a_José Jaime Uscategui Pastrana (Centro Democrático)_x000a_Juan Sebastián Gómez Gonzales (Juntos por Caldas)_x000a_Julian Gallo Cubillos (Comunes)_x000a_Carlos Felipe Quintero Ovalle (Partido Liberal)_x000a_Orlando Castillo Advincula (Consejo Comunitario de la Cuenca del Río Naya)_x000a_Marelen Castillo Torres (Liga de gobernantes anticorrupción)_x000a_Luis Alberto Albán Urbano (Comunes)_x000a_Juan Daniel Peñuela Calvache (Partido Conservador)_x000a_Heraclito Landinez Suarez (Pacto Histórico)_x000a_Jorge Eliécer Tamayo Marulanda (Partido de la U)_x000a_Gersel Luis Pérez Altamiranda (Cambio Radical)"/>
    <x v="3"/>
    <s v="Busca modernizar la organización electoral colombiana, adaptando normas del siglo XIX al contexto democrático y tecnológico actual. Promueve elecciones más seguras, accesibles y transparentes. El Artículo 317 establece que la Registraduría Nacional del Estado Civil contará con una dirección de analítica de datos e inteligencia artificial, la cual deberá operar respetando los estándares de protección de datos personales y el derecho al habeas data. (Proyecto de Ley Estatutaria 111, 2022S, Artículos 1 y 317)"/>
    <n v="1"/>
    <n v="0"/>
    <n v="0"/>
    <s v="."/>
    <m/>
    <m/>
    <m/>
    <m/>
    <m/>
    <m/>
    <m/>
    <m/>
    <m/>
    <m/>
    <s v="https://leyes.senado.gov.co/proyectos/index.php/proyectos-ley/cuatrenio-2022-2026/2022-2023/article/123-por-la-cual-se-expide-el-codigo-del-registro-civil-br-identificacion-de-las-personas-y-el-proceso-electoral-colombiano"/>
  </r>
  <r>
    <m/>
    <s v="América del Sur"/>
    <x v="6"/>
    <x v="0"/>
    <s v="Ministerio del Trabajo"/>
    <x v="1"/>
    <s v="N/A"/>
    <s v="N/A"/>
    <x v="3"/>
    <x v="4"/>
    <d v="2022-07-28T00:00:00"/>
    <s v="N/A"/>
    <s v="Resolución 3050/2022, Ministerio del Trabajo"/>
    <s v="Resolución, Por la cual se adopta el Manual de Procedimientos del Programa de Rehabilitación Integral para la reincorporación laboral y ocupacional en el Sistema General de Riesgos Laborales y se dictan otras disposiciones."/>
    <x v="1"/>
    <s v="Publicado en el Diario Oficial No. 52110 del 29 de julio de 2022"/>
    <d v="2024-12-12T00:00:00"/>
    <d v="2022-07-29T00:00:00"/>
    <d v="2022-07-29T00:00:00"/>
    <s v="N/A"/>
    <d v="2022-07-29T00:00:00"/>
    <d v="2022-07-28T00:00:00"/>
    <s v="N/A"/>
    <s v="N/A"/>
    <s v="Ángel Custodio Cabrera (Ministerio del Trabajo)"/>
    <s v="N/A"/>
    <x v="1"/>
    <s v="Se adopta el Manual de Procedimientos del Programa de Rehabilitación Integral para la reincorporación laboral y ocupacional en el Sistema General de Riesgos Laborales. Se establece un enfoque interdisciplinario para garantizar la rehabilitación física, social y ocupacional de trabajadores afectados por accidentes laborales o enfermedades profesionales. Se menciona el uso de inteligencia artificial, realidad virtual y tecnologías de comunicación para mejorar dichos procesos de capacitación, asesoría y rehabilitación en el marco del programa. (Resolución del Ministerio de Trabajo 3050, 2022)"/>
    <n v="1"/>
    <n v="0"/>
    <n v="0"/>
    <s v="."/>
    <m/>
    <m/>
    <m/>
    <m/>
    <m/>
    <m/>
    <m/>
    <m/>
    <m/>
    <m/>
    <s v="https://www.mintrabajo.gov.co/atencion-al-ciudadano/transparencia/resoluciones"/>
  </r>
  <r>
    <m/>
    <s v="América del Sur"/>
    <x v="6"/>
    <x v="0"/>
    <s v="Congreso de la República de Colombia"/>
    <x v="0"/>
    <s v="Bicameral"/>
    <s v="Senado de la República de Colombia"/>
    <x v="0"/>
    <x v="4"/>
    <d v="2022-07-20T00:00:00"/>
    <s v="Legislatura Jul 2022 - Jul 2023"/>
    <s v="PL 249/2023C, Cámara de Representantes (Antes PL 011/2022S, Senado)"/>
    <s v="Proyecto de Ley, Por medio de la cual se modifica el artículo 8 de la Ley 982 de 2005 y se dictan otras disposiciones."/>
    <x v="0"/>
    <s v="Enviado a la Corte Constitucional tras Aprobación del Informe de Objeciones"/>
    <d v="2026-01-02T00:00:00"/>
    <d v="2025-04-23T00:00:00"/>
    <s v="N/A"/>
    <s v="N/A"/>
    <s v="N/A"/>
    <s v="N/A"/>
    <s v="N/A"/>
    <s v="N/A"/>
    <s v="Jose Vicente Carreño Castro (Centro Democrático)_x000a_Alejandro Carlos Chacon Camargo (Partido Liberal)_x000a_Yenny Esperanza Rozo Zambrano (Centro Democrático)_x000a_Esteban Quintero Cardona (Centro Democrático)"/>
    <s v="Guido Echeverri Piedrahita (Alianza Verde Centro Esperanza Coalición)"/>
    <x v="3"/>
    <s v="&quot;Fija un plazo máximo para que las entidades estatales de cualquier orden incorporen en sus dependencias el servicio de intérprete y guía intérprete para las personas sordas y sordociegas.&quot; (Congreso Visible, 17 de noviembre de 2024). En el texto aprobado en segundo debate, se fomenta la colaboración con organismos internacionales y el uso de tecnologías digitales emergentes e inteligencia artificial para mejorar la comunicación en lenguas de señas."/>
    <n v="1"/>
    <n v="0"/>
    <n v="0"/>
    <s v="Este instrumento, a la fecha del corte, fue aprobado en cuarto debate el 19-06-2024. Está en espera de sanción presidencial y promulgación para inicio de vigencia. Obtuvo una objeción parcial del ejecutivo y se envío a la Corte Constitucional el pasado 23-04-2025."/>
    <m/>
    <m/>
    <m/>
    <m/>
    <m/>
    <m/>
    <m/>
    <m/>
    <m/>
    <m/>
    <s v="https://leyes.senado.gov.co/proyectos/index.php/proyectos-ley/cuatrenio-2022-2026/2022-2023/article/11-por-medio-de-la-cual-se-modifica-el-articulo-8-de-la-ley-982-de-2005-y-se-dictan-otras-disposiciones"/>
  </r>
  <r>
    <m/>
    <s v="América del Sur"/>
    <x v="6"/>
    <x v="0"/>
    <s v="Congreso de la República de Colombia"/>
    <x v="0"/>
    <s v="Bicameral"/>
    <s v="Senado de la República de Colombia"/>
    <x v="0"/>
    <x v="4"/>
    <d v="2022-07-19T00:00:00"/>
    <s v="Legislatura Jul 2022 - Jul 2023"/>
    <s v="PL 008/2022S, Senado"/>
    <s v="Proyecto de Ley, Por medio de la cual se establecen mecanismos para detener y evitar la pérdida de la biodiversidad en el territorio nacional, y se dictan otras disposiciones."/>
    <x v="2"/>
    <s v="Archivado por Tránsito de Legislatura"/>
    <d v="2025-07-29T00:00:00"/>
    <d v="2023-06-19T00:00:00"/>
    <s v="N/A"/>
    <s v="N/A"/>
    <s v="N/A"/>
    <s v="N/A"/>
    <d v="2023-06-19T00:00:00"/>
    <s v="N/A"/>
    <s v="Nicolas Albeiro Echeverry Alvaran (Partido Conservador)_x000a_Andres Felipe Jimenez Vargas (Partido Conservador)"/>
    <s v="Isabel Cristina Zuleta López (Pacto Histórico)"/>
    <x v="3"/>
    <s v="Busca detener y revertir la pérdida de biodiversidad en Colombia mediante la consolidación de información y el diseño de estrategias sostenibles. Se establece el &quot;Manejo Integral del Fuego&quot;, que incluye la investigación sobre incendios y su impacto en ecosistemas. El Ministerio de Ambiente incorporará tecnologías avanzadas e inteligencia artificial en sistemas de alerta temprana para gestionar y reducir el riesgo de incendios y otros factores de deforestación. Además, se deberán generar planes de restauración para áreas afectadas por incendios, con un plazo de implementación de seis meses. (Proyecto de Ley 008, 2022, Artículos 1 y 6)"/>
    <n v="1"/>
    <n v="0"/>
    <n v="0"/>
    <s v="."/>
    <m/>
    <m/>
    <m/>
    <m/>
    <m/>
    <m/>
    <m/>
    <m/>
    <m/>
    <m/>
    <s v="https://leyes.senado.gov.co/proyectos/index.php/proyectos-ley/cuatrenio-2022-2026/2022-2023/article/8-por-medio-de-la-cual-se-establecen-mecanismos-para-detener-y-evitar-la-perdida-de-la-biodiversidad-en-el-territorio-nacional-y-se-dictan-otras-disposiciones"/>
  </r>
  <r>
    <m/>
    <s v="América del Sur"/>
    <x v="6"/>
    <x v="0"/>
    <s v="Superintendencia de Industria y Comercio"/>
    <x v="1"/>
    <s v="N/A"/>
    <s v="N/A"/>
    <x v="5"/>
    <x v="4"/>
    <d v="2022-07-15T00:00:00"/>
    <s v="N/A"/>
    <s v="Circular Externa No. 006 de 2022, Superintendencia de Industria y Comercio"/>
    <s v="Circular Externa, Tratamiento de datos personales para fines de publicidad, marketing o prospección comercial."/>
    <x v="1"/>
    <s v="Publicado en el Diario Oficial No. 52096 del 15 de julio de 2022"/>
    <d v="2024-12-12T00:00:00"/>
    <d v="2022-07-15T00:00:00"/>
    <d v="2022-07-15T00:00:00"/>
    <s v="N/A"/>
    <d v="2022-07-15T00:00:00"/>
    <d v="2022-07-15T00:00:00"/>
    <s v="N/A"/>
    <s v="N/A"/>
    <s v="Andrés Barreto González (Superintendente de Industria y Comercio)"/>
    <s v="N/A"/>
    <x v="4"/>
    <s v="Establece los lineamientos para el tratamiento de datos personales en actividades de marketing, publicidad y prospección comercial. Destaca el uso de la inteligencia artificial en herramientas como marcadores predictivos, robocalls y algoritmos para campañas de call centers, a la par que advierte que deben respetarse los derechos de los titulares y garantizarse el consentimiento informado. La inteligencia artificial se utiliza para mejorar la efectividad en la comunicación, pero su empleo debe cumplir con la normativa de protección de datos y evitar prácticas engañosas o invasivas. (Circular Externa de la Superintendencia de Industria y Comercio 006, 2022)"/>
    <n v="1"/>
    <n v="0"/>
    <n v="0"/>
    <s v="."/>
    <m/>
    <m/>
    <m/>
    <m/>
    <m/>
    <m/>
    <m/>
    <m/>
    <m/>
    <m/>
    <s v="https://www.sic.gov.co/repositorio-de-normatividad?field_tipo_de_norma_value=5"/>
  </r>
  <r>
    <m/>
    <s v="América del Sur"/>
    <x v="6"/>
    <x v="0"/>
    <s v="Congreso de la República de Colombia"/>
    <x v="0"/>
    <s v="Bicameral"/>
    <s v="Cámara de Representantes de la República de Colombia"/>
    <x v="0"/>
    <x v="5"/>
    <d v="2021-10-25T00:00:00"/>
    <s v="Legislatura Jul 2021 - Jul 2022"/>
    <s v="PL 354/2021C, Cámara de Representantes"/>
    <s v="Proyecto de Ley, Por medio de la cual se establecen los lineamientos de política pública para el desarrollo, uso e implementación de Inteligencia Artificial y se dictan otras disposiciones."/>
    <x v="2"/>
    <s v="Archivado por Vencimiento de Términos"/>
    <d v="2024-11-08T00:00:00"/>
    <d v="2022-06-19T00:00:00"/>
    <s v="N/A"/>
    <s v="N/A"/>
    <s v="N/A"/>
    <s v="N/A"/>
    <d v="2022-06-19T00:00:00"/>
    <s v="N/A"/>
    <s v="Juan Diego Echavarría Sánchez (Partido Liberal)_x000a_Henry Fernando Correal Herrera (Partido Liberal) _x000a_Jennifer Kristin Arias Falla (Centro Democrático)_x000a_Ciro Antonio Rodríguez Pinzón (Partido Conservador)_x000a_Jorge Enrique Benedetti Martelo (Cambio Radical)"/>
    <s v="N/A"/>
    <x v="0"/>
    <s v="&quot;La presente ley tiene por objeto establecer los lineamientos de política pública para el desarrollo, uso e implementación de la Inteligencia Artificial.&quot; (Congreso Visible, 19 de junio de 2022)"/>
    <n v="1"/>
    <n v="1"/>
    <n v="1"/>
    <s v="."/>
    <m/>
    <m/>
    <m/>
    <m/>
    <m/>
    <m/>
    <m/>
    <m/>
    <m/>
    <m/>
    <s v="https://www.camara.gov.co/inteligencia-artificial-0"/>
  </r>
  <r>
    <m/>
    <s v="América del Sur"/>
    <x v="6"/>
    <x v="1"/>
    <s v="Alcaldía Mayor de Bogotá, D.C."/>
    <x v="1"/>
    <s v="N/A"/>
    <s v="N/A"/>
    <x v="1"/>
    <x v="5"/>
    <d v="2021-08-11T00:00:00"/>
    <s v="N/A"/>
    <s v="Decreto 293/2021, Alcaldía Mayor de Bogotá, D.C."/>
    <s v="Decreto, Por el cual se modifican lineamientos en materia de servicio a la ciudadanía y de implementación de la Política Pública Distrital de Servicio a la Ciudadanía, y se dictan otras disposiciones."/>
    <x v="1"/>
    <s v="Publicado en el Registro Distrital No. 7207 del 13 de agosto de 2021."/>
    <d v="2024-12-12T00:00:00"/>
    <d v="2021-08-16T00:00:00"/>
    <d v="2021-08-16T00:00:00"/>
    <s v="N/A"/>
    <d v="2021-08-16T00:00:00"/>
    <d v="2021-08-11T00:00:00"/>
    <s v="N/A"/>
    <s v="N/A"/>
    <s v="Claudia Nayibe López Hernández (Alcadía Mayor De Bogotá)_x000a_María Clemencia Pérez Uribe (Secretaría General de la Alcaldía Mayor de Bogotá)"/>
    <s v="N/A"/>
    <x v="3"/>
    <s v="Redefine los lineamientos para la Política Pública Distrital de Servicio a la Ciudadanía y la Red CADE. Promueve la digitalización de trámites y servicios mediante herramientas tecnológicas, como los chatbots basados en inteligencia artificial para mejorar la interacción con la ciudadanía. Estas tecnologías permitirán respuestas automatizadas, optimizarán el acceso a la información y agilizarán trámites. (Decreto de la Alcaldía Mayor de Bogotá 293, 2021)"/>
    <n v="1"/>
    <n v="0"/>
    <n v="0"/>
    <s v="."/>
    <m/>
    <m/>
    <m/>
    <m/>
    <m/>
    <m/>
    <m/>
    <m/>
    <m/>
    <m/>
    <s v="https://www.alcaldiabogota.gov.co/sisjur/normas/Norma1.jsp?i=115821"/>
  </r>
  <r>
    <m/>
    <s v="América del Sur"/>
    <x v="6"/>
    <x v="0"/>
    <s v="Congreso de la República de Colombia"/>
    <x v="0"/>
    <s v="Bicameral"/>
    <s v="Senado de la República de Colombia"/>
    <x v="0"/>
    <x v="5"/>
    <d v="2021-07-22T00:00:00"/>
    <s v="Legislatura Jul 2021 - Jul 2022"/>
    <s v="PL 056/2021S, Senado"/>
    <s v="Proyecto de Ley, Por medio de la cual se regula la prestación del servicio de entretenimiento para adultos a través de portales web o plataformas digitales y se dictan otras disposiciones."/>
    <x v="2"/>
    <s v="Archivado por Tránsito de Legislatura"/>
    <d v="2025-04-22T00:00:00"/>
    <d v="2022-06-19T00:00:00"/>
    <s v="N/A"/>
    <s v="N/A"/>
    <s v="N/A"/>
    <s v="N/A"/>
    <d v="2022-06-19T00:00:00"/>
    <s v="N/A"/>
    <s v="Jonatán Tamayo Pérez (Coalición Lista de la Decencia)"/>
    <s v="No Identificado"/>
    <x v="3"/>
    <s v="&quot;[Brinda] disposiciones y establece un marco normativo para la prestación del servicio de comercio electrónico para adultos a través del sistema webcam, y de esta manera cumplir con lo establecido en el artículo 73 de la Ley 2010 de 2.019 que ordena la reglamentación del sector mediante ley.&quot; (Congreso Visible, 19 de junio de 2022). Sobre inteligencia artificial, el artículo 6 autoriza al Centro Estratégico de Monitoreo de Actividades Digitales (CEMAD) a usar IA y machine learning para monitorear, detectar y bloquear contenido ilegal, así como para controlar la operación de plataformas digitales de entretenimiento para adultos."/>
    <n v="1"/>
    <n v="0"/>
    <n v="0"/>
    <s v="."/>
    <m/>
    <m/>
    <m/>
    <m/>
    <m/>
    <m/>
    <m/>
    <m/>
    <m/>
    <m/>
    <s v="https://leyes.senado.gov.co/proyectos/index.php/proyectos-ley/cuatrenio-2018-2022/2021-2022/article/56-por-medio-de-la-cual-se-regula-la-prestacion-del-servicio-de-entretenimiento-para-adultos-a-traves-de-portales-web-o-plataformas-digitales-y-se-dictan-otras-disposiciones"/>
  </r>
  <r>
    <m/>
    <s v="América del Sur"/>
    <x v="6"/>
    <x v="0"/>
    <s v="Congreso de la República de Colombia"/>
    <x v="0"/>
    <s v="Bicameral"/>
    <s v="Senado de la República de Colombia"/>
    <x v="0"/>
    <x v="5"/>
    <d v="2021-06-09T00:00:00"/>
    <s v="Legislatura Jul 2020 - Jul 2021"/>
    <s v="PL 498/2021S, Senado"/>
    <s v="Proyecto de Ley, Por medio de la cual se regula la prestación del servicio de entretenimiento para adultos a través de portales web o plataformas digitales y se dictan otras disposiciones."/>
    <x v="2"/>
    <s v="Archivado por Tránsito de Legislatura"/>
    <d v="2025-04-22T00:00:00"/>
    <d v="2021-06-19T00:00:00"/>
    <s v="N/A"/>
    <s v="N/A"/>
    <s v="N/A"/>
    <s v="N/A"/>
    <d v="2021-06-19T00:00:00"/>
    <s v="N/A"/>
    <s v="Jonatán Tamayo Pérez (Coalición Lista de la Decencia)"/>
    <s v="N/A"/>
    <x v="3"/>
    <s v="Establece un marco normativo para regular el comercio electrónico de contenido para adultos a través de plataformas de webcam, en cumplimiento de la Ley 2010 de 2019. El Artículo 6 autoriza al Centro Estratégico de Monitoreo de Actividades Digitales (CEMAD) a utilizar inteligencia artificial y aprendizaje automático (machine learning) para monitorear, detectar y bloquear contenido ilegal, así como para supervisar la operación de plataformas digitales de entretenimiento para adultos. (Proyecto de Ley 498, 2021S, Artículos 1 y 6)"/>
    <n v="1"/>
    <n v="0"/>
    <n v="0"/>
    <s v="."/>
    <m/>
    <m/>
    <m/>
    <m/>
    <m/>
    <m/>
    <m/>
    <m/>
    <m/>
    <m/>
    <s v="https://leyes.senado.gov.co/proyectos/index.php/proyectos-ley/cuatrenio-2018-2022/2020-2021/article/501-por-medio-de-la-cual-se-regula-la-prestacion-del-servicio-de-entretenimiento-para-adultos-a-traves-de-portales-web-o-plataformas-digitales-y-se-dictan-otras-disposiciones"/>
  </r>
  <r>
    <m/>
    <s v="América del Sur"/>
    <x v="6"/>
    <x v="0"/>
    <s v="Instituto Colombiano para la Evaluación de la Educación"/>
    <x v="1"/>
    <s v="N/A"/>
    <s v="N/A"/>
    <x v="5"/>
    <x v="5"/>
    <d v="2021-05-28T00:00:00"/>
    <s v="N/A"/>
    <s v="Resolución 297/2021, Instituto Colombiano para la Evaluación de la Educación - ICFES"/>
    <s v="Resolución, Por la cual se establece una modalidad de presentación de los exámenes Saber Pro y TyT y se modifica la Resolución 090 de 2021."/>
    <x v="1"/>
    <s v="Publicado en el Diario Oficial No. 51688 del 28 de mayo de 2021"/>
    <d v="2024-12-12T00:00:00"/>
    <d v="2021-05-28T00:00:00"/>
    <d v="2021-05-28T00:00:00"/>
    <s v="N/A"/>
    <d v="2021-05-28T00:00:00"/>
    <d v="2021-05-28T00:00:00"/>
    <s v="N/A"/>
    <s v="N/A"/>
    <s v="Mónica Ospina Londoño (Dirección General del ICFES)"/>
    <s v="N/A"/>
    <x v="1"/>
    <s v="Modificó la Resolución 090 de 2021 para establecer modalidades de presentación de los exámenes Saber Pro y Saber TyT, en respuesta a la pandemia de COVID-19. Introdujo la modalidad virtual con supervisión mediante inteligencia artificial, permitiendo a los estudiantes presentar las pruebas desde casa o en un lugar privado, bajo especificaciones técnicas y de conectividad. Esta modalidad buscaba minimizar riesgos de contagio y garantizar la seguridad de las evaluaciones. También se mantuvieron opciones presenciales bajo estrictas medidas de bioseguridad. (Resolución 297 del Instituto Colombiano para la Evaluación de la Educación, 2021)"/>
    <n v="1"/>
    <n v="0"/>
    <n v="0"/>
    <s v="."/>
    <m/>
    <m/>
    <m/>
    <m/>
    <m/>
    <m/>
    <m/>
    <m/>
    <m/>
    <m/>
    <s v="https://normograma.icfes.gov.co/docs/resolucion_icfes_0297_2021.htm"/>
  </r>
  <r>
    <m/>
    <s v="América del Sur"/>
    <x v="6"/>
    <x v="0"/>
    <s v="Instituto Colombiano para la Evaluación de la Educación"/>
    <x v="1"/>
    <s v="N/A"/>
    <s v="N/A"/>
    <x v="5"/>
    <x v="5"/>
    <d v="2021-01-27T00:00:00"/>
    <s v="N/A"/>
    <s v="Resolución 090/2021, Instituto Colombiano para la Evaluación de la Educación - ICFES"/>
    <s v="Resolución, Por la cual se establece el calendario 2021 de algunos exámenes que realiza el Icfes."/>
    <x v="1"/>
    <s v="Modificado parcialmente por la Resolución 297 de 2021"/>
    <d v="2024-12-12T00:00:00"/>
    <d v="2021-01-27T00:00:00"/>
    <d v="2021-02-02T00:00:00"/>
    <s v="N/A"/>
    <d v="2021-01-27T00:00:00"/>
    <d v="2021-01-27T00:00:00"/>
    <s v="N/A"/>
    <s v="N/A"/>
    <s v="Mónica Ospina Londoño (Dirección General del ICFES)"/>
    <s v="N/A"/>
    <x v="1"/>
    <s v="Estableció el calendario para los exámenes de Estado Saber 11, Pre Saber, Validación del Bachillerato, Saber TyT y Saber Pro en 2021, lo que incluyó modalidades virtuales debido a la pandemia de COVID-19. Se menciona el uso de inteligencia artificial en la supervisión de exámenes realizados electrónicamente desde el domicilio de los estudiantes, garantizando seguridad y control en las pruebas virtuales. Se buscó ofrecer alternativas para la continuidad educativa, respetando medidas de bioseguridad y requisitos técnicos. (Resolución 090 del Instituto Colombiano para la Evaluación de la Educación, 2021)"/>
    <n v="1"/>
    <n v="0"/>
    <n v="0"/>
    <s v="."/>
    <m/>
    <m/>
    <m/>
    <m/>
    <m/>
    <m/>
    <m/>
    <m/>
    <m/>
    <m/>
    <s v="https://normograma.icfes.gov.co/docs/resolucion_icfes_0090_2021.htm#1"/>
  </r>
  <r>
    <m/>
    <s v="América del Sur"/>
    <x v="6"/>
    <x v="0"/>
    <s v="Congreso de la República de Colombia"/>
    <x v="0"/>
    <s v="Bicameral"/>
    <s v="Senado de la República de Colombia"/>
    <x v="0"/>
    <x v="8"/>
    <d v="2020-12-14T00:00:00"/>
    <s v="Legislatura Jul 2020 - Jul 2021"/>
    <s v="PL 372/2020S, Senado"/>
    <s v="Proyecto de Ley, Por medio de la cual se dictan las bases de la Política Nacional de Investigación Científica, Desarrollo Tecnológico e Innovación I+D+i para la Seguridad Farmacéutica y se dictan otras disposiciones."/>
    <x v="2"/>
    <s v="Archivado por Tránsito de Legislatura"/>
    <d v="2025-04-22T00:00:00"/>
    <d v="2022-06-19T00:00:00"/>
    <s v="N/A"/>
    <s v="N/A"/>
    <s v="N/A"/>
    <s v="N/A"/>
    <d v="2022-06-19T00:00:00"/>
    <s v="N/A"/>
    <s v="Iván Darío Agudelo Zapata (Partido Liberal)"/>
    <s v="No Identificado"/>
    <x v="3"/>
    <s v="Busca establecer una Política Nacional de Investigación Científica, Desarrollo Tecnológico e Innovación (I+D+i) orientada a garantizar la seguridad farmacéutica en Colombia. Define principios, instrumentos regulatorios, científicos e institucionales para fortalecer el sistema de salud mediante ciencia, tecnología e innovación. En el artículo 43, se contempla la creación de un laboratorio de biología computacional que integre tecnologías de convergencia como inteligencia artificial, aprendizaje de máquina y minería de datos, con el fin de fortalecer la capacidad analítica del Instituto encargado y apoyar el desarrollo de sus funciones misionales. (Proyecto de Ley 372, 2020S, Artículos 1 y 43)"/>
    <n v="1"/>
    <n v="0"/>
    <n v="0"/>
    <s v="."/>
    <m/>
    <m/>
    <m/>
    <m/>
    <m/>
    <m/>
    <m/>
    <m/>
    <m/>
    <m/>
    <s v="https://leyes.senado.gov.co/proyectos/index.php/proyectos-ley/cuatrenio-2018-2022/2020-2021/article/373-por-medio-de-la-cual-se-dictan-las-bases-de-la-politica-nacional-de-investigacion-cientifica-desarrollo-tecnologico-e-innovacion-i-d-i-para-la-seguridad-farmaceutica-y-se-dictan-otras-disposiciones"/>
  </r>
  <r>
    <m/>
    <s v="América del Sur"/>
    <x v="6"/>
    <x v="0"/>
    <s v="Congreso de la República de Colombia"/>
    <x v="0"/>
    <s v="Bicameral"/>
    <s v="Senado de la República de Colombia"/>
    <x v="0"/>
    <x v="8"/>
    <d v="2020-10-27T00:00:00"/>
    <s v="Legislatura Jul 2020 - Jul 2021"/>
    <s v="PL 339/2020S, Senado"/>
    <s v="Proyecto De Ley, Por Medio De La Cual Se Expiden Lineamientos En Torno A La Seguridad Digital, Se Modifica La Ley 599 De 2000, Y Se Dictan Otras Disposiciones."/>
    <x v="3"/>
    <s v="Retirado por el Autor"/>
    <d v="2025-04-22T00:00:00"/>
    <d v="2021-04-21T00:00:00"/>
    <s v="N/A"/>
    <s v="N/A"/>
    <s v="N/A"/>
    <s v="N/A"/>
    <s v="N/A"/>
    <d v="2021-04-21T00:00:00"/>
    <s v="Manuel Antonio Virgüez Piraquive (MIRA - Colombia Justa Libres)_x000a_Aydeé Lizarazo Cubillos (MIRA - Colombia Justa Libres)_x000a_Irma Luz Herrera Rodríguez (MIRA - Colombia Justa Libres)_x000a_Carlos Eduardo Guevara Villabón (MIRA - Colombia Justa Libres)"/>
    <s v="No Identificado"/>
    <x v="4"/>
    <s v="Busca tipificar nuevas formas de delitos cibernéticos, especialmente aquellos que afectan a niños, niñas, adolescentes y la población en general. El Artículo 4 introduce el delito de difusión no consentida de imágenes con contenido sexual, incluyendo imágenes o videos generados artificialmente, lo que abarca contenidos creados con inteligencia artificial. Establece penas de prisión y agravantes si el responsable es un ex cónyuge o pareja. No habrá sanción si el contenido se usa para denunciar agresiones ante las autoridades. (Proyecto de Ley 339, 2020S, Artículos 1 y 4)"/>
    <n v="1"/>
    <n v="0"/>
    <n v="0"/>
    <s v="."/>
    <m/>
    <m/>
    <m/>
    <m/>
    <m/>
    <m/>
    <m/>
    <m/>
    <m/>
    <m/>
    <s v="https://leyes.senado.gov.co/proyectos/index.php/proyectos-ley/cuatrenio-2018-2022/2020-2021/article/340-por-medio-de-la-cual-se-expiden-lineamientos-en-torno-a-la-seguridad-digital-se-modifica-la-ley-599-de-2000-y-se-dictan-otras-disposiciones"/>
  </r>
  <r>
    <m/>
    <s v="América del Sur"/>
    <x v="6"/>
    <x v="0"/>
    <s v="Congreso de la República de Colombia"/>
    <x v="0"/>
    <s v="Bicameral"/>
    <s v="Senado de la República de Colombia"/>
    <x v="0"/>
    <x v="8"/>
    <d v="2020-08-25T00:00:00"/>
    <s v="Legislatura Jul 2020 - Jul 2021"/>
    <s v="PL 246/2020S, Senado (Acumulado PL 085/2020S, Senado)"/>
    <s v="Proyecto de Ley, Por medio de la cual se protege el trabajo en entornos digitales mediante la regulación de la contratación de colaboradores autónomos a través de Plataformas Digitales de Economía Colaborativa."/>
    <x v="2"/>
    <s v="Archivado por Tránsito de Legislatura"/>
    <d v="2025-07-29T00:00:00"/>
    <d v="2021-06-19T00:00:00"/>
    <s v="N/A"/>
    <s v="N/A"/>
    <s v="N/A"/>
    <s v="N/A"/>
    <d v="2021-06-19T00:00:00"/>
    <s v="N/A"/>
    <s v="Jennifer Kristin Arias Falla (Centro Democrático)_x000a_Mauricio Andrés Toro Orjuela (Alianza Verde)"/>
    <s v="N/A"/>
    <x v="3"/>
    <s v="Busca regular y proteger los derechos laborales de trabajadores de plataformas digitales en Colombia. Establece criterios para la subordinación laboral, garantías de seguridad social, remuneración justa y representación sindical. Aunque no menciona directamente la inteligencia artificial, sí aborda indirectamente su uso al exigir transparencia en los algoritmos que asignan tareas o evalúan el desempeño de los trabajadores, obligando a las plataformas a informar a los trabajadores sobre los criterios utilizados por estos sistemas automatizados, lo cual implica una regulación del uso de tecnologías basadas en IA en el ámbito laboral. (Proyecto de Ley 246, 2020)"/>
    <n v="1"/>
    <n v="0"/>
    <n v="0"/>
    <s v="."/>
    <m/>
    <m/>
    <m/>
    <m/>
    <m/>
    <m/>
    <m/>
    <m/>
    <m/>
    <m/>
    <s v="https://leyes.senado.gov.co/proyectos/index.php/proyectos-ley/cuatrenio-2018-2022/2020-2021/article/246-por-medio-de-la-cual-se-protege-el-trabajo-en-entornos-digitales-mediante-la-regulacion-de-la-contratacion-de-colaboradores-autonomos-a-traves-de-plataformas-digitales-de-economia-colaborativa"/>
  </r>
  <r>
    <m/>
    <s v="América del Sur"/>
    <x v="6"/>
    <x v="0"/>
    <s v="Congreso de la República de Colombia"/>
    <x v="0"/>
    <s v="Bicameral"/>
    <s v="Cámara de Representantes de la República de Colombia"/>
    <x v="0"/>
    <x v="8"/>
    <d v="2020-07-19T00:00:00"/>
    <s v="Legislatura Jul 2020 - Jul 2021"/>
    <s v="PL 236/2021S, Senado (Antes PL 173/2020C, Cámara de Representantes)"/>
    <s v="Proyecto de Ley, Por medio del cual se modifica la ley 23 de 1981 y se dictan otras disposiciones."/>
    <x v="2"/>
    <s v="Archivado por Tránsito de Legislatura"/>
    <d v="2025-04-22T00:00:00"/>
    <d v="2022-06-19T00:00:00"/>
    <s v="N/A"/>
    <s v="N/A"/>
    <s v="N/A"/>
    <s v="N/A"/>
    <d v="2022-06-19T00:00:00"/>
    <s v="N/A"/>
    <s v="Jairo Humberto Cristo Correa (Cambio Radical)_x000a_Jairo Giovany Cristancho Tarache (Centro Democrático)_x000a_José Luis Correa López (Partido Liberal)_x000a_Carlos Eduardo Acosta Lozano (Colombia Justa Libres)"/>
    <s v="No Identificado"/>
    <x v="4"/>
    <s v="Actualiza el Código de Ética Médica colombiano para adaptarlo a cambios sociales, legislativos y tecnológicos, reafirmando principios como la autonomía del paciente, la relación médico-paciente y la responsabilidad institucional. El Artículo 5 introduce una regulación sobre el uso de inteligencia artificial en la práctica médica, exigiendo protocolos estrictos y consentimiento informado. Establece que la IA no puede ser titular de derechos ni responsabilidades legales, las cuales recaen en los actores humanos e institucionales involucrados. Reafirma la primacía de la dignidad y el bienestar humano por encima del interés científico o social. (Proyecto de Ley 173, 2020C, Artículos 1 y 5)"/>
    <n v="1"/>
    <n v="0"/>
    <n v="0"/>
    <s v="."/>
    <m/>
    <m/>
    <m/>
    <m/>
    <m/>
    <m/>
    <m/>
    <m/>
    <m/>
    <m/>
    <s v="https://www.camara.gov.co/etica-medica-1"/>
  </r>
  <r>
    <m/>
    <s v="América del Sur"/>
    <x v="6"/>
    <x v="0"/>
    <s v="Congreso de la República de Colombia"/>
    <x v="0"/>
    <s v="Bicameral"/>
    <s v="Cámara de Representantes de la República de Colombia"/>
    <x v="0"/>
    <x v="8"/>
    <d v="2020-07-19T00:00:00"/>
    <s v="Legislatura Jul 2020 - Jul 2021"/>
    <s v="PL 021/2020C, Cámara de Representantes"/>
    <s v="Proyecto de Ley, Por medio de la cual se establecen los lineamientos de política pública para el desarrollo, uso e implementación de inteligencia artificial y se dictan otras disposiciones."/>
    <x v="3"/>
    <s v="Retirado por el Autor"/>
    <d v="2024-11-08T00:00:00"/>
    <d v="2021-06-03T00:00:00"/>
    <s v="N/A"/>
    <s v="N/A"/>
    <s v="N/A"/>
    <s v="N/A"/>
    <s v="N/A"/>
    <d v="2021-06-02T00:00:00"/>
    <s v="Julian Bedoya Pulgarin (Partido Liberal)_x000a_Juan Diego Echavarría Sánchez (Partido Liberal)_x000a_Jennifer Kristin Arias Falla (Centro Democrático)_x000a_Faber Alberto Muñoz Cerón (Partido de la U)_x000a_Carlos Eduardo Acosta Lozano (Colombia Justa Libres)_x000a_Jhon Arley Murillo Benítez (Consejo Comunitario Ancestral de Comunidades Negras Playa Renaciente)_x000a_Henry Fernando Correal Herrera (Partido Liberal)_x000a_Ángela Patricia Sánchez Leal (Cambio Radical)_x000a_Jairo Giovany Cristancho Tarache (Centro Democrático)_x000a_Jorge Enrique Benedetti Martelo (Cambio Radical)_x000a_Jairo Humberto Cristo Correa (Cambio Radical)_x000a_Luciano Grisales Londoño (Partido Liberal)"/>
    <s v="Ciro Antonio Rodríguez Pinzón (Partido Conservador)_x000a_Oswaldo Arcos Benavides (Cambio Radical)"/>
    <x v="0"/>
    <s v="&quot;La presente ley tiene por objeto establecer los lineamientos de política pública para el desarrollo, uso e implementación de la Inteligencia Artificial.&quot; (Congreso Visible, 02 de junio de 2021)"/>
    <n v="1"/>
    <n v="1"/>
    <n v="1"/>
    <s v="."/>
    <m/>
    <m/>
    <m/>
    <m/>
    <m/>
    <m/>
    <m/>
    <m/>
    <m/>
    <m/>
    <s v="https://www.camara.gov.co/inteligencia-artificial"/>
  </r>
  <r>
    <m/>
    <s v="América del Sur"/>
    <x v="6"/>
    <x v="1"/>
    <s v="Concejo de Bogotá, D.C."/>
    <x v="0"/>
    <s v="Unicameral"/>
    <s v="N/A"/>
    <x v="5"/>
    <x v="8"/>
    <d v="2020-06-11T00:00:00"/>
    <s v="N/A"/>
    <s v="Acuerdo 761/2020, Concejo de Bogotá D.C."/>
    <s v="Acuerdo, Por medio del cual se adopta el Plan de desarrollo económico, social, ambiental y de obras públicas del Distrito Capital 2020-2024 “Un nuevo contrato social y ambiental para la Bogotá del siglo XXI”."/>
    <x v="1"/>
    <s v="Publicado en el Registro Distrital No. 6833 del 14 de junio de 2020."/>
    <d v="2024-12-11T00:00:00"/>
    <d v="2020-06-14T00:00:00"/>
    <d v="2020-06-14T00:00:00"/>
    <s v="N/A"/>
    <d v="2020-06-14T00:00:00"/>
    <d v="2020-06-11T00:00:00"/>
    <s v="N/A"/>
    <s v="N/A"/>
    <s v="Carlos Fernando Galán Pachón (Concejo De Bogotá)_x000a_Ilba Yohanna Cárdenas Peña (Secretaría General De Organismo De Control)_x000a_Claudia Nayibe López Hernández (Alcaldía Mayor De Bogotá)"/>
    <s v="No Identificado"/>
    <x v="3"/>
    <s v="Se adopta el Plan Distrital de Desarrollo 2020-2024, titulado &quot;Un Nuevo Contrato Social y Ambiental para la Bogotá del siglo XXI&quot;. Este plan promueve la inclusión social, la sostenibilidad ambiental y la reactivación económica post-COVID-19 alineándose con los Objetivos de Desarrollo Sostenible. Además, incluye el uso de inteligencia artificial y minería de datos para optimizar la eficiencia tributaria, reducir la evasión fiscal y mejorar servicios electrónicos. (Acuerdo del Concejo de Bogotá 761, 2020, Artículo 44)"/>
    <n v="1"/>
    <n v="0"/>
    <n v="0"/>
    <s v="."/>
    <m/>
    <m/>
    <m/>
    <m/>
    <m/>
    <m/>
    <m/>
    <m/>
    <m/>
    <m/>
    <s v="https://www.alcaldiabogota.gov.co/sisjur/normas/Norma1.jsp?i=93649"/>
  </r>
  <r>
    <m/>
    <s v="América del Sur"/>
    <x v="6"/>
    <x v="0"/>
    <s v="Presidencia de la República de Colombia"/>
    <x v="1"/>
    <s v="N/A"/>
    <s v="N/A"/>
    <x v="1"/>
    <x v="8"/>
    <d v="2020-06-03T00:00:00"/>
    <s v="N/A"/>
    <s v="Decreto Legislativo 772/2020, Presidencia de la República"/>
    <s v="Decreto Legislativo, Por el cual se dictan medidas especiales en materia de procesos de insolvencia, con el fin de mitigar los efectos de la emergencia social, económica y ecológica en el sector empresarial."/>
    <x v="4"/>
    <s v="No Vigente"/>
    <d v="2024-12-12T00:00:00"/>
    <d v="2022-12-31T00:00:00"/>
    <s v="N/A"/>
    <d v="2022-12-31T00:00:00"/>
    <d v="2020-06-03T00:00:00"/>
    <d v="2020-06-03T00:00:00"/>
    <d v="2022-12-31T00:00:00"/>
    <s v="N/A"/>
    <s v="Iván Duque Márquez (Presidencia De La República)_x000a_Alicia Victoria Arango Olmos (Ministerio Del Interior)_x000a_Claudia Blum De Barberi (Ministerio De Relaciones Exteriores)_x000a_Alberto Carrasquilla Barrera (Ministerio De Hacienda Y Crédito Público)_x000a_Margarita Leonor Cabello Blanco (Ministerio De Justicia Y Del Derecho)_x000a_Carlos Holmes Trujillo García (Ministerio De Defensa Nacional)_x000a_Rodolfo Zea Navarro (Ministerio De Agricultura Y Desarrollo Rural)_x000a_Fernando Ruíz Gómez (Ministerio De Salud Y Protección Social)_x000a_Ángel Custodio Cabrera Báez (Ministerio De Trabajo)_x000a_María Fernanda Suárez Londoño (Ministerio De Minas Y Energía)_x000a_José Manuel Restrepo Abondano (Ministerio De Comercio, Industria Y Turismo)_x000a_María Victoria Angúlo González (Ministerio De Educación Nacional)_x000a_Ricardo José Lozano Picón (Ministerio De Ambiente Y Desarrollo Sostenible)_x000a_Jonathan Malagón González (Ministerio De Vivienda, Ciudad Y Territorio)_x000a_Karen Abudinen Abuchaibe (Ministerio De Tecnologías De La Información Y Las Comunicaciones)_x000a_Ángela María Orozco Gómez (Ministerio De Transporte)_x000a_Carmen Inés Vásquez Camacho (Ministerio De Cultura)_x000a_Mabel Gisela Torres Torres (Ministerio De Ciencia, Tecnología E Innovación)_x000a_Ernesto Lucena Barrero (Ministerio De Deporte)"/>
    <s v="N/A"/>
    <x v="1"/>
    <s v="Estableció medidas especiales para procesos de insolvencia empresarial en Colombia, con el fin de mitigar los efectos de la pandemia de COVID-19 en el tejido económico y social. Introdujo mecanismos para agilizar reorganizaciones y liquidaciones judiciales, a la par que priorizaba la protección del empleo y la reactivación económica. Permitió el uso de inteligencia artificial y herramientas tecnológicas para gestionar trámites de insolvencia, optimizar tiempos y recursos. (Decreto Legislativo 772, 2020)"/>
    <n v="1"/>
    <n v="0"/>
    <n v="0"/>
    <s v="."/>
    <m/>
    <m/>
    <m/>
    <m/>
    <m/>
    <m/>
    <m/>
    <m/>
    <m/>
    <m/>
    <s v="https://www.funcionpublica.gov.co/eva/gestornormativo/norma.php?i=127362"/>
  </r>
  <r>
    <m/>
    <s v="América del Sur"/>
    <x v="6"/>
    <x v="0"/>
    <s v="Ministerio de Justicia y del Derecho"/>
    <x v="1"/>
    <s v="N/A"/>
    <s v="N/A"/>
    <x v="1"/>
    <x v="8"/>
    <d v="2020-03-16T00:00:00"/>
    <s v="N/A"/>
    <s v="Decreto 403/2020, Ministerio de Justicia y del Derecho"/>
    <s v="Decreto, Por el cual se dictan normas para la correcta implementación del Acto Legislativo 04 de 2019 y el fortalecimiento del control fiscal."/>
    <x v="1"/>
    <s v="Demanda de inconstitucionalidad contra los artículos 78 a 88 (Sentencia C-209/2023)"/>
    <d v="2024-11-08T00:00:00"/>
    <d v="2023-06-07T00:00:00"/>
    <d v="2020-03-16T00:00:00"/>
    <s v="N/A"/>
    <d v="2020-03-16T00:00:00"/>
    <d v="2020-03-16T00:00:00"/>
    <s v="N/A"/>
    <s v="N/A"/>
    <s v="Alicia Arango Olmos (Ministerio del Interior)  _x000a_Margarita Cabello Blanco (Ministerio de Justicia y del Derecho) _x000a_Fernando Antonio Grillo Rubiano (Departamento Administrativo de la Función Pública)"/>
    <s v="N/A"/>
    <x v="4"/>
    <s v="El Decreto ley establece normas para la implementación del Acto Legislativo 04 de 2019, con el fin de fortalecer el control fiscal en Colombia mediante mecanismos como vigilancia preventiva y concomitante, uso de tecnologías como inteligencia artificial, analítica y minería de datos para la identificación de riesgos y malas prácticas fiscales, y la creación de sistemas de control unificados. Se busca dar un seguimiento en tiempo real a los recursos públicos, apoyado en capacidades tecnológicas avanzadas para optimizar la eficiencia y la transparencia en la gestión fiscal. (Decreto del Ministerio de Justicia y del Derecho 403, 2020)"/>
    <n v="1"/>
    <n v="0"/>
    <n v="0"/>
    <s v="."/>
    <m/>
    <m/>
    <m/>
    <m/>
    <m/>
    <m/>
    <m/>
    <m/>
    <m/>
    <m/>
    <s v="http://www.secretariasenado.gov.co/senado/basedoc/decreto_0403_2020.html"/>
  </r>
  <r>
    <m/>
    <s v="América del Sur"/>
    <x v="6"/>
    <x v="0"/>
    <s v="Congreso de la República de Colombia"/>
    <x v="0"/>
    <s v="Bicameral"/>
    <s v="Cámara de Representantes de la República de Colombia"/>
    <x v="2"/>
    <x v="6"/>
    <d v="2019-02-05T00:00:00"/>
    <s v="Legislatura Jul 2018 - Jul 2019"/>
    <s v="Ley 1955/2019, Congreso de la República"/>
    <s v="Ley, Por el cual se expide el Plan Nacional de Desarrollo 2018-2022. “Pacto por Colombia, Pacto por la Equidad”."/>
    <x v="1"/>
    <s v="Publicado en el Diario Oficial No. 50964 del 25 de mayo de 2019"/>
    <d v="2025-04-22T00:00:00"/>
    <d v="2019-05-25T00:00:00"/>
    <d v="2019-05-25T00:00:00"/>
    <s v="N/A"/>
    <d v="2019-05-25T00:00:00"/>
    <d v="2019-05-24T00:00:00"/>
    <s v="N/A"/>
    <s v="N/A"/>
    <s v="Alberto Carrasquilla Barrera (Ministerio De Hacienda Y Crédito Público)_x000a_Gloria Amparo Alonso Masmela (Departamento Nacional De Planeación)"/>
    <s v="No Identificado"/>
    <x v="3"/>
    <s v="Expide el Plan Nacional de Desarrollo 2018-2022 “Pacto por Colombia, pacto por la equidad”, con el objetivo de fomentar legalidad, emprendimiento y equidad para alcanzar los Objetivos de Desarrollo Sostenible al 2030. El artículo 147, numeral 6, impulsa la transformación digital pública, exigiendo a entidades estatales y territoriales incorporar tecnologías emergentes como parte de sus estrategias. Se prioriza el uso de herramientas de la Cuarta Revolución Industrial, incluyendo inteligencia artificial, big data, blockchain (DLT), IoT y robótica, para mejorar la prestación de servicios públicos y promover ciudades inteligentes. (Ley 1955 de 2019, Artículos 1 y 147.6)"/>
    <n v="1"/>
    <n v="0"/>
    <n v="0"/>
    <s v="."/>
    <m/>
    <m/>
    <m/>
    <m/>
    <m/>
    <m/>
    <m/>
    <m/>
    <m/>
    <m/>
    <s v="https://www.funcionpublica.gov.co/eva/gestornormativo/norma.php?i=93970"/>
  </r>
  <r>
    <m/>
    <s v="América del Sur"/>
    <x v="6"/>
    <x v="0"/>
    <s v="Congreso de la República de Colombia"/>
    <x v="0"/>
    <s v="Bicameral"/>
    <s v="Cámara de Representantes de la República de Colombia"/>
    <x v="0"/>
    <x v="7"/>
    <d v="2018-10-30T00:00:00"/>
    <s v="Legislatura Jul 2018 - Jul 2019"/>
    <s v="PL 239/2018C, Cámara de Representantes "/>
    <s v="Proyecto De Ley, Por Medio Del Cual Se Protegen Los Derechos De Los Consumidores Que Usan Líneas Telefónicas De Atención Al Cliente."/>
    <x v="2"/>
    <s v="Archivado por Tránsito de Legislatura"/>
    <d v="2020-07-19T00:00:00"/>
    <d v="2020-06-19T00:00:00"/>
    <s v="N/A"/>
    <s v="N/A"/>
    <s v="N/A"/>
    <s v="N/A"/>
    <d v="2020-06-19T00:00:00"/>
    <s v="N/A"/>
    <s v="Carlos Adolfo Ardila Espinosa (Partido Liberal)"/>
    <s v="No Identificado"/>
    <x v="4"/>
    <s v="&quot;La presente Ley tiene por objeto proteger los derechos de los consumidores, regulando el uso de los canales de atención remota de consumidores como lo son las líneas telefónicas de atención al cliente, también conocidos como call-center, o contact-center, y demás modalidades de telecomunicación similares entre consumidores y oferentes de bienes y servicios.&quot; (Congreso Visible, 19 de junio de 2020). Respecto a inteligencia artificial, permite su uso en la atención al cliente, pero aclara que estos sistemas no se considerarán operadores. Además, exige informar al usuario que está interactuando con una IA y garantizar la opción de hablar con una persona natural en cualquier momento."/>
    <n v="1"/>
    <n v="0"/>
    <n v="0"/>
    <s v="."/>
    <m/>
    <m/>
    <m/>
    <m/>
    <m/>
    <m/>
    <m/>
    <m/>
    <m/>
    <m/>
    <s v="https://www.camara.gov.co/call-centers"/>
  </r>
  <r>
    <m/>
    <s v="América del Sur"/>
    <x v="6"/>
    <x v="0"/>
    <s v="Ministerio de Tecnologías de la Información y las Comunicaciones"/>
    <x v="1"/>
    <s v="N/A"/>
    <s v="N/A"/>
    <x v="1"/>
    <x v="11"/>
    <d v="2015-05-26T00:00:00"/>
    <s v="N/A"/>
    <s v="Decreto 1078/2015, Ministerio de Tecnologías de la Información y las Comunicaciones"/>
    <s v="Decreto, Por medio del cual se expide el Decreto Único Reglamentario del Sector de Tecnologías de la Información y las Comunicaciones."/>
    <x v="1"/>
    <s v="Modificado por el Decreto 1031 de 14 de agosto de 2024"/>
    <d v="2024-11-08T00:00:00"/>
    <d v="2024-08-14T00:00:00"/>
    <d v="2015-05-26T00:00:00"/>
    <s v="N/A"/>
    <d v="2015-05-26T00:00:00"/>
    <d v="2015-05-26T00:00:00"/>
    <s v="N/A"/>
    <s v="N/A"/>
    <s v="María Carolina Hoyos Turbay (Tecnologías de la Información y las Comunicaciones, Viceministerio General)"/>
    <s v="N/A"/>
    <x v="4"/>
    <s v="Se expide el Decreto Único Reglamentario del Sector de Tecnologías la Información y las Comunicaciones. En este se compila las normativas del sector TIC en Colombia. Destaca la importancia de la regulación en la transformación digital, incluidas áreas como infraestructura tecnológica, uso del espectro radioeléctrico y economía digital. Respecto a la inteligencia artificial, se establecen lineamientos para promover la adopción tecnológica en el sector público y privado, con énfasis en garantizar acceso, calidad y seguridad en la implementación de tecnologías innovadoras como IA, fortaleciendo su rol en la eficiencia gubernamental y el desarrollo económico.  (Decreto del Ministerio de Tecnologías de la Información y Comunicaciones 1078, 2015)"/>
    <n v="1"/>
    <n v="0"/>
    <n v="0"/>
    <s v="."/>
    <m/>
    <m/>
    <m/>
    <m/>
    <m/>
    <m/>
    <m/>
    <m/>
    <m/>
    <m/>
    <s v="https://normograma.mintic.gov.co/mintic/compilacion/docs/decreto_1078_2015.htm#0"/>
  </r>
  <r>
    <m/>
    <s v="América del Sur"/>
    <x v="6"/>
    <x v="1"/>
    <s v="Alcaldía Mayor de Bogotá, D.C."/>
    <x v="1"/>
    <s v="N/A"/>
    <s v="N/A"/>
    <x v="1"/>
    <x v="12"/>
    <d v="2014-05-22T00:00:00"/>
    <s v="N/A"/>
    <s v="Decreto 197/2014, Alcaldía Mayor de Bogotá, D.C."/>
    <s v="Decreto, Por medio del cual se adopta la Política Pública Distrital de Servicio a la Ciudadanía en la ciudad de Bogotá D.C."/>
    <x v="1"/>
    <s v="Modificado por el Decreto Distrital 293 de 2021."/>
    <d v="2024-12-12T00:00:00"/>
    <d v="2021-08-16T00:00:00"/>
    <d v="2014-05-23T00:00:00"/>
    <s v="N/A"/>
    <d v="2014-05-23T00:00:00"/>
    <d v="2014-05-22T00:00:00"/>
    <s v="N/A"/>
    <s v="N/A"/>
    <s v="Gustavo Francisco Petro Urrego (Alcaldía Mayor De Bogotá)_x000a_María Susana Muhamad González (Secretaría General De La Alcaldía Mayor De Bogotá)"/>
    <s v="N/A"/>
    <x v="3"/>
    <s v="Adopta la Política Pública Distrital de Servicio a la Ciudadanía en Bogotá, enfocada en garantizar un servicio público accesible, digno y eficiente. Promueve el uso de tecnologías de información y conocimiento para mejorar la interacción con la ciudadanía, fortalecer canales de atención y optimizar trámites. Se menciona la incorporación de chatbots con inteligencia artificial como parte del Sistema Distrital para facilitar las respuestas automatizadas a las solicitudes y consultas de los ciudadanos. Esta política busca fortalecer la transparencia y la confianza en la administración pública. (Decreto de la Alcaldía Mayor de Bogotá 197, 2014)"/>
    <n v="1"/>
    <n v="0"/>
    <n v="0"/>
    <s v="."/>
    <m/>
    <m/>
    <m/>
    <m/>
    <m/>
    <m/>
    <m/>
    <m/>
    <m/>
    <m/>
    <s v="https://www.alcaldiabogota.gov.co/sisjur/normas/Norma1.jsp?i=57396"/>
  </r>
  <r>
    <m/>
    <s v="América Central"/>
    <x v="7"/>
    <x v="0"/>
    <s v="Asamblea Legislativa de la República de Costa Rica"/>
    <x v="0"/>
    <s v="Unicameral"/>
    <s v="Asamblea Legislativa de la República de Costa Rica"/>
    <x v="0"/>
    <x v="1"/>
    <d v="2025-03-04T00:00:00"/>
    <s v="Cuarta Legislatura Periodo 2022 - 2026"/>
    <s v="Expediente 24875/2025, Asamblea Legislativa"/>
    <s v="Proyecto de Ley, Ley para regular el uso de Inteligencia Artificial en los procesos electorales."/>
    <x v="0"/>
    <s v="Ingreso en Orden del Día y Debate (Comisión)"/>
    <d v="2025-05-03T00:00:00"/>
    <d v="2025-03-31T00:00:00"/>
    <s v="N/A"/>
    <s v="N/A"/>
    <s v="N/A"/>
    <s v="N/A"/>
    <s v="N/A"/>
    <s v="N/A"/>
    <s v="Vanessa De Paul Castro Mora (Partido Unidad Social Cristiana)"/>
    <s v="N/A"/>
    <x v="2"/>
    <s v="Regula el uso de inteligencia artificial en procesos electorales en Costa Rica. Permite su uso en propaganda bajo criterios de transparencia, exige advertencias claras en contenidos generados con IA y prohíbe prácticas como deepfakes, manipulación de opiniones, microfocalización y desinformación. Establece multas de hasta 50 salarios base por incumplimientos y regula el uso de IA en encuestas. El Tribunal Supremo de Elecciones será responsable de reglamentar y fiscalizar su aplicación, con posibilidad de cooperación interinstitucional. (Proyecto de Ley Exp. 24875, 2025)"/>
    <n v="1"/>
    <n v="1"/>
    <n v="1"/>
    <s v="."/>
    <m/>
    <m/>
    <m/>
    <m/>
    <m/>
    <m/>
    <m/>
    <m/>
    <m/>
    <m/>
    <s v="No Disponible"/>
  </r>
  <r>
    <m/>
    <s v="América Central"/>
    <x v="7"/>
    <x v="0"/>
    <s v="Asamblea Legislativa de la República de Costa Rica"/>
    <x v="0"/>
    <s v="Unicameral"/>
    <s v="Asamblea Legislativa de la República de Costa Rica"/>
    <x v="0"/>
    <x v="2"/>
    <d v="2024-09-25T00:00:00"/>
    <s v="Tercera Legislatura Periodo 2022 - 2026"/>
    <s v="Expediente 24589/2024, Asamblea Legislativa"/>
    <s v="Proyecto de Ley, Ley para la sanción del delito de las falsedades profundas: adición de un nuevo artículo 237 al Código Penal, Ley n° 4373 del 15 de noviembre de 1970 y sus reformas."/>
    <x v="0"/>
    <s v="Ingreso en Orden del Día y Debate (Comisión)"/>
    <d v="2025-04-29T00:00:00"/>
    <d v="2024-10-22T00:00:00"/>
    <s v="N/A"/>
    <s v="N/A"/>
    <s v="N/A"/>
    <s v="N/A"/>
    <s v="N/A"/>
    <s v="N/A"/>
    <s v="Carlos Andrés Robles Obando (Partido Unidad Social Cristiana)"/>
    <s v="N/A"/>
    <x v="2"/>
    <s v="&quot;El proyecto pretende sancionar con prisión, de uno a seis años, cuando alguien, a través de la inteligencia artificial, manipule, altere, fabrique, produzca o reproduzca vídeos, imágenes o voz para la comisión de delitos, faltas a la verdad u otros hechos en detrimento de la integridad de una persona.&quot; (Delfino, 25 de septiembre de 2024)"/>
    <n v="1"/>
    <n v="0"/>
    <n v="0"/>
    <s v="."/>
    <m/>
    <m/>
    <m/>
    <m/>
    <m/>
    <m/>
    <m/>
    <m/>
    <m/>
    <m/>
    <s v="No Disponible"/>
  </r>
  <r>
    <m/>
    <s v="América Central"/>
    <x v="7"/>
    <x v="0"/>
    <s v="Asamblea Legislativa de la República de Costa Rica"/>
    <x v="0"/>
    <s v="Unicameral"/>
    <s v="Asamblea Legislativa de la República de Costa Rica"/>
    <x v="0"/>
    <x v="2"/>
    <d v="2024-08-06T00:00:00"/>
    <s v="Tercera Legislatura Periodo 2022 - 2026"/>
    <s v="Expediente 24484/2024, Asamblea Legislativa"/>
    <s v="Proyecto de Ley, Ley para la implementación de sistemas de Inteligencia Artificial (IA)."/>
    <x v="0"/>
    <s v="Ingreso en Orden del Día y Debate (Comisión)"/>
    <d v="2025-04-29T00:00:00"/>
    <d v="2024-09-12T00:00:00"/>
    <s v="N/A"/>
    <s v="N/A"/>
    <s v="N/A"/>
    <s v="N/A"/>
    <s v="N/A"/>
    <s v="N/A"/>
    <s v="Johana Obando Bonilla (Partido Liberal Progresista)_x000a_Cynthia Maritza Córdoba Serrano (Partido Liberal Progresista)_x000a_Luis Diego Vargas Rodríguez (Partido Liberal Progresista)_x000a_Eliécer Feinzaig Mintz (Partido Liberal Progresista)"/>
    <s v="N/A"/>
    <x v="0"/>
    <s v="Busca establecer un marco normativo para la implementación de sistemas de inteligencia artificial en Costa Rica. La ley propone pautas para el manejo y adopción de tecnologías de IA en la administración pública, mejorando la eficiencia y transparencia de los servicios públicos. Además, promueve la colaboración entre el sector público y privado, mediante incentivos a la investigación y el desarrollo de IA dentro del país. Se establecen normas claras para la utilización de IA en diferentes contextos, asegurando prácticas responsables y alineadas con principios éticos y legales. La ley también aborda la protección de los derechos de los ciudadanos y la seguridad de la información. (Proyecto de Ley Exp. 24484, 2024)"/>
    <n v="1"/>
    <n v="1"/>
    <n v="1"/>
    <s v="."/>
    <m/>
    <m/>
    <m/>
    <m/>
    <m/>
    <m/>
    <m/>
    <m/>
    <m/>
    <m/>
    <s v="No Disponible"/>
  </r>
  <r>
    <m/>
    <s v="América Central"/>
    <x v="7"/>
    <x v="0"/>
    <s v="Asamblea Legislativa de la República de Costa Rica"/>
    <x v="0"/>
    <s v="Unicameral"/>
    <s v="Asamblea Legislativa de la República de Costa Rica"/>
    <x v="0"/>
    <x v="2"/>
    <d v="2024-06-25T00:00:00"/>
    <s v="Tercera Legislatura Periodo 2022 - 2026"/>
    <s v="Expediente 24419/2024, Asamblea Legislativa"/>
    <s v="Proyecto de Ley, Ley de Protección de Neuroderechos."/>
    <x v="0"/>
    <s v="Ingreso en Orden del Día y Debate (Comisión)"/>
    <d v="2025-05-03T00:00:00"/>
    <d v="2024-09-19T00:00:00"/>
    <s v="N/A"/>
    <s v="N/A"/>
    <s v="N/A"/>
    <s v="N/A"/>
    <s v="N/A"/>
    <s v="N/A"/>
    <s v="Andrea Álvarez Marín (Partido Liberación Nacional)"/>
    <s v="No Identificado"/>
    <x v="4"/>
    <s v="Busca proteger los neuroderechos, definidos como derechos que salvaguardan la integridad de la actividad cerebral, los datos neuronales personales y la autonomía mental en contextos médicos, científicos y tecnológicos. Establece derechos específicos como la identidad personal, el libre albedrío, la privacidad mental, el acceso equitativo a neurotecnologías y la protección contra sesgos. El Ministerio de Salud será el ente rector encargado de aplicar la ley, garantizando principios éticos, consentimiento informado y no discriminación. Aunque no está enfocada exclusivamente en inteligencia artificial, regula indirectamente aspectos relevantes como el uso de neurotecnologías que pueden incluir sistemas de IA, especialmente en la obtención, procesamiento y uso de datos neuronales. (Proyecto de Ley Exp. 24419, 2024)"/>
    <n v="1"/>
    <n v="0"/>
    <n v="0"/>
    <s v="."/>
    <m/>
    <m/>
    <m/>
    <m/>
    <m/>
    <m/>
    <m/>
    <m/>
    <m/>
    <m/>
    <s v="No Disponible"/>
  </r>
  <r>
    <m/>
    <s v="América Central"/>
    <x v="7"/>
    <x v="0"/>
    <s v="Asamblea Legislativa de la República de Costa Rica"/>
    <x v="0"/>
    <s v="Unicameral"/>
    <s v="Asamblea Legislativa de la República de Costa Rica"/>
    <x v="0"/>
    <x v="3"/>
    <d v="2023-09-06T00:00:00"/>
    <s v="Segunda Legislatura Periodo 2022 - 2026"/>
    <s v="Expediente 23919/2023, Asamblea Legislativa"/>
    <s v="Proyecto de Ley, Ley para la Promoción Responsable de la Inteligencia Artificial en Costa Rica."/>
    <x v="0"/>
    <s v="Ingreso en Orden del Día  (Plenario)"/>
    <d v="2025-04-29T00:00:00"/>
    <d v="2025-04-01T00:00:00"/>
    <s v="N/A"/>
    <s v="N/A"/>
    <s v="N/A"/>
    <s v="N/A"/>
    <s v="N/A"/>
    <s v="N/A"/>
    <s v="Oscar Izquierdo Sandí (Partido Liberación Nacional)"/>
    <s v="N/A"/>
    <x v="0"/>
    <s v="&quot;El Objeto de la inteligencia artificial en Costa Rica. La presente ley tiene por objeto, la promoción del uso, investigación, diseño, desarrollo, despliegue, utilización, implementación y aplicación de la inteligencia artificial (IA) en Costa Rica, de conformidad con los principios de la ética, la responsabilidad, dignidad humana, igualdad, equidad y la transparencia, a fin impulsar el desarrollo de capacidades apoyadas en estas nuevas tecnologías en el país con a fin de tutelar los derechos de las personas, frente a la innovación tecnológica y contribuir al mejoramiento de las condiciones, sociales, laborales, económicas, ambientales, productivas y humanas del país.&quot; (Proyecto de Ley Exp. 23919, 2023, p.2)"/>
    <n v="1"/>
    <n v="1"/>
    <n v="1"/>
    <s v="."/>
    <m/>
    <m/>
    <m/>
    <m/>
    <m/>
    <m/>
    <m/>
    <m/>
    <m/>
    <m/>
    <s v="No Disponible"/>
  </r>
  <r>
    <m/>
    <s v="América Central"/>
    <x v="7"/>
    <x v="0"/>
    <s v="Ministerio de Salud Pública de Costa Rica"/>
    <x v="1"/>
    <s v="N/A"/>
    <s v="N/A"/>
    <x v="6"/>
    <x v="3"/>
    <d v="2023-08-22T00:00:00"/>
    <s v="N/A"/>
    <s v="Formulario 2641/2023, Ministerio de Salud"/>
    <s v="Proyecto de Decreto, Reglamento Para El Control Del Diagnóstico Clínico En Salud Mediante Software Con Algoritmos Y Tecnologías De Inteligencia Artificial."/>
    <x v="2"/>
    <s v="Plazo Vencido revisión DMR"/>
    <d v="2025-10-06T00:00:00"/>
    <d v="2023-10-12T00:00:00"/>
    <s v="N/A"/>
    <s v="N/A"/>
    <s v="N/A"/>
    <s v="N/A"/>
    <d v="2023-10-12T00:00:00"/>
    <s v="N/A"/>
    <s v="Allan Mora Vargas (Viceministerio de Salud)"/>
    <s v="N/A"/>
    <x v="2"/>
    <s v="&quot;Artículo 1.- Objeto. Regular el diagnóstico clínico en salud mediante el uso de software con algoritmos y tecnologías de inteligencia artificial, así como establecer un marco regulatorio que garantice la seguridad, privacidad, eficacia terapéutica y confiabilidad de estas tecnologías utilizadas en el campo de la salud en Costa Rica.&quot; (Propuesta de Decreto Ejecutivo MS-DM-FG-2019-2023, 2023, Artículo 1)"/>
    <n v="1"/>
    <n v="1"/>
    <n v="1"/>
    <s v="Se asume archivado pues ya pasó la fecha Plazo revisión DMR: 12/10/2023"/>
    <m/>
    <m/>
    <m/>
    <m/>
    <m/>
    <m/>
    <m/>
    <m/>
    <m/>
    <m/>
    <s v="https://tramitescr.meic.go.cr/formulario/2641"/>
  </r>
  <r>
    <m/>
    <s v="América Central"/>
    <x v="7"/>
    <x v="0"/>
    <s v="Asamblea Legislativa de la República de Costa Rica"/>
    <x v="0"/>
    <s v="Unicameral"/>
    <s v="Asamblea Legislativa de la República de Costa Rica"/>
    <x v="0"/>
    <x v="3"/>
    <d v="2023-05-30T00:00:00"/>
    <s v="Segunda Legislatura Periodo 2022 - 2026"/>
    <s v="Expediente 23771/2023, Asamblea Legislativa"/>
    <s v="Proyecto de Ley, Ley de Regulación de Inteligencia Artificial en Costa Rica."/>
    <x v="0"/>
    <s v="Recepción en Secretaría del Directorio (Comisión)"/>
    <d v="2025-04-29T00:00:00"/>
    <d v="2024-10-23T00:00:00"/>
    <s v="N/A"/>
    <s v="N/A"/>
    <s v="N/A"/>
    <s v="N/A"/>
    <s v="N/A"/>
    <s v="N/A"/>
    <s v="Vanessa De Paul Castro Mora (Partido Unidad Social Cristiana)_x000a_Rocío Alfaro Molina (Partido Frente Amplio)_x000a_José Joaquín Hernández Rojas (Partido Liberación Nacional)_x000a_Manuel Esteban Morales Díaz (Partido Progreso Social Democrático)_x000a_Olga Lidia Morera Arrieta (Partido Nueva República)"/>
    <s v="Johana Obando Bonilla (Partido Liberal Progresista)_x000a_José Pablo Sibaja Jiménez (Partido Nueva República) _x000a_Andrea Álvarez Marín (Partido Liberación Nacional)_x000a_Rocío Alfaro Molina (Partido Frente Amplio)_x000a_Vanessa De Paul Castro Mora (Partido Unidad Social Cristiana) _x000a_Pilar Cisneros Gallo (Partido Progreso Social Democrático)_x000a_Kattia Rivera Soto (Partido Liberación Nacional)"/>
    <x v="0"/>
    <s v="&quot;ARTÍCULO 1- Objeto de la ley. Esta ley tiene por objeto regular el desarrollo, la implementación y el uso ético seguro y sostenible de la inteligencia artificial en Costa Rica, se centra en la protección y promoción de la dignidad, los derechos humanos y el bienestar de la persona humana, procurando que su uso genere beneficio evitando que cause algún daño a la ciudadanía.&quot; (Proyecto de Ley Exp. 23771, 2023, Artìculo 1)"/>
    <n v="1"/>
    <n v="1"/>
    <n v="1"/>
    <s v="."/>
    <m/>
    <m/>
    <m/>
    <m/>
    <m/>
    <m/>
    <m/>
    <m/>
    <m/>
    <m/>
    <s v="No Disponible"/>
  </r>
  <r>
    <m/>
    <s v="El Caribe"/>
    <x v="8"/>
    <x v="0"/>
    <s v="Ministerio de Ciencia, Tecnología y Medio Ambiente de Cuba"/>
    <x v="1"/>
    <s v="N/A"/>
    <s v="N/A"/>
    <x v="3"/>
    <x v="4"/>
    <d v="2022-05-26T00:00:00"/>
    <s v="N/A"/>
    <s v="Resolución 94/2022, Ministerio de Ciencia, Tecnología y Medio Ambiente"/>
    <s v="Resolución, GOC-2022-693-O66 Resolución 94/2022. _x000a_Establece nuevas precisiones sobre  los Programas Nacionales de Ciencia, Tecnología e Innovación aprobados para el período 2021-2025."/>
    <x v="1"/>
    <s v="Publicado en la Gaceta Oficial de la República de Cuba"/>
    <d v="2025-04-29T00:00:00"/>
    <d v="2022-06-29T00:00:00"/>
    <d v="2022-06-29T00:00:00"/>
    <s v="N/A"/>
    <d v="2022-06-29T00:00:00"/>
    <d v="2022-05-26T00:00:00"/>
    <s v="N/A"/>
    <s v="N/A"/>
    <s v="Elba Rosa Pérez Montoya (Ministerio de Ciencia, Tecnología y Medio Ambiente)"/>
    <s v="N/A"/>
    <x v="4"/>
    <s v="Modifica la Resolución 185/2020 para incluir, entre otros, el Programa Nacional de Ciencia, Tecnología e Innovación en Automática, Robótica e Inteligencia Artificial como parte de la agenda nacional 2021–2025. Este programa es gestionado por la Universidad Tecnológica de La Habana (CUJAE), bajo el Ministerio de Educación Superior, y refleja el interés estatal en desarrollar capacidades en tecnologías emergentes como la IA. (Resolución 94 del Ministerio de Ciencia Tecnología y Medio Ambiente, 2022, Artículo 1)"/>
    <n v="1"/>
    <n v="0"/>
    <n v="0"/>
    <s v="."/>
    <m/>
    <m/>
    <m/>
    <m/>
    <m/>
    <m/>
    <m/>
    <m/>
    <m/>
    <m/>
    <s v="https://www.gacetaoficial.gob.cu/es/resolucion-94-de-2022-de-ministerio-de-ciencia-tecnologia-y-medio-ambiente"/>
  </r>
  <r>
    <m/>
    <s v="El Caribe"/>
    <x v="8"/>
    <x v="0"/>
    <s v="Ministerio de Industrias de Cuba"/>
    <x v="1"/>
    <s v="N/A"/>
    <s v="N/A"/>
    <x v="3"/>
    <x v="4"/>
    <d v="2022-02-19T00:00:00"/>
    <s v="N/A"/>
    <s v="Resolución 02/2022, Ministerio de Industrias"/>
    <s v="Resolución, GOC-2022-120-O12 Resolución 02/2022. Constituye la Comisión Nacional de Automática."/>
    <x v="1"/>
    <s v="Publicado en la Gaceta Oficial de la República de Cuba"/>
    <d v="2025-04-29T00:00:00"/>
    <d v="2022-02-03T00:00:00"/>
    <d v="2022-02-03T00:00:00"/>
    <s v="N/A"/>
    <d v="2022-02-03T00:00:00"/>
    <d v="2022-02-19T00:00:00"/>
    <s v="N/A"/>
    <s v="N/A"/>
    <s v="Eloy Álvarez Martínez (Ministerio de Industrías)"/>
    <s v="N/A"/>
    <x v="1"/>
    <s v="Crea la Comisión Nacional de Automática como órgano responsable de coordinar y asesorar el desarrollo de la automatización en el país. Entre sus funciones destaca la evaluación del Programa Nacional de Ciencia, Tecnología e Innovación en Automática, Robótica e Inteligencia Artificial. La Comisión también impulsa la formación de capital humano, la cooperación internacional, la ciberseguridad en sistemas industriales y el diseño de marcos normativos para estas tecnologías. (Resolución 2 del Ministerio de Industrías, 2022, Artículo 3.a)"/>
    <n v="1"/>
    <n v="0"/>
    <n v="0"/>
    <s v="."/>
    <m/>
    <m/>
    <m/>
    <m/>
    <m/>
    <m/>
    <m/>
    <m/>
    <m/>
    <m/>
    <s v="https://www.gacetaoficial.gob.cu/es/resolucion-2-de-2022-de-ministerio-de-industrias"/>
  </r>
  <r>
    <m/>
    <s v="El Caribe"/>
    <x v="8"/>
    <x v="0"/>
    <s v="Consejo de Ministros de Cuba"/>
    <x v="1"/>
    <s v="N/A"/>
    <s v="N/A"/>
    <x v="1"/>
    <x v="5"/>
    <d v="2021-06-23T00:00:00"/>
    <s v="N/A"/>
    <s v="Decreto 45/2021, Consejo de Ministros"/>
    <s v="Decreto, GOC-2021-749-O90 Decreto 45. Sobre El Desarrollo Integral De La Automatización En Cuba."/>
    <x v="1"/>
    <s v="Publicado en la Gaceta Oficial de la República de Cuba"/>
    <d v="2025-04-29T00:00:00"/>
    <d v="2021-08-09T00:00:00"/>
    <d v="2021-08-09T00:00:00"/>
    <s v="N/A"/>
    <d v="2021-08-09T00:00:00"/>
    <d v="2021-06-23T00:00:00"/>
    <s v="N/A"/>
    <s v="N/A"/>
    <s v="Manuel Marrero Cruz (Presidencia Consejo de Ministros)_x000a_Eloy Álvarez Martínez (Ministerio de Industrías)"/>
    <s v="N/A"/>
    <x v="4"/>
    <s v="Establece el marco regulatorio para la gestión de la transformación digital en Cuba. Define principios, actores, objetivos y mecanismos de coordinación para el desarrollo de la economía y la sociedad digitales. Reconoce a la inteligencia artificial como una tecnología clave para dicho proceso. En particular, promueve el uso ético, seguro y responsable de la IA, así como su integración en sectores estratégicos como la salud, la educación y la administración pública, todo ello alineado con los principios de soberanía tecnológica y ciberseguridad. (Decreto 45 del Consejo de Ministros, 2021)"/>
    <n v="1"/>
    <n v="0"/>
    <n v="0"/>
    <s v="."/>
    <m/>
    <m/>
    <m/>
    <m/>
    <m/>
    <m/>
    <m/>
    <m/>
    <m/>
    <m/>
    <s v="https://www.gacetaoficial.gob.cu/es/decreto-45-de-2021-de-consejo-de-ministros"/>
  </r>
  <r>
    <m/>
    <s v="América del Sur"/>
    <x v="9"/>
    <x v="0"/>
    <s v="Superintendencia de Protección de Datos Personales de Ecuador"/>
    <x v="1"/>
    <s v="N/A"/>
    <s v="N/A"/>
    <x v="3"/>
    <x v="1"/>
    <d v="2025-08-29T00:00:00"/>
    <s v="N/A"/>
    <s v="Resolución 0009-R/2026, Superintendencia de Protección de Datos Personales"/>
    <s v="Resolución, Resolución N° SPDP-SPD-2026-0009-R. Normativa General para la Garantía del Derecho de Protección de Datos Personales en el Uso de Sistemas de Inteligencia Artificial"/>
    <x v="1"/>
    <s v="Publicada en el Registro Oficial"/>
    <d v="2026-03-30T00:00:00"/>
    <d v="2026-02-12T00:00:00"/>
    <d v="2026-02-12T00:00:00"/>
    <s v="N/A"/>
    <d v="2026-02-12T00:00:00"/>
    <d v="2026-02-12T00:00:00"/>
    <s v="N/A"/>
    <s v="N/A"/>
    <s v="Fabrizio Peralta-Diaz (Superintendencia de Protección de Datos Personales)"/>
    <s v="N/A"/>
    <x v="2"/>
    <s v="&quot;Art. 1.- Esta norma general tiene por objeto garantizar la aplicación de los principios, derechos y obligaciones previstos en la LOPDP, en el RGLOPDP y en la normativa secundaria expedida por la SPDP, que serán de obligatorio cumplimiento para los responsables y encargados del tratamiento siempre y cuando desarrollen, entrenen, implementen, desplieguen y/o provean sistemas de inteligencia artificial que traten datos personales de titulares ecuatorianos, con independencia de la ubicación del sistema o del proveedor. (...) Esta norma general no se aplicará en los sistemas de inteligencia artificial que no procesen datos personales de conformidad con el ámbito material y territorial previsto en la LOPDP&quot;. (Resolución SPDP-SPD-2026-0009-R, 2026, Artículo 1)"/>
    <n v="1"/>
    <n v="1"/>
    <n v="1"/>
    <s v="."/>
    <m/>
    <m/>
    <m/>
    <m/>
    <m/>
    <m/>
    <m/>
    <m/>
    <m/>
    <m/>
    <s v="https://spdp.gob.ec/resol_ia_02_2026/"/>
  </r>
  <r>
    <m/>
    <s v="América del Sur"/>
    <x v="9"/>
    <x v="0"/>
    <s v="Asamblea Nacional de la República del Ecuador"/>
    <x v="0"/>
    <s v="Unicameral"/>
    <s v="Asamblea Nacional de la República del Ecuador"/>
    <x v="0"/>
    <x v="2"/>
    <d v="2024-11-14T00:00:00"/>
    <s v="Segunda Legislatura Periodo 2023 - 2027"/>
    <s v="Trámite 458726/2024, Asamblea Nacional"/>
    <s v="Proyecto de Ley, Proyecto de Ley Orgánica de Aprovechamiento Digital e Inteligencia Artificial para niñas, niños y adolescentes."/>
    <x v="0"/>
    <s v="No se Asigna Comisión por calificación Negada"/>
    <d v="2025-10-29T00:00:00"/>
    <d v="2024-10-17T00:00:00"/>
    <s v="N/A"/>
    <s v="N/A"/>
    <s v="N/A"/>
    <s v="N/A"/>
    <s v="N/A"/>
    <s v="N/A"/>
    <s v="Pierrina Correa Delgado (Revolución Ciudadana)"/>
    <s v="N/A"/>
    <x v="2"/>
    <s v="Busca garantizar el uso seguro de internet, redes sociales, medios telemáticos y plataformas digitales para niñas, niños y adolescentes. Además, regula el desarrollo, introducción, puesta en servicio y utilización de sistemas de inteligencia artificial en relación con la niñez y adolescencia. Esto con el fin de proteger sus derechos fundamentales, fomentar la innovación, la alfabetización digital y la creación de empleo digital ético, y garantizar su bienestar y desarrollo integral. (Proyecto de Ley Trámite 458726, 2024)"/>
    <n v="1"/>
    <n v="1"/>
    <n v="1"/>
    <s v="."/>
    <m/>
    <m/>
    <m/>
    <m/>
    <m/>
    <m/>
    <m/>
    <m/>
    <m/>
    <m/>
    <s v="https://www.asambleanacional.gob.ec/es/multimedios-legislativos/101492-proyecto-de-ley-organica-de"/>
  </r>
  <r>
    <m/>
    <s v="América del Sur"/>
    <x v="9"/>
    <x v="0"/>
    <s v="Asamblea Nacional de la República del Ecuador"/>
    <x v="0"/>
    <s v="Unicameral"/>
    <s v="Asamblea Nacional de la República del Ecuador"/>
    <x v="0"/>
    <x v="2"/>
    <d v="2024-07-30T00:00:00"/>
    <s v="Segunda Legislatura Periodo 2023 - 2027"/>
    <s v="Trámite 453516/2024, Asamblea Nacional"/>
    <s v="Proyecto de Ley, Proyecto de Ley para el Fomento y Desarrollo de la Inteligencia Artificial"/>
    <x v="0"/>
    <s v="Revisión en Comisión para Primer Debate"/>
    <d v="2025-10-29T00:00:00"/>
    <d v="2024-09-16T00:00:00"/>
    <s v="N/A"/>
    <s v="N/A"/>
    <s v="N/A"/>
    <s v="N/A"/>
    <s v="N/A"/>
    <s v="N/A"/>
    <s v="Karina Del Carmen Subía Dávalos (Suma)"/>
    <s v="N/A"/>
    <x v="0"/>
    <s v="&quot;Artículo 1.- Objeto. La presente ley tiene por objeto promover el desarrollo, la investigación y la adopción de la Inteligencia Artificial como herramienta estratégica para impulsar el crecimiento social, tecnológico y socioeconómico del Ecuador.&quot; (Proyecto de Ley Trámite 453516, 2024, Artículo 1)"/>
    <n v="1"/>
    <n v="1"/>
    <n v="1"/>
    <s v="."/>
    <m/>
    <m/>
    <m/>
    <m/>
    <m/>
    <m/>
    <m/>
    <m/>
    <m/>
    <m/>
    <s v="https://www.asambleanacional.gob.ec/es/multimedios-legislativos/98762-proyecto-de-ley-para-el-fomento-y"/>
  </r>
  <r>
    <m/>
    <s v="América del Sur"/>
    <x v="9"/>
    <x v="0"/>
    <s v="Asamblea Nacional de la República del Ecuador"/>
    <x v="0"/>
    <s v="Unicameral"/>
    <s v="Asamblea Nacional de la República del Ecuador"/>
    <x v="0"/>
    <x v="2"/>
    <d v="2024-06-20T00:00:00"/>
    <s v="Segunda Legislatura Periodo 2023 - 2027"/>
    <s v="Trámite 450889/2024, Asamblea Nacional"/>
    <s v="Proyecto de Ley, Ley Orgánica de Regulación y Promoción de la Inteligencia Artificial en Ecuador."/>
    <x v="0"/>
    <s v="Revisión en Comisión para Primer Debate"/>
    <d v="2025-10-29T00:00:00"/>
    <d v="2024-07-26T00:00:00"/>
    <s v="N/A"/>
    <s v="N/A"/>
    <s v="N/A"/>
    <s v="N/A"/>
    <s v="N/A"/>
    <s v="N/A"/>
    <s v="Silvia Patricia Nuñez Ramos (Revolución Ciudadana)"/>
    <s v="N/A"/>
    <x v="0"/>
    <s v="&quot;Artículo 1.- Objeto.- La presente Ley tiene por objeto garantizar que el desarrollo y el buen uso de la Inteligencia Artificial en la República del Ecuador respete plenamente los derechos humanos, la democracia y el estado de derecho, al tiempo que se fomenta la innovación, competitividad y bienestar social derivados de estas tecnologías.&quot; (Proyecto de Ley Trámite 450889, 2024, Artículo 1)"/>
    <n v="1"/>
    <n v="1"/>
    <n v="1"/>
    <s v="."/>
    <m/>
    <m/>
    <m/>
    <m/>
    <m/>
    <m/>
    <m/>
    <m/>
    <m/>
    <m/>
    <s v="https://www.asambleanacional.gob.ec/es/multimedios-legislativos/97303-proyecto-de-ley-organica-de-regulacion"/>
  </r>
  <r>
    <m/>
    <s v="América del Sur"/>
    <x v="9"/>
    <x v="0"/>
    <s v="Ministerio de Telecomunicaciones y de la Sociedad de la Información de Ecuador"/>
    <x v="1"/>
    <s v="N/A"/>
    <s v="N/A"/>
    <x v="5"/>
    <x v="3"/>
    <d v="2023-11-16T00:00:00"/>
    <s v="N/A"/>
    <s v="Acuerdo 0019/2023, Ministerio de Telecomunicaciones y Sociedad de la Información"/>
    <s v="Acuerdo, Acuerdo Nro. MINTEL-MINTEL-2023-0019"/>
    <x v="1"/>
    <s v="Publicado en el Registro Oficial Año 2 Nº 448"/>
    <d v="2025-05-07T00:00:00"/>
    <d v="2023-11-30T00:00:00"/>
    <d v="2023-11-16T00:00:00"/>
    <s v="N/A"/>
    <d v="2023-11-30T00:00:00"/>
    <d v="2023-11-16T00:00:00"/>
    <s v="N/A"/>
    <s v="N/A"/>
    <s v="Vianna Di María Maino Isaías (Ministerio de Telecomunicaciones y Sociedad de la Información)"/>
    <s v="N/A"/>
    <x v="1"/>
    <s v="&quot;Artículo 1.- Disponer que se ejecuten las acciones tendientes a la creación del Comité de Inteligencia Artificial, como un mecanismo de consulta, coordinación y articulación para la promoción y fomento de la implementación, el seguimiento y la evaluación de estrategias para el desarrollo de la Inteligencia Artificial en el Ecuador. Este Comité podrá conformarse con la participación de entidades del sector público, así como de actores del sector privado, la sociedad civil, la academia y la ciudadanía, que se relacionen o se encuentren inmersas en el sector de la transformación digital y gobierno digital.&quot; (Acuerdo 0019 del Ministerio de Telecomunicaciones y de la Sociedad de la Información, Artículo 1)"/>
    <n v="1"/>
    <n v="0"/>
    <n v="0"/>
    <s v="."/>
    <m/>
    <m/>
    <m/>
    <m/>
    <m/>
    <m/>
    <m/>
    <m/>
    <m/>
    <m/>
    <s v="https://esacc.corteconstitucional.gob.ec/storage/api/v1/10_DWL_FL/eyJjYXJwZXRhIjoicm8iLCJ1dWlkIjoiZDYxMmNhOWUtNmI1MS00YWM2LWEzNTctYjM0ZjYwOWQzYzMwLnBkZiJ9"/>
  </r>
  <r>
    <m/>
    <s v="América del Sur"/>
    <x v="9"/>
    <x v="0"/>
    <s v="Ministerio de Transporte Y Obras Públicas de Ecuador"/>
    <x v="1"/>
    <s v="N/A"/>
    <s v="N/A"/>
    <x v="5"/>
    <x v="3"/>
    <d v="2023-10-24T00:00:00"/>
    <s v="N/A"/>
    <s v="Acuerdo 39/2023, Ministerio de Transporte Y Obras Públicas"/>
    <s v="Acuerdo, Acuerdo Nro. MTOP-MTOP-23-39-ACU"/>
    <x v="1"/>
    <s v="Publicado en el Segundo Suplemento Nº 437- Registro Oficial"/>
    <d v="2025-05-07T00:00:00"/>
    <d v="2023-11-15T00:00:00"/>
    <d v="2023-10-21T00:00:00"/>
    <s v="N/A"/>
    <d v="2023-11-15T00:00:00"/>
    <d v="2023-10-21T00:00:00"/>
    <s v="N/A"/>
    <s v="N/A"/>
    <s v="César Eduardo Rohon Hervas (Ministerio De Transporte Y Obras Públicas)"/>
    <s v="N/A"/>
    <x v="3"/>
    <s v="Aprueba el &quot;Manual Operativo Proyecto de Reconstrucción Resiliente de Emergencia - P181079&quot; para la ejecución del Proyecto de Reconstrucción Resiliente de Emergencia, conforme al Convenio de Préstamo BM Nro. BIRF-9555-EC. El acuerdo contempla la implementación de un sistema de gestión de activos y la mejora del Geoportal, respaldados por una infraestructura tecnológica que incluye tecnologías emergentes como big data, inteligencia artificial, internet de las cosas y cloud computing. (Acuerdo MTOP-MTOP-23-39-ACU, 2023, Artículos 1 y Anexo)"/>
    <n v="1"/>
    <n v="0"/>
    <n v="0"/>
    <s v="."/>
    <m/>
    <m/>
    <m/>
    <m/>
    <m/>
    <m/>
    <m/>
    <m/>
    <m/>
    <m/>
    <s v="https://esacc.corteconstitucional.gob.ec/storage/api/v1/10_DWL_FL/eyJjYXJwZXRhIjoicm8iLCJ1dWlkIjoiOGJlZTYyZTYtMzQ2Ny00NGEwLWExY2MtYmJkNjkwOGUwN2RhLnBkZiJ9"/>
  </r>
  <r>
    <m/>
    <s v="América del Sur"/>
    <x v="9"/>
    <x v="0"/>
    <s v="Dirección Nacional de Registros Públicos de Ecuador"/>
    <x v="1"/>
    <s v="N/A"/>
    <s v="N/A"/>
    <x v="3"/>
    <x v="3"/>
    <d v="2023-07-31T00:00:00"/>
    <s v="N/A"/>
    <s v="Resolución 008/2023, Dirección Nacional de Registros Públicos"/>
    <s v="Resolución, Resolución Nro. 008-NG-DINARP-2023. Emitir Los Lineamientos Para La Implementación De Los Sistemas Informáticos Para La Transformación Digital De Los Registros."/>
    <x v="1"/>
    <s v="Publicado en el Suplemento Nº 374 - Registro Oficial"/>
    <d v="2025-05-07T00:00:00"/>
    <d v="2023-08-15T00:00:00"/>
    <d v="2023-08-15T00:00:00"/>
    <s v="N/A"/>
    <d v="2023-08-15T00:00:00"/>
    <d v="2023-07-31T00:00:00"/>
    <s v="N/A"/>
    <s v="N/A"/>
    <s v="Daniel Augusto Arboleda Villacreses (Dirección Nacional de Registros Públicos)"/>
    <s v="N/A"/>
    <x v="1"/>
    <s v="Tiene como objeto establecer los lineamientos para la implementación de sistemas informáticos destinados a la transformación digital de los registros de la propiedad y mercantiles.  La norma se enfoca en las condiciones técnicas y tecnológicas necesarias para la digitalización de archivos físicos, registros, certificados, inventarios y otros documentos generados en estos registros.  En particular, el artículo 6 detalla los requisitos del sistema informático para la digitalización e indexación del acervo registral, incluyendo medidas de seguridad y el uso de tecnologías como el Reconocimiento Óptico de Caracteres (OCR) o inteligencia artificial para reconocer diferentes tipos de escritura y acelerar el proceso de indexación de documentos. (Resolución 008 DINARP, 2023, Artículos 1 y 6)"/>
    <n v="1"/>
    <n v="0"/>
    <n v="0"/>
    <s v="."/>
    <m/>
    <m/>
    <m/>
    <m/>
    <m/>
    <m/>
    <m/>
    <m/>
    <m/>
    <m/>
    <s v="https://www.registrospublicos.gob.ec/wp-content/uploads/downloads/2023/08/Resolucion-Nro.-008-NG-DINARP-2023-signed.pdf"/>
  </r>
  <r>
    <m/>
    <s v="América del Sur"/>
    <x v="9"/>
    <x v="0"/>
    <s v="Presidencia de la República de Ecuador"/>
    <x v="1"/>
    <s v="N/A"/>
    <s v="N/A"/>
    <x v="1"/>
    <x v="3"/>
    <d v="2023-07-05T00:00:00"/>
    <s v="N/A"/>
    <s v="Decreto Ejecutivo 813/2023, Presidencia de la República"/>
    <s v="Decreto, Reglamento General A La Ley Orgánica Para La Transformación Digital Y Audiovisual."/>
    <x v="1"/>
    <s v="Publicado en el Segundo Suplemento Nº 350 - Registro Oficial"/>
    <d v="2025-05-07T00:00:00"/>
    <d v="2023-07-11T00:00:00"/>
    <d v="2023-07-11T00:00:00"/>
    <s v="N/A"/>
    <d v="2023-07-11T00:00:00"/>
    <d v="2023-07-05T00:00:00"/>
    <s v="N/A"/>
    <s v="N/A"/>
    <s v="Guillermo Lasso Mendoza (Presidencia de laRepública)"/>
    <s v="N/A"/>
    <x v="4"/>
    <s v="Tiene como objeto establecer los procedimientos para la correcta y eficiente aplicación de las disposiciones contenidas en la Ley Orgánica para la Transformación Digital y Audiovisual.  En su artículo 3 numeral 8, define &quot;tecnologías emergentes para el desarrollo sostenible&quot; como aquellas tecnologías digitales que generan soluciones innovadoras, incluyendo la inteligencia artificial, robótica, analítica, tecnologías cognitivas, nanotecnología e Internet de las cosas (IoT). (Decreto Ejecutivo 813 de la Presidencia de la República de Ecuador, 2023, Artículos 1 y 3)"/>
    <n v="1"/>
    <n v="0"/>
    <n v="0"/>
    <s v="."/>
    <m/>
    <m/>
    <m/>
    <m/>
    <m/>
    <m/>
    <m/>
    <m/>
    <m/>
    <m/>
    <s v="https://esacc.corteconstitucional.gob.ec/storage/api/v1/10_DWL_FL/eyJjYXJwZXRhIjoicm8iLCJ1dWlkIjoiNjBmYTVhYzQtMTg4Yi00M2JmLTkyODItMjA4MDdiNDNhNDQ5LnBkZiJ9"/>
  </r>
  <r>
    <m/>
    <s v="América del Sur"/>
    <x v="9"/>
    <x v="0"/>
    <s v="Asamblea Nacional de la República del Ecuador"/>
    <x v="0"/>
    <s v="Unicameral"/>
    <s v="Asamblea Nacional de la República del Ecuador"/>
    <x v="0"/>
    <x v="3"/>
    <d v="2023-03-02T00:00:00"/>
    <s v="Primera Legislatura Periodo 2023 - 2027"/>
    <s v="Memorando 2023-0027-M/2023, Asamblea Nacional"/>
    <s v="Proyecto de Ley, Proyecto de Ley Orgánica de Neuroprotección y Aplicación Ética de las Neurotecnologías."/>
    <x v="0"/>
    <s v="Revisión en Comisión para Segundo Debate"/>
    <d v="2025-05-07T00:00:00"/>
    <d v="2025-02-04T00:00:00"/>
    <s v="N/A"/>
    <s v="N/A"/>
    <s v="N/A"/>
    <s v="N/A"/>
    <s v="N/A"/>
    <s v="N/A"/>
    <s v="Johanna Ortiz Villavicencio (Movimiento Centro Democrático)"/>
    <s v="No Identificado"/>
    <x v="4"/>
    <s v="Busca establecer y garantizar la neuroprotección, así como promover el desarrollo ético de la investigación y el avance de las neurotecnologías.  Se enfoca en regular el uso de neurotecnologías y proteger los derechos fundamentales relacionados con la privacidad mental, la identidad, la autonomía y el acceso equitativo a estas tecnologías.  El proyecto surge ante los rápidos avances en neurociencia e inteligencia artificial, que plantean desafíos éticos y legales sobre la manipulación de la actividad cerebral y la información neuronal. (Proyecto de Ley Memorando 2023-0027-M, 2023)"/>
    <n v="1"/>
    <n v="0"/>
    <n v="0"/>
    <s v="."/>
    <m/>
    <m/>
    <m/>
    <m/>
    <m/>
    <m/>
    <m/>
    <m/>
    <m/>
    <m/>
    <s v="https://www.asambleanacional.gob.ec/es/multimedios-legislativos/88147-proyecto-de-ley-organica-de"/>
  </r>
  <r>
    <m/>
    <s v="América del Sur"/>
    <x v="9"/>
    <x v="0"/>
    <s v="Ministerio Del Ambiente, Agua Y Transición Ecológica de Ecuador"/>
    <x v="1"/>
    <s v="N/A"/>
    <s v="N/A"/>
    <x v="5"/>
    <x v="4"/>
    <d v="2022-10-07T00:00:00"/>
    <s v="N/A"/>
    <s v="Acuerdo 098/2022, Ministerio Del Ambiente Agua Y Transición Ecológica"/>
    <s v="Acuerdo, Acuerdo ministerial Nro. MAATE-2022-098. Expedir el Marco Institucional para el Reconocimiento del Punto Azul."/>
    <x v="1"/>
    <s v="Publicado en el Registro Oficial Año 1 Nº 177"/>
    <d v="2025-05-07T00:00:00"/>
    <d v="2022-10-26T00:00:00"/>
    <d v="2022-10-07T00:00:00"/>
    <s v="N/A"/>
    <d v="2022-10-26T00:00:00"/>
    <d v="2022-10-07T00:00:00"/>
    <s v="N/A"/>
    <s v="N/A"/>
    <s v="Gustavo Manrique Miranda (Ministerio Del Ambiente, Agua Y Transición Ecológica)"/>
    <s v="N/A"/>
    <x v="3"/>
    <s v="Expide el Marco Institucional para el Reconocimiento del Punto Azul, con el objetivo de promover la conservación, preservación y restauración del recurso hídrico y sus ecosistemas asociados. El artículo 21 se enfoca en el Eje de Soluciones Tecnológicas, considerando proyectos que presenten nuevas tecnologías para la conservación y reducción de la presión humana en los ecosistemas hídricos, incluyendo la implementación de inteligencia artificial para mejorar la prestación del servicio de agua potable. (Acuerdo 098 Ministerio Del Ambiente Agua Y Transición Ecológica, 2022, Artículos 1 y 21)"/>
    <n v="1"/>
    <n v="0"/>
    <n v="0"/>
    <s v="."/>
    <m/>
    <m/>
    <m/>
    <m/>
    <m/>
    <m/>
    <m/>
    <m/>
    <m/>
    <m/>
    <s v="https://esacc.corteconstitucional.gob.ec/storage/api/v1/10_DWL_FL/eyJjYXJwZXRhIjoicm8iLCJ1dWlkIjoiOTRhZjkyMzktMDVmNy00YWMyLThjZjAtY2RjNTllM2QyOWE2LnBkZiJ9"/>
  </r>
  <r>
    <m/>
    <s v="América del Sur"/>
    <x v="9"/>
    <x v="0"/>
    <s v="Servicio Nacional de Aduana del Ecuador"/>
    <x v="1"/>
    <s v="N/A"/>
    <s v="N/A"/>
    <x v="3"/>
    <x v="5"/>
    <d v="2021-05-22T00:00:00"/>
    <s v="N/A"/>
    <s v="Resolución 0081/2021, Servicio Nacional de Aduana del Ecuador"/>
    <s v="Resolución, Resolución Nro. SENAE-SENAE-2021-0081-RE. Expedir las Normas Generales sobre la Obligación de los Depósitos Temporales Portuarios de disponer de equipos de inspección no intrusiva de mercancías que hayan sido perfiladas de riesgo."/>
    <x v="4"/>
    <s v="Derogado"/>
    <d v="2025-05-07T00:00:00"/>
    <d v="2021-06-01T00:00:00"/>
    <d v="2021-06-02T00:00:00"/>
    <s v="No Identificado"/>
    <d v="2021-06-01T00:00:00"/>
    <d v="2021-05-22T00:00:00"/>
    <s v="N/A"/>
    <s v="N/A"/>
    <s v="Andrea Paola Colombo Cordero (Dirección General Servicio de Aduana del Ecuador)"/>
    <s v="N/A"/>
    <x v="3"/>
    <s v="Establece la obligación para los depósitos temporales en recintos portuarios de incorporar equipos de inspección no intrusivos para detectar mercancías ilícitas, lavado de activos, drogas y comercio ilegal de armas.  Estos equipos deben contar con una estación de monitoreo remota en el Centro de Monitoreo del Servicio Nacional de Aduana, permitiendo la visualización de imágenes en tiempo real y el uso de herramientas de análisis, incluyendo modelos de inteligencia artificial. (Resolución SENAE-SENAE-2021-0081-RE, 2021, Artículos 1 y 4)"/>
    <n v="1"/>
    <n v="0"/>
    <n v="0"/>
    <s v="."/>
    <m/>
    <m/>
    <m/>
    <m/>
    <m/>
    <m/>
    <m/>
    <m/>
    <m/>
    <m/>
    <s v="https://www.aduana.gob.ec/gaceta-resolucion/SENAE-SENAE-2021-0081-RE/"/>
  </r>
  <r>
    <m/>
    <s v="América del Sur"/>
    <x v="9"/>
    <x v="0"/>
    <s v="Asamblea Nacional de la República del Ecuador"/>
    <x v="0"/>
    <s v="Unicameral"/>
    <s v="Asamblea Nacional de la República del Ecuador"/>
    <x v="2"/>
    <x v="6"/>
    <d v="2019-09-19T00:00:00"/>
    <s v="Tercera Legislatura Periodo 2017 - 2021"/>
    <s v="Ley Trámite 379637/2021, Asamblea Nacional"/>
    <s v="Ley, Ley Orgánica de Protección de Datos Personales."/>
    <x v="1"/>
    <s v="Publicado en el Registro Oficial Año II Nº 459, Quinto Suplemento"/>
    <d v="2025-07-30T00:00:00"/>
    <d v="2021-05-26T00:00:00"/>
    <d v="2021-05-26T00:00:00"/>
    <s v="N/A"/>
    <d v="2021-05-26T00:00:00"/>
    <d v="2021-05-10T00:00:00"/>
    <s v="N/A"/>
    <s v="N/A"/>
    <s v="Lenín Moreno (Presidencia de la República)"/>
    <s v="No Identificado"/>
    <x v="4"/>
    <s v="La Ley Orgánica de Protección de Datos Personales de Ecuador establece el marco legal para garantizar el tratamiento adecuado y seguro de los datos personales, protegiendo los derechos de las personas. Regula principios como licitud, transparencia, minimización de datos y responsabilidad proactiva. Contiene disposiciones específicas sobre decisiones automatizadas y perfiles, incluyendo el derecho de los titulares a no ser objeto de decisiones basadas exclusivamente en tratamiento automatizado, y a conocer la lógica y criterios utilizados en esos procesos. Aunque la IA no es el tema central, la ley dedica varios artículos a regular decisiones automatizadas y elaboración de perfiles, cubriendo aspectos fundamentales que pueden asociarse directamente a sistemas de IA. (Ley N° Trámite 379637, 2021)"/>
    <n v="0"/>
    <n v="0"/>
    <n v="0"/>
    <s v="."/>
    <m/>
    <m/>
    <m/>
    <m/>
    <m/>
    <m/>
    <m/>
    <m/>
    <m/>
    <m/>
    <s v="https://www.asambleanacional.gob.ec/es/multimedios-legislativos/63464-ley-organica-de-proteccion-de-datos"/>
  </r>
  <r>
    <m/>
    <s v="América Central"/>
    <x v="10"/>
    <x v="0"/>
    <s v="Agencia Nacional de Inteligencia Artificial de El Salvador"/>
    <x v="3"/>
    <s v="N/A"/>
    <s v="N/A"/>
    <x v="3"/>
    <x v="1"/>
    <d v="2025-08-25T00:00:00"/>
    <s v="N/A"/>
    <s v="Resolución 0001/2025, Agencia Nacional de Inteligencia Artificial"/>
    <s v="Resolución, Disposiciones relativas a la implementación de la inteligencia artificial y tecnologías"/>
    <x v="1"/>
    <s v="Publicado en el Diario Oficial"/>
    <d v="2025-10-29T00:00:00"/>
    <d v="2025-09-02T00:00:00"/>
    <d v="2025-09-02T00:00:00"/>
    <s v="N/A"/>
    <d v="2025-08-25T00:00:00"/>
    <d v="2025-08-25T00:00:00"/>
    <s v="N/A"/>
    <s v="N/A"/>
    <s v="Mario José Flamento Rivas (Dirección Ejecutiva de la Agencia Nacional de Inteligencia Artificial)"/>
    <s v="N/A"/>
    <x v="0"/>
    <s v="Establece el marco operativo, de supervisión y apoyo para implementar la Ley de Fomento a la IA. Define principios rectores, ámbitos de aplicación, obligaciones para desarrolladores y operadores, un sistema de registro (voluntario y obligatorio para sectores de alto impacto), y mecanismos de cumplimiento como certificaciones y un sandbox de innovación. (Resolución 0001 de la ANIA, 2025) "/>
    <n v="0"/>
    <n v="1"/>
    <n v="0"/>
    <s v="."/>
    <m/>
    <m/>
    <m/>
    <m/>
    <m/>
    <m/>
    <m/>
    <m/>
    <m/>
    <m/>
    <s v="No Disponible"/>
  </r>
  <r>
    <m/>
    <s v="América Central"/>
    <x v="10"/>
    <x v="0"/>
    <s v=" Asamblea Legislativa de la República de El Salvador"/>
    <x v="0"/>
    <s v="Unicameral"/>
    <s v=" Asamblea Legislativa de la República de El Salvador"/>
    <x v="2"/>
    <x v="1"/>
    <d v="2025-07-16T00:00:00"/>
    <s v="Primer Año, XIV Legislatura"/>
    <s v="Decreto 363/2025, Asamblea Legislativa"/>
    <s v="Decreto, Reformas a la Ley de Fomento a Inteligencia Artificial y Tecnologías"/>
    <x v="1"/>
    <s v="Publicado en el Diario Oficial"/>
    <d v="2025-10-29T00:00:00"/>
    <d v="2025-07-26T00:00:00"/>
    <d v="2025-07-26T00:00:00"/>
    <s v="N/A"/>
    <d v="2025-07-18T00:00:00"/>
    <d v="2025-07-16T00:00:00"/>
    <s v="N/A"/>
    <s v="N/A"/>
    <s v="No Identificado"/>
    <s v="No Identificado"/>
    <x v="0"/>
    <s v="Reforma la Ley de Fomento a la Inteligencia Artificial y Tecnologías de El Salvador para transformar la Agencia Nacional de Inteligencia Artificial (ANIA) en una institución descentralizada con autonomía administrativa, presupuestaria y técnica. Se detalla la composición de su patrimonio, su proceso presupuestario y se fortalece la figura del Director Ejecutivo como su máxima autoridad, ampliando además sus atribuciones para una gestión más ágil y eficaz. (Decreto 363, 2025)"/>
    <n v="1"/>
    <n v="1"/>
    <n v="1"/>
    <s v="."/>
    <m/>
    <m/>
    <m/>
    <m/>
    <m/>
    <m/>
    <m/>
    <m/>
    <m/>
    <m/>
    <s v="No Disponible"/>
  </r>
  <r>
    <m/>
    <s v="América Central"/>
    <x v="10"/>
    <x v="0"/>
    <s v=" Asamblea Legislativa de la República de El Salvador"/>
    <x v="0"/>
    <s v="Unicameral"/>
    <s v=" Asamblea Legislativa de la República de El Salvador"/>
    <x v="2"/>
    <x v="1"/>
    <d v="2025-06-19T00:00:00"/>
    <s v="Primer Año, XIV Legislatura"/>
    <s v="Decreto 340/2025, Asamblea Legislativa"/>
    <s v="Decreto, Ley De Tecnologías Robóticas."/>
    <x v="1"/>
    <s v="Pendiente de Publicación en el Diario Oficial"/>
    <d v="2025-10-29T00:00:00"/>
    <d v="2025-07-25T00:00:00"/>
    <s v="8 días después de promulgado"/>
    <s v="N/A"/>
    <s v="Próximamente"/>
    <s v="Próximamente"/>
    <s v="N/A"/>
    <s v="N/A"/>
    <s v="María Luisa Hayem Brevé (Ministerio de Economía)_x000a_Nayib Armando Bukele Ortez (Presidencia de la República)"/>
    <s v="No Identificado"/>
    <x v="4"/>
    <s v="&quot;Art. 1. La presente ley tiene por objeto establecer el marco regulatorio e incentivos para fomentar la investigación, desarrollo y fabricación de tecnologías robóticas en El Salvador, así como establecer los lineamientos aplicables para su implementación en el comercio, la industria, la educación y otros rubros.&quot; (Decreto 340, 2025, Artículo 1)"/>
    <s v="."/>
    <s v="No Disponible"/>
    <e v="#VALUE!"/>
    <s v="Desde el índice legislativo de la Asamblea Legislativa de El Salvador nos compartieron el texto oficial de la ley. &quot;Dicha ley se aprobó el 3 de julio del corriente año, y su publicación en el Diario Oficial aún está pendiente&quot; (Comunicación mediante correo electrónico con ellos). Agradecemos su apoyo."/>
    <m/>
    <m/>
    <m/>
    <m/>
    <m/>
    <m/>
    <m/>
    <m/>
    <m/>
    <m/>
    <s v="No Disponible"/>
  </r>
  <r>
    <m/>
    <s v="América Central"/>
    <x v="10"/>
    <x v="0"/>
    <s v=" Asamblea Legislativa de la República de El Salvador"/>
    <x v="0"/>
    <s v="Unicameral"/>
    <s v=" Asamblea Legislativa de la República de El Salvador"/>
    <x v="2"/>
    <x v="1"/>
    <d v="2025-02-04T00:00:00"/>
    <s v="Primer Año, XIV Legislatura"/>
    <s v="Decreto 234/2025, Asamblea Legislativa"/>
    <s v="Decreto, Ley De Fomento A Inteligencia Artificial Y Tecnologías."/>
    <x v="1"/>
    <s v="Publicado en el Diario Oficial"/>
    <d v="2025-04-10T00:00:00"/>
    <d v="2025-03-11T00:00:00"/>
    <d v="2025-03-11T00:00:00"/>
    <s v="N/A"/>
    <d v="2025-03-03T00:00:00"/>
    <d v="2025-02-26T00:00:00"/>
    <s v="N/A"/>
    <s v="N/A"/>
    <s v="María Luisa Hayem Brevé (Ministerio de Economía)_x000a_Nayib Armando Bukele Ortez (Presidencia de la República)"/>
    <s v="No Identificado"/>
    <x v="0"/>
    <s v="&quot;Art. 1.- La presente ley tiene por objeto contribuir al avance tecnológico y crecimiento económico del país mediante el impulso del desarrollo, investigación y aplicación de la inteligencia artificial o tecnologías similares, a través de la creación de un marco regulatorio integral que permita gestionar los riesgos asociados a los referidos tipos de tecnologías y la generación de las salvaguardas pertinentes para que los desarrolladores, investigadores y otras personas involucradas con la inteligencia artificial puedan realizar sus actividades de manera eficiente, siempre dentro de los límites establecidos en esta Ley.&quot; (Decreto 234, 2025, Artículo 1)"/>
    <n v="1"/>
    <n v="1"/>
    <n v="1"/>
    <s v="."/>
    <m/>
    <m/>
    <m/>
    <m/>
    <m/>
    <m/>
    <m/>
    <m/>
    <m/>
    <m/>
    <s v="No Disponible"/>
  </r>
  <r>
    <m/>
    <s v="América Central"/>
    <x v="11"/>
    <x v="0"/>
    <s v="Congreso de la República de Guatemala"/>
    <x v="0"/>
    <s v="Unicameral"/>
    <s v="Congreso de la República de Guatemala"/>
    <x v="0"/>
    <x v="2"/>
    <d v="2024-10-29T00:00:00"/>
    <s v="X Legislatura"/>
    <s v="Iniciativa 6465/2024, Congreso de la República"/>
    <s v="Iniciativa de Ley, Ley General de Infraestructura Crítica Nacional."/>
    <x v="0"/>
    <s v="Presentación pleno"/>
    <d v="2025-04-30T00:00:00"/>
    <d v="2024-11-12T00:00:00"/>
    <s v="N/A"/>
    <s v="N/A"/>
    <s v="N/A"/>
    <s v="N/A"/>
    <s v="N/A"/>
    <s v="N/A"/>
    <s v="Jorge Mario Villagrán Alvarez (Partido Azul)"/>
    <s v="N/A"/>
    <x v="3"/>
    <s v="Establece un marco jurídico para proteger y expandir las infraestructuras críticas nacionales, a la par que se garantiza su funcionalidad y seguridad ante posibles amenazas. Entre otras cosas, modifica la Ley Marco del Sistema Nacional de Seguridad y crea el Sistema Nacional de Protección de Infraestructuras Críticas (SINPIC), con una estructura institucional liderada por la Secretaría de Protección de Infraestructuras Críticas (SEPIC). Esta Secretaría contará con varias direcciones especializadas, incluyendo una Dirección de Inteligencia Artificial, lo que refleja el reconocimiento del papel estratégico de la IA en la ciberseguridad, la protección de datos y la economía digital en el país. (Iniciativa de Ley 6465, 2024, Artículos 1 y 7)"/>
    <n v="1"/>
    <n v="0"/>
    <n v="0"/>
    <s v="."/>
    <m/>
    <m/>
    <m/>
    <m/>
    <m/>
    <m/>
    <m/>
    <m/>
    <m/>
    <m/>
    <s v="https://www.congreso.gob.gt/detalle_pdf/iniciativas/6180"/>
  </r>
  <r>
    <m/>
    <s v="América Central"/>
    <x v="11"/>
    <x v="0"/>
    <s v="Congreso de la República de Guatemala"/>
    <x v="0"/>
    <s v="Unicameral"/>
    <s v="Congreso de la República de Guatemala"/>
    <x v="0"/>
    <x v="2"/>
    <d v="2024-10-24T00:00:00"/>
    <s v="X Legislatura"/>
    <s v="Iniciativa 6464/2024, Congreso de la República"/>
    <s v="Iniciativa de Ley, Ley de Protección de Datos Personales y Garantía de Derechos Digitales."/>
    <x v="0"/>
    <s v="Presentación pleno"/>
    <d v="2025-04-30T00:00:00"/>
    <d v="2024-12-05T00:00:00"/>
    <s v="N/A"/>
    <s v="N/A"/>
    <s v="N/A"/>
    <s v="N/A"/>
    <s v="N/A"/>
    <s v="N/A"/>
    <s v="Jorge Mario Villagrán Alvarez (Partido Azul)"/>
    <s v="N/A"/>
    <x v="4"/>
    <s v="Propone la Ley de Protección de Datos Personales y Garantía de Derechos Digitales que establece un marco legal integral para regular el tratamiento de datos personales, tanto por entidades públicas como privadas. La ley garantiza derechos como el acceso, rectificación, supresión, portabilidad y el derecho al olvido. En relación con la inteligencia artificial, reconoce el derecho a la transparencia algorítmica y a no ser objeto de decisiones automatizadas sin intervención humana, incluyendo la posibilidad de impugnar estas decisiones, lo que busca promover un uso ético y no discriminatorio de estas tecnologías. (Iniciativa de Ley 6464, 2024) "/>
    <n v="1"/>
    <n v="0"/>
    <n v="0"/>
    <s v="."/>
    <m/>
    <m/>
    <m/>
    <m/>
    <m/>
    <m/>
    <m/>
    <m/>
    <m/>
    <m/>
    <s v="https://www.congreso.gob.gt/detalle_pdf/iniciativas/6196#gsc.tab=0"/>
  </r>
  <r>
    <m/>
    <s v="América Central"/>
    <x v="11"/>
    <x v="0"/>
    <s v="Congreso de la República de Guatemala"/>
    <x v="0"/>
    <s v="Unicameral"/>
    <s v="Congreso de la República de Guatemala"/>
    <x v="0"/>
    <x v="2"/>
    <d v="2024-04-22T00:00:00"/>
    <s v="X Legislatura"/>
    <s v="Iniciativa 6380/2024, Congreso de la República"/>
    <s v="Iniciativa de Ley, Ley Marco Contra las Extorsiones."/>
    <x v="0"/>
    <s v="Dictamen de comisión"/>
    <d v="2025-04-30T00:00:00"/>
    <d v="2025-02-24T00:00:00"/>
    <s v="N/A"/>
    <s v="N/A"/>
    <s v="N/A"/>
    <s v="N/A"/>
    <s v="N/A"/>
    <s v="N/A"/>
    <s v="José Alberto Chic Cardona (Voluntad, Oportunidad y Solidaridad)_x000a_Karina Alexandra Paz Rosales (Partido Independiente)_x000a_Orlando Joaquín Blanco Lapola (Voluntad, Oportunidad y Solidaridad)"/>
    <s v="No Identificado"/>
    <x v="3"/>
    <s v="Establece medidas penales, procesales y administrativas para prevenir, investigar y sancionar el delito de extorsión. Crea el Centro Carcelario Especializado de Máxima Seguridad (CECAEM), dotado con sistemas informáticos multiplataforma, tecnologías de reconocimiento facial, escáneres corporales y lectores de matrículas. La ley priorizará su implementación como parte de una estrategia tecnológica de seguridad carcelaria y policial. (Iniciativa de Ley 6380, 2024, Artículos 1, 3, 7 y 12). Estas herramientas, también previstas para otros centros penitenciarios, normalmente implican el uso de tecnologías avanzadas vinculadas a la inteligencia artificial para vigilancia, rastreo y control."/>
    <n v="1"/>
    <n v="0"/>
    <n v="0"/>
    <s v="."/>
    <m/>
    <m/>
    <m/>
    <m/>
    <m/>
    <m/>
    <m/>
    <m/>
    <m/>
    <m/>
    <s v="https://www.congreso.gob.gt/detalle_pdf/iniciativas/6102"/>
  </r>
  <r>
    <m/>
    <s v="América Central"/>
    <x v="12"/>
    <x v="0"/>
    <s v="Congreso Nacional de Honduras"/>
    <x v="0"/>
    <s v="Unicameral"/>
    <s v="Congreso Nacional de Honduras"/>
    <x v="2"/>
    <x v="4"/>
    <d v="2022-08-09T00:00:00"/>
    <n v="2022"/>
    <s v="Decreto Legislativo 52/2023, Congreso Nacional"/>
    <s v="Decreto Legislativo, Ley Del Sistema Nacional De Bases De Datos De ADN."/>
    <x v="1"/>
    <s v="Publicado en el Diario Oficial La Gaceta"/>
    <d v="2025-04-30T00:00:00"/>
    <d v="2023-08-31T00:00:00"/>
    <d v="2023-08-31T00:00:00"/>
    <s v="N/A"/>
    <d v="2023-08-31T00:00:00"/>
    <d v="2023-08-18T00:00:00"/>
    <s v="N/A"/>
    <s v="N/A"/>
    <s v="Ligia del Carmen Ramos Zúniga (Partido Salvador Honduras)_x000a_Maribel Espinoza Turcios (Partido Liberal)"/>
    <s v="No Identificado"/>
    <x v="4"/>
    <s v="Crea el Sistema Nacional de Bases de Datos de ADN, administrado por el Ministerio Público a través de la Dirección General de Medicina Forense. Su finalidad es almacenar, clasificar y cotejar perfiles genéticos con fines de identificación criminal, civil y humanitaria. Regula el consentimiento, uso, eliminación y protección de datos genéticos bajo principios de privacidad, no discriminación y bioética. Respecto a inteligencia artificial, el artículo 7 prohíbe expresamente el uso de perfiles de ADN como base de datos de entrenamiento para IA, lo que busca proteger así los derechos personales frente a su uso automatizado no autorizado. (Decreto 57, 2023)"/>
    <n v="1"/>
    <n v="0"/>
    <n v="0"/>
    <s v="."/>
    <m/>
    <m/>
    <m/>
    <m/>
    <m/>
    <m/>
    <m/>
    <m/>
    <m/>
    <m/>
    <s v="No Disponible"/>
  </r>
  <r>
    <m/>
    <s v="El Caribe"/>
    <x v="13"/>
    <x v="1"/>
    <s v="Legislature of the USVI"/>
    <x v="0"/>
    <s v="Unicameral"/>
    <s v="Legislature of the USVI"/>
    <x v="0"/>
    <x v="3"/>
    <d v="2023-05-01T00:00:00"/>
    <s v="35th Legislature"/>
    <s v="Act 8797/2024, Legislature of the USVI"/>
    <s v="Act, An Act amending title 3 Virgin Islands Code, chapter 15 to establish a “Real Time Crime Center” Centralized Crime Data System, within the Virgin Islands Police Department"/>
    <x v="1"/>
    <s v="Enmendado y Adoptado"/>
    <d v="2025-04-30T00:00:00"/>
    <d v="2024-01-23T00:00:00"/>
    <d v="2024-01-20T00:00:00"/>
    <s v="N/A"/>
    <d v="2024-01-20T00:00:00"/>
    <d v="2023-12-19T00:00:00"/>
    <s v="N/A"/>
    <s v="N/A"/>
    <s v="Diane T. Capehart (Democratic Party)_x000a_Marvin A. Blyden (Democratic Party)_x000a_Franklin D. Johnson (Independent)_x000a_Ray Fonseca (Democratic Party)_x000a_Javan E. James Sr. (Democratic Party)_x000a_Angel L. Bolques Jr. (Democratic Party)_x000a_Dwayne M. DeGraff (Independent)"/>
    <s v="No Identificado"/>
    <x v="3"/>
    <s v="La Ley del Centro de Delincuencia en Tiempo Real de las Islas Vírgenes crea un sistema centralizado de datos criminales dentro del Departamento de Policía, con una financiación de 2,5 millones de dólares. El centro empleará tecnologías avanzadas como lectores automáticos de matrículas, reconocimiento facial y bases de datos penales para mejorar la respuesta en tiempo real (Act 8797, 2024). Aunque no menciona explícitamente la inteligencia artificial, muchas de estas herramientas se basan en IA para análisis y reconocimiento automatizado. La ley también impone sanciones por uso indebido de los fondos, asegurando su aplicación estricta."/>
    <n v="1"/>
    <n v="0"/>
    <n v="0"/>
    <s v="."/>
    <m/>
    <m/>
    <m/>
    <m/>
    <m/>
    <m/>
    <m/>
    <m/>
    <m/>
    <m/>
    <s v="No Disponible"/>
  </r>
  <r>
    <m/>
    <s v="El Caribe"/>
    <x v="13"/>
    <x v="1"/>
    <s v="Legislature of the USVI"/>
    <x v="0"/>
    <s v="Unicameral"/>
    <s v="Legislature of the USVI"/>
    <x v="0"/>
    <x v="3"/>
    <d v="2023-01-09T00:00:00"/>
    <s v="35th Legislature"/>
    <s v="Bill 35-0252/2023, Legislature of the USVI"/>
    <s v="Bill, _x0009_An Act amending title 17 Virgin Islands Code by adding a chapter 44A, relating to the establishment of the Virgin Islands High School Graduation Plan Act, to assist students to graduate from high school and successfully transition to post-secondary education, to the workforce, or to the military"/>
    <x v="0"/>
    <s v="En Comisión"/>
    <d v="2025-04-30T00:00:00"/>
    <d v="2024-04-10T00:00:00"/>
    <s v="N/A"/>
    <s v="N/A"/>
    <s v="N/A"/>
    <s v="N/A"/>
    <s v="N/A"/>
    <s v="N/A"/>
    <s v="Diane T. Capehart (Democratic Party)"/>
    <s v="No Identificado"/>
    <x v="3"/>
    <s v="Se modifica la Ley del Plan de Graduación de la Escuela Secundaria de las Islas Vírgenes para establecer un camino estructurado desde sexto grado hasta la graduación, con énfasis en la preparación profesional y postsecundaria. Introduce planes individuales de graduación, orientación profesional, prácticas comunitarias y opciones de doble matrícula. Destaca la formación en herramientas de inteligencia artificial (Sección 859) como parte de la capacitación laboral, junto con ciencia de datos y construcción. También incluye apoyos específicos para estudiantes con discapacidades y asigna 1,5 millones de dólares para su implementación. [Parafraseado del Inglés] (Bill 35-0252, 2023, Section 859)"/>
    <n v="1"/>
    <n v="0"/>
    <n v="0"/>
    <s v="."/>
    <m/>
    <m/>
    <m/>
    <m/>
    <m/>
    <m/>
    <m/>
    <m/>
    <m/>
    <m/>
    <s v="No Disponible"/>
  </r>
  <r>
    <m/>
    <s v="América del Norte"/>
    <x v="14"/>
    <x v="0"/>
    <s v="Congreso General de los Estados Unidos Mexicanos"/>
    <x v="0"/>
    <s v="Bicameral"/>
    <s v="Cámara de Diputados del Congreso de la Unión"/>
    <x v="0"/>
    <x v="0"/>
    <d v="2026-02-24T00:00:00"/>
    <s v="LXVI Legislatura"/>
    <s v="Iniciativa Sin Número/2026, Cámara de Diputados"/>
    <s v="Iniciativa con Proyecto de Decreto, Que reforma y adiciona diversas disposiciones de la Ley Federal del Trabajo y de la Ley Federal del Derecho de Autor, en materia de derechos de las personas trabajadores artistas intérpretes o ejecutantes"/>
    <x v="0"/>
    <s v="De Primera Lectura en Origen"/>
    <d v="2026-03-30T00:00:00"/>
    <d v="2026-03-24T00:00:00"/>
    <s v="N/A"/>
    <s v="N/A"/>
    <s v="N/A"/>
    <s v="N/A"/>
    <s v="N/A"/>
    <s v="N/A"/>
    <s v="Claudia Sheinbaum Pardo (Presidencia de los Estados Unidos Mexicanos)"/>
    <s v="No Identificado"/>
    <x v="4"/>
    <s v="La iniciativa reforma la Ley Federal del Trabajo y la Ley Federal del Derecho de Autor para proteger la imagen, voz e interpretaciones de las personas frente a usos mediante inteligencia artificial. El articulado exige consentimiento expreso para usar imagen o voz en modelos o sistemas de IA, limita los usos a los fines pactados, reconoce derechos de artistas frente a transformaciones o imitaciones por IA, y prohíbe generar imágenes o sonidos derivados de interpretaciones mediante IA sin autorización expresa. Además, reconoce a los programas de IA como obras protegidas por derecho de autor. (Sistema de Información Legislativa, 24 de febrero de 2026)"/>
    <n v="1"/>
    <n v="0"/>
    <n v="0"/>
    <s v="."/>
    <m/>
    <m/>
    <m/>
    <m/>
    <m/>
    <m/>
    <m/>
    <m/>
    <m/>
    <m/>
    <s v="https://sil.gobernacion.gob.mx/Librerias/pp_ReporteSeguimiento.php?SID=ac8232ecb443e153c7019a14da38a842&amp;Seguimiento=5051107&amp;Asunto=5020565"/>
  </r>
  <r>
    <m/>
    <s v="América del Norte"/>
    <x v="14"/>
    <x v="0"/>
    <s v="Congreso General de los Estados Unidos Mexicanos"/>
    <x v="0"/>
    <s v="Bicameral"/>
    <s v="Cámara de Senadores del Congreso de la Unión"/>
    <x v="0"/>
    <x v="1"/>
    <d v="2025-09-13T00:00:00"/>
    <s v="LXVI Legislatura"/>
    <s v="Iniciativa Sin Número/2025, Senado"/>
    <s v="Iniciativa con Proyecto de Decreto, Con proyecto de decreto por el que reforma y adiciona diversas disposiciones a la Ley Federal de Protección a la Propiedad Industrial, en Materia de Transferencia de Tecnología y para Simplificar el Proceso de Protección de Patentes y Registros"/>
    <x v="0"/>
    <s v="Pendiente en comisión(es) de origen"/>
    <d v="2026-02-09T00:00:00"/>
    <d v="2025-09-17T00:00:00"/>
    <s v="N/A"/>
    <s v="N/A"/>
    <s v="N/A"/>
    <s v="N/A"/>
    <s v="N/A"/>
    <s v="N/A"/>
    <s v="Claudia Sheinbaum Pardo (Presidencia de los Estados Unidos Mexicanos)"/>
    <s v="N/A"/>
    <x v="4"/>
    <s v="Propone reformas a la Ley Federal de Protección a la Propiedad Industrial en México, con el objetivo de fortalecer la transferencia de tecnología, simplificar el proceso de protección de patentes y registros, y actualizar el marco normativo en materia de propiedad industrial. En el articulado se incluye expresamente la inteligencia artificial como una herramienta cuyo uso indebido para cometer infracciones (como falsificación de patentes, replicación de marcas o generación de contenido engañoso) será sancionado. Se propone añadir un segundo párrafo al artículo 386 para regular este tipo de conductas, reconociendo los riesgos que la IA representa en el ámbito de la propiedad industrial. (Sistema de Información Legislativa, 18 de septiembre de 2025)"/>
    <n v="1"/>
    <n v="0"/>
    <n v="0"/>
    <s v="."/>
    <m/>
    <m/>
    <m/>
    <m/>
    <m/>
    <m/>
    <m/>
    <m/>
    <m/>
    <m/>
    <s v="https://sil.gobernacion.gob.mx/Librerias/pp_ReporteSeguimiento.php?SID=52d5e64ae3d0dbedb00194974ca99096&amp;Seguimiento=4925874&amp;Asunto=4925486#C"/>
  </r>
  <r>
    <m/>
    <s v="América del Norte"/>
    <x v="14"/>
    <x v="0"/>
    <s v="Congreso General de los Estados Unidos Mexicanos"/>
    <x v="0"/>
    <s v="Bicameral"/>
    <s v="Cámara de Diputados del Congreso de la Unión"/>
    <x v="7"/>
    <x v="1"/>
    <d v="2025-08-06T00:00:00"/>
    <s v="LXVI Legislatura"/>
    <s v="Reforma Constitucional Sin Número/2025, Cámara de Diputados"/>
    <s v="Iniciativa De Reforma Constitucional, Por El Que Se Reforman Y Adicionan Diversas Disposiciones De La Constitución Política De Los Estados Unidos Mexicanos En Materia De Inteligencia Artificial Y Tecnologías Emergentes"/>
    <x v="0"/>
    <s v="Pendiente en comisión(es) de origen"/>
    <d v="2026-02-09T00:00:00"/>
    <d v="2025-08-06T00:00:00"/>
    <s v="N/A"/>
    <s v="N/A"/>
    <s v="N/A"/>
    <s v="N/A"/>
    <s v="N/A"/>
    <s v="N/A"/>
    <s v="Eruviel Ávila Villegas (Partido Verde Ecologisya de México)"/>
    <s v="N/A"/>
    <x v="0"/>
    <s v="La iniciativa propone una reforma constitucional en México para incluir el desarrollo, regulación y aplicación de la inteligencia artificial (IA) y tecnologías emergentes en el artículo 3º (educación) y el artículo 73 (facultades del Congreso). Busca incorporar la IA en planes de estudio, fomentar su desarrollo responsable, e impulsar la creación de leyes generales para su uso ético, seguro, transparente y respetuoso de los derechos humanos. También promueve la cooperación entre sectores público, privado y académico para consolidar un marco nacional en torno a la IA. (Sistema de Información Legislativa, 6 de agosto de 2025)"/>
    <n v="1"/>
    <n v="1"/>
    <n v="1"/>
    <s v="."/>
    <m/>
    <m/>
    <m/>
    <m/>
    <m/>
    <m/>
    <m/>
    <m/>
    <m/>
    <m/>
    <s v="https://sil.gobernacion.gob.mx/Librerias/pp_ReporteSeguimiento.php?SID=11e8fecd7c7112d6636880e2988a7599&amp;Seguimiento=4917728&amp;Asunto=4915920"/>
  </r>
  <r>
    <m/>
    <s v="América del Norte"/>
    <x v="14"/>
    <x v="0"/>
    <s v="Congreso General de los Estados Unidos Mexicanos"/>
    <x v="0"/>
    <s v="Bicameral"/>
    <s v="Cámara de Diputados del Congreso de la Unión"/>
    <x v="0"/>
    <x v="1"/>
    <d v="2025-07-23T00:00:00"/>
    <s v="LXVI Legislatura"/>
    <s v="Iniciativa Sin Número/2025, Cámara de Diputados"/>
    <s v="Iniciativa con Proyecto de Decreto, Que reforma diversas disposiciones de la Ley General de Educación."/>
    <x v="0"/>
    <s v="Pendiente en comisión(es) de origen"/>
    <d v="2026-02-09T00:00:00"/>
    <d v="2025-07-23T00:00:00"/>
    <s v="N/A"/>
    <s v="N/A"/>
    <s v="N/A"/>
    <s v="N/A"/>
    <s v="N/A"/>
    <s v="N/A"/>
    <s v="Ruth Maricela Silva Andraca (Partido Verde Ecologista de México)"/>
    <s v="N/A"/>
    <x v="2"/>
    <s v="Busca fomentar el uso responsable de la inteligencia artificial. Propone: 1) indicar que se fomentará en las personas una educación basada en el uso responsable de las herramientas tecnológicas, como la IA; 2) destacar que la orientación integral, en la formación de la mexicana y el mexicano dentro del Sistema Educativo Nacional, considerará el conocimiento tecnológico, con el empleo responsable de tecnologías de la información; 3) convenir que los contenidos de los planes y programas de estudio de la educación que imparta el Estado incluirá la enseñanza de la IA para la adquisición de conocimientos, habilidades, aptitudes, actitudes y competencias profesionales de los educandos, así como valores necesarios para su uso responsable; y, 4) establecer una Agenda Digital Educativa, de manera progresiva, que dirigirá los modelos, planes, programas, iniciativas, acciones y proyectos pedagógicos y educativos, que permitan el aprovechamiento de las tecnologías de la información, comunicación, conocimiento y aprendizaje digital, en la cual se incluirá la adquisición de conocimientos, habilidades, aptitudes, actitudes y competencias profesionales de los educandos, así como valores necesarios para el uso responsable de la inteligencia artificial para educandos y docentes. (Sistema de Información Legislativa, 23 de julio de 2025)"/>
    <n v="1"/>
    <n v="0"/>
    <n v="0"/>
    <s v="."/>
    <m/>
    <m/>
    <m/>
    <m/>
    <m/>
    <m/>
    <m/>
    <m/>
    <m/>
    <m/>
    <s v="https://sil.gobernacion.gob.mx/Librerias/pp_ReporteSeguimiento.php?SID=cf49f2ec6a9bc75a7c2d30d3fd4d1933&amp;Seguimiento=4915770&amp;Asunto=4913646#L"/>
  </r>
  <r>
    <m/>
    <s v="América del Norte"/>
    <x v="14"/>
    <x v="0"/>
    <s v="Congreso General de los Estados Unidos Mexicanos"/>
    <x v="0"/>
    <s v="Bicameral"/>
    <s v="Cámara de Diputados del Congreso de la Unión"/>
    <x v="0"/>
    <x v="1"/>
    <d v="2025-07-23T00:00:00"/>
    <s v="LXVI Legislatura"/>
    <s v="Iniciativa Sin Número/2025, Cámara de Diputados"/>
    <s v="Iniciativa con Proyecto de Decreto, Que reforma y adiciona diversas disposiciones de la Ley General de Salud."/>
    <x v="0"/>
    <s v="Pendiente en comisión(es) de origen"/>
    <d v="2026-02-09T00:00:00"/>
    <d v="2025-07-23T00:00:00"/>
    <s v="N/A"/>
    <s v="N/A"/>
    <s v="N/A"/>
    <s v="N/A"/>
    <s v="N/A"/>
    <s v="N/A"/>
    <s v="Mario Zamora Gastélum (Partido Revolucionario Institucional)"/>
    <s v="N/A"/>
    <x v="2"/>
    <s v="La iniciativa propone reformar la Ley General de Salud para regular de forma integral el uso de inteligencia artificial (IA) en el sector salud. Establece que la IA será materia de salubridad general, promueve su desarrollo e integración en diagnóstico, tratamiento, prevención y gestión sanitaria, y exige su uso ético, seguro, transparente y con respeto a derechos humanos. Además, impulsa su incorporación en la investigación, formación académica, normatividad y en un inventario nacional de proyectos en salud que usen IA y análisis de datos. (Sistema de Información Legislativa, 23 de julio de 2025)"/>
    <n v="1"/>
    <n v="0"/>
    <n v="0"/>
    <s v="."/>
    <m/>
    <m/>
    <m/>
    <m/>
    <m/>
    <m/>
    <m/>
    <m/>
    <m/>
    <m/>
    <s v="https://sil.gobernacion.gob.mx/Librerias/pp_ReporteSeguimiento.php?SID=cf49f2ec6a9bc75a7c2d30d3fd4d1933&amp;Seguimiento=4915683&amp;Asunto=4913660"/>
  </r>
  <r>
    <m/>
    <s v="América del Norte"/>
    <x v="14"/>
    <x v="0"/>
    <s v="Congreso General de los Estados Unidos Mexicanos"/>
    <x v="0"/>
    <s v="Bicameral"/>
    <s v="Cámara de Diputados del Congreso de la Unión"/>
    <x v="7"/>
    <x v="1"/>
    <d v="2025-07-16T00:00:00"/>
    <s v="LXVI Legislatura"/>
    <s v="Reforma Constitucional Sin Número/2025, Cámara de Diputados"/>
    <s v="Iniciativa de Reforma Constitucional, Que adiciona una fracción al artículo 73 de la Constitución Política de los Estados Unidos Mexicanos."/>
    <x v="0"/>
    <s v="Pendiente en comisión(es) de origen"/>
    <d v="2026-02-09T00:00:00"/>
    <d v="2025-07-23T00:00:00"/>
    <s v="N/A"/>
    <s v="N/A"/>
    <s v="N/A"/>
    <s v="N/A"/>
    <s v="N/A"/>
    <s v="N/A"/>
    <s v="Irais Virginia Reyes De la Torre (Movimiento Ciudadano)"/>
    <s v="N/A"/>
    <x v="1"/>
    <s v="&quot;La iniciativa tiene por objeto establecer que el Congreso tendrá la facultad para expedir leyes en materia de inteligencia artificial, que establezcan las bases de su desarrollo, uso y regulación, con el propósito de garantizar los derechos humanos, la seguridad jurídica, la equidad y el bienestar social.&quot; (Sistema de Información Legislativa, 16 de julio de 2025)"/>
    <n v="1"/>
    <n v="0"/>
    <n v="0"/>
    <s v="."/>
    <m/>
    <m/>
    <m/>
    <m/>
    <m/>
    <m/>
    <m/>
    <m/>
    <m/>
    <m/>
    <s v="https://sil.gobernacion.gob.mx/Librerias/pp_ReporteSeguimiento.php?SID=cf49f2ec6a9bc75a7c2d30d3fd4d1933&amp;Seguimiento=4915767&amp;Asunto=4913759"/>
  </r>
  <r>
    <m/>
    <s v="América del Norte"/>
    <x v="14"/>
    <x v="0"/>
    <s v="Congreso General de los Estados Unidos Mexicanos"/>
    <x v="0"/>
    <s v="Bicameral"/>
    <s v="Cámara de Senadores del Congreso de la Unión"/>
    <x v="0"/>
    <x v="1"/>
    <d v="2025-07-16T00:00:00"/>
    <s v="LXVI Legislatura"/>
    <s v="Iniciativa Sin Número/2025, Senado"/>
    <s v="Iniciativa con Proyecto de Decreto, Que adiciona el Capítulo III al Título Séptimo Bis denominado -Violación a la Intimidad Sexual mediante Inteligencia Artificial- al Código Penal Federal."/>
    <x v="0"/>
    <s v="Pendiente en comisión(es) de origen"/>
    <d v="2026-02-09T00:00:00"/>
    <d v="2025-07-23T00:00:00"/>
    <s v="N/A"/>
    <s v="N/A"/>
    <s v="N/A"/>
    <s v="N/A"/>
    <s v="N/A"/>
    <s v="N/A"/>
    <s v="Alberto Anaya Gutiérrez (Partido del Trabajo)"/>
    <s v="N/A"/>
    <x v="2"/>
    <s v="La iniciativa propone reformar el Código Penal Federal para tipificar como delito autónomo la violación a la intimidad sexual mediante inteligencia artificial. Se sanciona la creación, modificación y difusión de imágenes, videos o audios sexuales generados con IA sin el consentimiento de la persona afectada. La propuesta subraya los riesgos de los deepfakes sexuales, especialmente para mujeres, niñas y adolescentes, y establece penas de 5 a 9 años de prisión, agravadas si la víctima es menor o no puede resistir el hecho. Busca frenar la violencia digital facilitada por tecnologías accesibles y no reguladas. (Sistema de Información Legislativa, 16 de julio de 2025)"/>
    <n v="1"/>
    <n v="1"/>
    <n v="1"/>
    <s v="."/>
    <m/>
    <m/>
    <m/>
    <m/>
    <m/>
    <m/>
    <m/>
    <m/>
    <m/>
    <m/>
    <s v="https://sil.gobernacion.gob.mx/Librerias/pp_ReporteSeguimiento.php?SID=cf49f2ec6a9bc75a7c2d30d3fd4d1933&amp;Seguimiento=4915754&amp;Asunto=4913738#L"/>
  </r>
  <r>
    <m/>
    <s v="América del Norte"/>
    <x v="14"/>
    <x v="0"/>
    <s v="Congreso General de los Estados Unidos Mexicanos"/>
    <x v="0"/>
    <s v="Bicameral"/>
    <s v="Cámara de Diputados del Congreso de la Unión"/>
    <x v="0"/>
    <x v="1"/>
    <d v="2025-07-10T00:00:00"/>
    <s v="LXVI Legislatura"/>
    <s v="Iniciativa Sin Número/2025, Cámara de Diputados"/>
    <s v="Iniciativa con Proyecto de Decreto, Que reforma y adiciona diversas disposiciones del Código Penal Federal."/>
    <x v="0"/>
    <s v="Pendiente en comisión(es) de origen"/>
    <d v="2026-02-09T00:00:00"/>
    <d v="2025-07-16T00:00:00"/>
    <s v="N/A"/>
    <s v="N/A"/>
    <s v="N/A"/>
    <s v="N/A"/>
    <s v="N/A"/>
    <s v="N/A"/>
    <s v="Rosa Guadalupe Ortega Tiburcio (Morena)"/>
    <s v="N/A"/>
    <x v="2"/>
    <s v="&quot;La iniciativa tiene por objeto tipificar como delito la creación y distribución de material íntimo no consensuado generado por inteligencia artificial, así como establecer las sanciones correspondientes. Entre lo propuesto destaca: 1) establecer que comete el delito de: i) violación a la intimidad sexual quien, mediante cualquier medio incluyendo el uso de tecnologías de la información, inteligencia artificial u otros métodos digitales cree, elabore o comercie imágenes, videos o audios de contenido íntimo sexual real o simulado; y, ii) pornografía de personas menores de dieciocho años de edad o de personas que no tienen capacidad para comprender el significado del hecho o de personas que no tienen capacidad para resistirlo, y quien por cualquier medio incluyendo sistemas informáticos, redes sociales, aplicaciones de mensajería u otros medios de transmisión de datos o por medio de generación de imágenes sintéticas o alteraciones mediante inteligencia artificial; y, 2) determinar las multas y sanciones por la comisión de dichas conductas.&quot; (Sistema de Información Legislativa, 16 de julio de 2025)"/>
    <n v="1"/>
    <n v="0"/>
    <n v="0"/>
    <s v="."/>
    <m/>
    <m/>
    <m/>
    <m/>
    <m/>
    <m/>
    <m/>
    <m/>
    <m/>
    <m/>
    <s v="https://sil.gobernacion.gob.mx/Librerias/pp_ReporteSeguimiento.php?SID=cf49f2ec6a9bc75a7c2d30d3fd4d1933&amp;Seguimiento=4914671&amp;Asunto=4912645"/>
  </r>
  <r>
    <m/>
    <s v="América del Norte"/>
    <x v="14"/>
    <x v="0"/>
    <s v="Congreso General de los Estados Unidos Mexicanos"/>
    <x v="0"/>
    <s v="Bicameral"/>
    <s v="Cámara de Diputados del Congreso de la Unión"/>
    <x v="0"/>
    <x v="1"/>
    <d v="2025-06-30T00:00:00"/>
    <s v="LXVI Legislatura"/>
    <s v="Iniciativa Sin Número/2025, Cámara de Diputados"/>
    <s v="Iniciativa con Proyecto de Decreto, Que reforma y adiciona diversas disposiciones del Código Penal Federal."/>
    <x v="0"/>
    <s v="Pendiente en comisión(es) de origen"/>
    <d v="2026-02-09T00:00:00"/>
    <d v="2025-07-09T00:00:00"/>
    <s v="N/A"/>
    <s v="N/A"/>
    <s v="N/A"/>
    <s v="N/A"/>
    <s v="N/A"/>
    <s v="N/A"/>
    <s v="Delhi Miroslava Shember Domínguez (Morena)"/>
    <s v="N/A"/>
    <x v="2"/>
    <s v="&quot;La iniciativa tiene por objeto establecer sanciones proporcionales a la lesividad de las conductas que implican la vulneración a la intimidad personal, en particular aquellas relacionadas con la difusión, obtención o uso indebido de imágenes, audio video de carácter intimo sexual sin consentimiento o fabricadas con las tecnologías de inteligencia artificial. Entre lo propuesto destaca: 1) Comete el delito de violación a la intimidad sexual, aquella persona que divulgue, comparta, distribuya, -manipule- o publique imágenes, videos o audios, -reales o simuladas a través del uso de la inteligencia artificial- de contenido íntimo sexual de una persona que tenga la mayoría de edad, sin su consentimiento, su aprobación o su autorización.&quot; (Sistema de Información Legislativa, 09 de julio de 2025)"/>
    <n v="1"/>
    <n v="0"/>
    <n v="0"/>
    <s v="."/>
    <m/>
    <m/>
    <m/>
    <m/>
    <m/>
    <m/>
    <m/>
    <m/>
    <m/>
    <m/>
    <s v="https://sil.gobernacion.gob.mx/Librerias/pp_ReporteSeguimiento.php?SID=cf49f2ec6a9bc75a7c2d30d3fd4d1933&amp;Seguimiento=4913341&amp;Asunto=4911980"/>
  </r>
  <r>
    <m/>
    <s v="América del Norte"/>
    <x v="14"/>
    <x v="0"/>
    <s v="Congreso General de los Estados Unidos Mexicanos"/>
    <x v="0"/>
    <s v="Bicameral"/>
    <s v="Cámara de Senadores del Congreso de la Unión"/>
    <x v="0"/>
    <x v="1"/>
    <d v="2025-06-24T00:00:00"/>
    <s v="LXVI Legislatura"/>
    <s v="Iniciativa Sin Número/2025, Senado"/>
    <s v="Iniciativa con Proyecto de Decreto, Que reforma y adiciona diversas disposiciones de la Ley para la Protección de Personas Defensoras de Derechos Humanos y Periodistas; y de la Ley General en Materia de Desaparición Forzada de Personas, Desaparición cometida por Particulares y del Sistema Nacional de Búsqueda de Personas."/>
    <x v="0"/>
    <s v="Pendiente en comisión(es) de origen"/>
    <d v="2026-02-09T00:00:00"/>
    <d v="2025-06-25T00:00:00"/>
    <s v="N/A"/>
    <s v="N/A"/>
    <s v="N/A"/>
    <s v="N/A"/>
    <s v="N/A"/>
    <s v="N/A"/>
    <s v="Amalia Dolores García Medina (Movimiento Ciudadano)"/>
    <s v="N/A"/>
    <x v="4"/>
    <s v="&quot;La iniciativa tiene por objeto establecer que las Fiscalías Especializadas pueden otorgar, con apoyo de la Comisión Ejecutiva y de las Comisiones de Víctimas, como medida de protección para enfrentar el riesgo, la entrega de Sistemas de monitoreo y alerta temprana basados en inteligencia artificial para detectar posibles amenazas en tiempo real; se dará capacitación en manejo de situaciones de riesgo; asistencia psicológica continua para manejar el estrés y las secuelas emocionales derivadas (...)&quot; (Sistema de Información Legislativa, 25 de junio de 2025)"/>
    <n v="1"/>
    <n v="0"/>
    <n v="0"/>
    <s v="."/>
    <m/>
    <m/>
    <m/>
    <m/>
    <m/>
    <m/>
    <m/>
    <m/>
    <m/>
    <m/>
    <s v="https://sil.gobernacion.gob.mx/Librerias/pp_ReporteSeguimiento.php?SID=cf49f2ec6a9bc75a7c2d30d3fd4d1933&amp;Seguimiento=4911538&amp;Asunto=4907786"/>
  </r>
  <r>
    <m/>
    <s v="América del Norte"/>
    <x v="14"/>
    <x v="0"/>
    <s v="Congreso General de los Estados Unidos Mexicanos"/>
    <x v="0"/>
    <s v="Bicameral"/>
    <s v="Cámara de Senadores del Congreso de la Unión"/>
    <x v="0"/>
    <x v="1"/>
    <d v="2025-06-17T00:00:00"/>
    <s v="LXVI Legislatura"/>
    <s v="Iniciativa Sin Número/2025, Senado"/>
    <s v="Iniciativa con Proyecto de Decreto, Que adiciona dos últimos párrafos al artículo 199 Octies del Código Penal Federal."/>
    <x v="0"/>
    <s v="Pendiente en comisión(es) de origen"/>
    <d v="2026-02-09T00:00:00"/>
    <d v="2025-06-20T00:00:00"/>
    <s v="N/A"/>
    <s v="N/A"/>
    <s v="N/A"/>
    <s v="N/A"/>
    <s v="N/A"/>
    <s v="N/A"/>
    <s v="Olga Patricia Sosa Ruíz (Morena)"/>
    <s v="N/A"/>
    <x v="2"/>
    <s v="&quot;La iniciativa tiene por objeto imponer penas para quien utilice la inteligencia artificial para manipular imágenes, audios o videos de contenido sexual de una persona, con la finalidad de crear hechos falsos con apariencia real. Para ello propone: 1) indicar que la pena será de tres a seis años de prisión y una multa de quinientas a mil UMAs; 2) precisar que este contenido tendrá que realizarse con el propósito de exponer, distribuir, difundir, exhibir, reproducir, transmitir, comercializar, ofertar, intercambiar y/o compartir a través de materiales impresos, correo electrónico, mensajes telefónicos, redes sociales o cualquier otro medio tecnológico, sin su consentimiento expreso, voluntario, genuino y deseado; y, 3) entender por inteligencia artificial a las aplicaciones, programas o tecnología que analice fotografías audios o videos y ofrece ajustes automáticos para hacerles alteraciones o modificaciones.&quot; (Sistema de Información Legislativa, 20 de junio de 2025)"/>
    <n v="1"/>
    <n v="0"/>
    <n v="0"/>
    <s v="."/>
    <m/>
    <m/>
    <m/>
    <m/>
    <m/>
    <m/>
    <m/>
    <m/>
    <m/>
    <m/>
    <s v="https://sil.gobernacion.gob.mx/Librerias/pp_ReporteSeguimiento.php?SID=cf49f2ec6a9bc75a7c2d30d3fd4d1933&amp;Seguimiento=4909334&amp;Asunto=4905917"/>
  </r>
  <r>
    <m/>
    <s v="América del Norte"/>
    <x v="14"/>
    <x v="0"/>
    <s v="Congreso General de los Estados Unidos Mexicanos"/>
    <x v="0"/>
    <s v="Bicameral"/>
    <s v="Cámara de Diputados del Congreso de la Unión"/>
    <x v="0"/>
    <x v="1"/>
    <d v="2025-05-21T00:00:00"/>
    <s v="LXVI Legislatura"/>
    <s v="Iniciativa Sin Número/2025, Cámara de Diputados"/>
    <s v="Iniciativa con Proyecto de Decreto, Que reforma la fracción IV del artículo 30 y el artículo 70 de la Ley General de Educación y la fracción VIII del artículo 7 de la Ley General de Educación Superior."/>
    <x v="0"/>
    <s v="Pendiente en comisión(es) de origen"/>
    <d v="2026-02-09T00:00:00"/>
    <d v="2025-05-21T00:00:00"/>
    <s v="N/A"/>
    <s v="N/A"/>
    <s v="N/A"/>
    <s v="N/A"/>
    <s v="N/A"/>
    <s v="N/A"/>
    <s v="Carmen Patricia Armendáriz Guerra (Morena)"/>
    <s v="N/A"/>
    <x v="2"/>
    <s v="&quot;La iniciativa tiene por objeto incluir a la inteligencia artificial dentro de los conceptos educativos mexicanos. Para ello propone establecer que en la enseñanza de la inteligencia artificial y sus sistemas, se enfatizarán: i) sus beneficios económicos, sociales y culturales; ii) los principios básicos a los que se sujeta; iii) los derechos de las personas en la interacción con estos sistemas, así como los mecanismos para su protección en caso de transgresión; iv) los medios para reconocer, interpretar y comprender la información proveniente de estos sistemas; v) las obligaciones básicas a las que está sujeta; y, vi) sus diferentes niveles de riesgo.&quot; (Sistema de Información Legislativa, 21 de mayo de 2025)"/>
    <n v="1"/>
    <n v="0"/>
    <n v="0"/>
    <s v="."/>
    <m/>
    <m/>
    <m/>
    <m/>
    <m/>
    <m/>
    <m/>
    <m/>
    <m/>
    <m/>
    <s v="https://sil.gobernacion.gob.mx/Librerias/pp_ContenidoAsuntos.php?SID=1fec989d1165ff4baf94a68056db1d53&amp;Clave=4901003"/>
  </r>
  <r>
    <m/>
    <s v="América del Norte"/>
    <x v="14"/>
    <x v="0"/>
    <s v="Congreso General de los Estados Unidos Mexicanos"/>
    <x v="0"/>
    <s v="Bicameral"/>
    <s v="Cámara de Diputados del Congreso de la Unión"/>
    <x v="0"/>
    <x v="1"/>
    <d v="2025-05-14T00:00:00"/>
    <s v="LXVI Legislatura"/>
    <s v="Iniciativa Sin Número/2025, Cámara de Diputados"/>
    <s v="Iniciativa con Proyecto de Decreto, Que reforma y adiciona diversas disposiciones del Código Penal Federal y de la Ley Federal del Derecho de Autor."/>
    <x v="0"/>
    <s v="Pendiente en comisión(es) de origen"/>
    <d v="2026-02-09T00:00:00"/>
    <d v="2025-05-27T00:00:00"/>
    <s v="N/A"/>
    <s v="N/A"/>
    <s v="N/A"/>
    <s v="N/A"/>
    <s v="N/A"/>
    <s v="N/A"/>
    <s v="Víctor Manuel Pérez Díaz (Partido Acción Nacional)"/>
    <s v="N/A"/>
    <x v="2"/>
    <s v="&quot;La iniciativa tiene por objeto sancionar el uso indebido de las herramientas tecnológicas con base en inteligencia artificial generativa. Para ello propone: 1) plasmar que se entenderá por herramientas tecnológicas con base en inteligencia artificial generativa aquellas que, con amplios niveles de autonomía, y sin una intervención humana sustancial y decisiva, crean contenidos, tales como textos, imágenes, audios, vídeos o códigos de software, entre otros, a partir de los modelos de aprendizaje profundo en respuesta a comandos; y, 2) determinar que al que cometa cualquiera de las conductas relacionadas con el uso indebido de las herramientas tecnológicas con base en inteligencia artificial generativa, se le impondrán de seis meses a cuatro años de prisión y de cien a seiscientos días multa.&quot; (Sistema de Información Legislativa, 21 de mayo de 2025)"/>
    <n v="1"/>
    <n v="0"/>
    <n v="0"/>
    <s v="."/>
    <m/>
    <m/>
    <m/>
    <m/>
    <m/>
    <m/>
    <m/>
    <m/>
    <m/>
    <m/>
    <s v="https://sil.gobernacion.gob.mx/Librerias/pp_ReporteSeguimiento.php?SID=1fec989d1165ff4baf94a68056db1d53&amp;Seguimiento=4903996&amp;Asunto=4901910#C"/>
  </r>
  <r>
    <m/>
    <s v="América del Norte"/>
    <x v="14"/>
    <x v="0"/>
    <s v="Congreso General de los Estados Unidos Mexicanos"/>
    <x v="0"/>
    <s v="Bicameral"/>
    <s v="Cámara de Senadores del Congreso de la Unión"/>
    <x v="0"/>
    <x v="1"/>
    <d v="2025-05-07T00:00:00"/>
    <s v="LXVI Legislatura"/>
    <s v="Iniciativa Sin Número/2025, Senado"/>
    <s v="Iniciativa con Proyecto de Decreto, Que reforma y adiciona diversas disposiciones de la Ley General de Educación y de la Ley General de los Derechos de Niñas, Niños y Adolescentes."/>
    <x v="0"/>
    <s v="Pendiente en comisión(es) de origen"/>
    <d v="2026-02-09T00:00:00"/>
    <d v="2025-05-14T00:00:00"/>
    <s v="N/A"/>
    <s v="N/A"/>
    <s v="N/A"/>
    <s v="N/A"/>
    <s v="N/A"/>
    <s v="N/A"/>
    <s v="Rafael Alejandro Moreno Cárdenas (Partido Revolucionario Institucional)"/>
    <s v="N/A"/>
    <x v="2"/>
    <s v="&quot;La iniciativa tiene por objeto establecer la obligatoriedad de la enseñanza de habilidades informáticas y del manejo de herramientas de inteligencia artificial en los planes y programas de estudio de la educación básica y media superior. Entre lo propuesto destaca: 1) impulsar la educación digital y tecnológica como criterio formativo esencial; 2) orientar con contenidos digitales avanzados; 2) reconfigurar la Agenda Digital Educativa; y, 3) reconocer los derechos digitales en la infancia y adolescencia.&quot; (Sistema de Información Legislativa, 14 de mayo de 2025)"/>
    <s v="."/>
    <n v="0"/>
    <e v="#VALUE!"/>
    <s v="."/>
    <m/>
    <m/>
    <m/>
    <m/>
    <m/>
    <m/>
    <m/>
    <m/>
    <m/>
    <m/>
    <s v="https://sil.gobernacion.gob.mx/Librerias/pp_ReporteSeguimiento.php?SID=1fec989d1165ff4baf94a68056db1d53&amp;Seguimiento=4901523&amp;Asunto=4899375"/>
  </r>
  <r>
    <m/>
    <s v="América del Norte"/>
    <x v="14"/>
    <x v="0"/>
    <s v="Congreso General de los Estados Unidos Mexicanos"/>
    <x v="0"/>
    <s v="Bicameral"/>
    <s v="Cámara de Diputados del Congreso de la Unión"/>
    <x v="0"/>
    <x v="1"/>
    <d v="2025-05-03T00:00:00"/>
    <s v="LXVI Legislatura"/>
    <s v="Iniciativa Sin Número/2025, Cámara de Diputados"/>
    <s v="Iniciativa con Proyecto de Decreto, Que adiciona la fracción XIV al artículo 17 Bis de la Ley General de Salud."/>
    <x v="0"/>
    <s v="Pendiente en comisión(es) de origen"/>
    <d v="2026-02-09T00:00:00"/>
    <d v="2025-05-07T00:00:00"/>
    <s v="N/A"/>
    <s v="N/A"/>
    <s v="N/A"/>
    <s v="N/A"/>
    <s v="N/A"/>
    <s v="N/A"/>
    <s v=" Juan Guillermo Rendón Gómez (Morena)"/>
    <s v="N/A"/>
    <x v="4"/>
    <s v="&quot;La iniciativa tiene por objeto dotar de facultades a la Cofepris. Para ello propone facultarla para incorporar tecnologías innovadoras, entre ellas la inteligencia artificial o las que mejoren o superen a esta, en el ejercicio de funciones técnicas, para reducir los tiempos y mejoras en los servicios, siempre que su uso se realice bajo supervisión humana y en cumplimiento con los principios de legalidad, proporcionalidad y transparencia.&quot; (Sistema de Información Legislativa, 07 de mayo de 2025)"/>
    <n v="1"/>
    <n v="0"/>
    <n v="0"/>
    <s v="."/>
    <m/>
    <m/>
    <m/>
    <m/>
    <m/>
    <m/>
    <m/>
    <m/>
    <m/>
    <m/>
    <s v="https://sil.gobernacion.gob.mx/Librerias/pp_ContenidoAsuntos.php?SID=7821aeaed7e6cfa7c9f7d1353b5a478b&amp;Clave=4898319"/>
  </r>
  <r>
    <m/>
    <s v="América del Norte"/>
    <x v="14"/>
    <x v="0"/>
    <s v="Congreso General de los Estados Unidos Mexicanos"/>
    <x v="0"/>
    <s v="Bicameral"/>
    <s v="Cámara de Senadores del Congreso de la Unión"/>
    <x v="7"/>
    <x v="1"/>
    <d v="2025-04-30T00:00:00"/>
    <s v="LXVI Legislatura"/>
    <s v="Reforma Constitucional Sin Número/2025, Senado"/>
    <s v="Iniciativa de Reforma Constitucional, Que reforma la fracción XVII al artículo 73 de la Constitución Política de los Estados Unidos Mexicanos."/>
    <x v="0"/>
    <s v="Pendiente en comisión(es) de origen"/>
    <d v="2026-02-09T00:00:00"/>
    <d v="2025-04-30T00:00:00"/>
    <s v="N/A"/>
    <s v="N/A"/>
    <s v="N/A"/>
    <s v="N/A"/>
    <s v="N/A"/>
    <s v="N/A"/>
    <s v="Alberto Anaya Gutiérrez (Partido del Trabajo)"/>
    <s v="N/A"/>
    <x v="1"/>
    <s v="&quot;La iniciativa tiene por objeto facultar al Congreso de la Unión para emitir las normas necesarias para regular la investigación, desarrollo y aplicaciones de la inteligencia artificial.&quot; (Sistema de Información Legislativa, 30 de abril de 2025)"/>
    <n v="1"/>
    <n v="0"/>
    <n v="0"/>
    <s v="."/>
    <m/>
    <m/>
    <m/>
    <m/>
    <m/>
    <m/>
    <m/>
    <m/>
    <m/>
    <m/>
    <s v="https://sil.gobernacion.gob.mx/Librerias/pp_ReporteSeguimiento.php?SID=7821aeaed7e6cfa7c9f7d1353b5a478b&amp;Seguimiento=4898148&amp;Asunto=4894514"/>
  </r>
  <r>
    <m/>
    <s v="América del Norte"/>
    <x v="14"/>
    <x v="0"/>
    <s v="Congreso General de los Estados Unidos Mexicanos"/>
    <x v="0"/>
    <s v="Bicameral"/>
    <s v="Cámara de Senadores del Congreso de la Unión"/>
    <x v="7"/>
    <x v="1"/>
    <d v="2025-04-30T00:00:00"/>
    <s v="LXVI Legislatura"/>
    <s v="Reforma Constitucional Sin Número/2025, Senado"/>
    <s v="Iniciativa de Reforma Constitucional, Que reforma la fracción XXXII y adiciona una fracción XXXIII recorriéndose la siguiente para su orden del artículo 73 de la Constitución Política de los Estados Unidos Mexicanos, en materia de tecnologías emergentes, disruptivas e inteligencia artificial."/>
    <x v="2"/>
    <s v="Desechado"/>
    <d v="2026-02-10T00:00:00"/>
    <d v="2025-10-01T00:00:00"/>
    <s v="N/A"/>
    <s v="N/A"/>
    <s v="N/A"/>
    <s v="N/A"/>
    <d v="2025-10-01T00:00:00"/>
    <s v="N/A"/>
    <s v="Gilberto Herrera Ruiz (Morena)"/>
    <s v="N/A"/>
    <x v="0"/>
    <s v="&quot;La iniciativa tiene por objeto normar las tecnologías emergentes, disruptivas e inteligencia artificial. Para ello propone facultar al Congreso para expedir leyes generales en materia de tecnologías emergentes, disruptivas e inteligencia artificial, estableciendo las bases, principios y lineamientos para su uso ético, seguro, transparente, sostenible y respetuoso apegados a derechos humanos, así como para promover su desarrollo en beneficio de la Nación.&quot; (Sistema de Información Legislativa, 30 de abril de 2025)"/>
    <s v="."/>
    <n v="1"/>
    <e v="#VALUE!"/>
    <s v="."/>
    <m/>
    <m/>
    <m/>
    <m/>
    <m/>
    <m/>
    <m/>
    <m/>
    <m/>
    <m/>
    <s v="https://sil.gobernacion.gob.mx/Librerias/pp_ReporteSeguimiento.php?SID=1fec989d1165ff4baf94a68056db1d53&amp;Seguimiento=4900386&amp;Asunto=4896458"/>
  </r>
  <r>
    <m/>
    <s v="América del Norte"/>
    <x v="14"/>
    <x v="0"/>
    <s v="Congreso General de los Estados Unidos Mexicanos"/>
    <x v="0"/>
    <s v="Bicameral"/>
    <s v="Cámara de Senadores del Congreso de la Unión"/>
    <x v="0"/>
    <x v="1"/>
    <d v="2025-04-30T00:00:00"/>
    <s v="LXVI Legislatura"/>
    <s v="Iniciativa Sin Número/2025, Senado"/>
    <s v="Iniciativa con Proyecto de Decreto, Que reforma el artículo 199 Octies al Código Penal Federal."/>
    <x v="0"/>
    <s v="Pendiente en comisión(es) de origen"/>
    <d v="2026-02-09T00:00:00"/>
    <d v="2025-06-11T00:00:00"/>
    <s v="N/A"/>
    <s v="N/A"/>
    <s v="N/A"/>
    <s v="N/A"/>
    <s v="N/A"/>
    <s v="N/A"/>
    <s v="Ana Lilia Rivera Rivera (Morena)"/>
    <s v="N/A"/>
    <x v="2"/>
    <s v="&quot;La iniciativa tiene por objeto ampliar los supuestos y agravantes con relación al delito de violación a la intimidad sexual. Para ello propone: 1) estipular que cometerá el delito de violación a la intimidad sexual a quien además, haga uso de software que sea identificado como inteligencia artificial, para crear, exponer, distribuir, difundir, exhibir, reproducir, transmitir, comercializar, ofertar, intercambiar y/o compartir imágenes, audios o videos de contenido sexual íntimo de una persona, sin su consentimiento, a través de materiales impresos, correo electrónico, mensajes telefónicos, redes sociales o cualquier otro medio tecnológico; y, 2) establecer que la pena se agravará hasta en un tercio cuando la víctima sea mujer menor de edad, embarazada, adulta mayor o con discapacidad, así como cuando el sujeto activo sea servidor público y haya cometido la conducta valiéndose de esta condición.&quot;  (Sistema de Información Legislativa, 11 de junio de 2025)"/>
    <n v="1"/>
    <n v="0"/>
    <n v="0"/>
    <s v="."/>
    <m/>
    <m/>
    <m/>
    <m/>
    <m/>
    <m/>
    <m/>
    <m/>
    <m/>
    <m/>
    <s v="https://sil.gobernacion.gob.mx/Librerias/pp_ReporteSeguimiento.php?SID=cf49f2ec6a9bc75a7c2d30d3fd4d1933&amp;Seguimiento=4906556&amp;Asunto=4904405"/>
  </r>
  <r>
    <m/>
    <s v="América del Norte"/>
    <x v="14"/>
    <x v="0"/>
    <s v="Congreso General de los Estados Unidos Mexicanos"/>
    <x v="0"/>
    <s v="Bicameral"/>
    <s v="Cámara de Diputados del Congreso de la Unión"/>
    <x v="0"/>
    <x v="1"/>
    <d v="2025-04-30T00:00:00"/>
    <s v="LXVI Legislatura"/>
    <s v="Iniciativa Sin Número/2025, Cámara de Diputados"/>
    <s v="Iniciativa con Proyecto de Decreto, Que reforma y adiciona diversas disposiciones del Código Penal Federal y de la Ley Federal de Derecho de Autor, en materia de inteligencia artificial generativa."/>
    <x v="0"/>
    <s v="Pendiente en comisión(es) de origen"/>
    <d v="2026-02-09T00:00:00"/>
    <d v="2025-04-30T00:00:00"/>
    <s v="N/A"/>
    <s v="N/A"/>
    <s v="N/A"/>
    <s v="N/A"/>
    <s v="N/A"/>
    <s v="N/A"/>
    <s v="Víctor Manuel Pérez Díaz (Partido Acción Nacional)"/>
    <s v="N/A"/>
    <x v="2"/>
    <s v="Busca regular el uso de la inteligencia artificial generativa para evitar abusos. Define estas herramientas como sistemas autónomos que crean contenido sin intervención humana significativa. Se sanciona su uso indebido, como manipulación engañosa, uso de datos biométricos sin consentimiento, difusión de información confidencial y plagio. Propone penas de prisión y multas. Excluye del derecho de autor las obras generadas por IA que vulneren derechos existentes o carezcan de transparencia en su creación (Sistema de Información Legislativa, 30 de abril de 2025)"/>
    <n v="1"/>
    <n v="1"/>
    <n v="1"/>
    <s v="."/>
    <m/>
    <m/>
    <m/>
    <m/>
    <m/>
    <m/>
    <m/>
    <m/>
    <m/>
    <m/>
    <s v="https://sil.gobernacion.gob.mx/Librerias/pp_ReporteSeguimiento.php?SID=1fec989d1165ff4baf94a68056db1d53&amp;Seguimiento=4900402&amp;Asunto=4896486"/>
  </r>
  <r>
    <m/>
    <s v="América del Norte"/>
    <x v="14"/>
    <x v="0"/>
    <s v="Congreso General de los Estados Unidos Mexicanos"/>
    <x v="0"/>
    <s v="Bicameral"/>
    <s v="Cámara de Senadores del Congreso de la Unión"/>
    <x v="7"/>
    <x v="1"/>
    <d v="2025-04-28T00:00:00"/>
    <s v="LXVI Legislatura"/>
    <s v="Reforma Constitucional Sin Número/2025, Senado"/>
    <s v="Iniciativa de Reforma Constitucional, Que reforma el artículo 3o de la Constitución Política de los Estados Unidos Mexicanos."/>
    <x v="0"/>
    <s v="Pendiente en comisión(es) de origen"/>
    <d v="2026-02-09T00:00:00"/>
    <d v="2025-04-30T00:00:00"/>
    <s v="N/A"/>
    <s v="N/A"/>
    <s v="N/A"/>
    <s v="N/A"/>
    <s v="N/A"/>
    <s v="N/A"/>
    <s v="Juan Antonio Martín del Campo (Partido Acción Nacional)"/>
    <s v="N/A"/>
    <x v="3"/>
    <s v="&quot;La iniciativa tiene por objeto garantizar la educación tecnificada. Para ello propone establecer constitucionalmente que el Estado implementará las tecnologías de información y comunicación, inteligencia artificial, blockchain educativo, y conectividad de banda ancha de calidad en planteles escolares contando con la infraestructura tecnológica necesaria.&quot; (Sistema de Información Legislativa, 30 de abril de 2025)"/>
    <n v="1"/>
    <n v="0"/>
    <n v="0"/>
    <s v="."/>
    <m/>
    <m/>
    <m/>
    <m/>
    <m/>
    <m/>
    <m/>
    <m/>
    <m/>
    <m/>
    <s v="https://sil.gobernacion.gob.mx/Librerias/pp_ReporteSeguimiento.php?SID=7821aeaed7e6cfa7c9f7d1353b5a478b&amp;Seguimiento=4898847&amp;Asunto=4894851"/>
  </r>
  <r>
    <m/>
    <s v="América del Norte"/>
    <x v="14"/>
    <x v="0"/>
    <s v="Congreso General de los Estados Unidos Mexicanos"/>
    <x v="0"/>
    <s v="Bicameral"/>
    <s v="Cámara de Diputados del Congreso de la Unión"/>
    <x v="0"/>
    <x v="1"/>
    <d v="2025-04-28T00:00:00"/>
    <s v="LXVI Legislatura"/>
    <s v="Iniciativa Sin Número/2025, Cámara de Diputados"/>
    <s v="Iniciativa con Proyecto de Decreto, Que reforma y adiciona los artículos 4o. y 63 de la Ley General en materia de Humanidades, Ciencias, Tecnologías e Innovación."/>
    <x v="0"/>
    <s v="Pendiente en comisión(es) de origen"/>
    <d v="2026-02-09T00:00:00"/>
    <d v="2025-04-28T00:00:00"/>
    <s v="N/A"/>
    <s v="N/A"/>
    <s v="N/A"/>
    <s v="N/A"/>
    <s v="N/A"/>
    <s v="N/A"/>
    <s v="Luis Orlando Quiroga Treviño (Partido Verde Ecologista de México)"/>
    <s v="N/A"/>
    <x v="0"/>
    <s v="Busca establecer una base normativa para fomentar y desarrollar la inteligencia artificial en el país. Propone definir la IA como sistemas autónomos capaces de adaptarse y ejecutar objetivos similares al razonamiento humano. El Consejo Nacional de Humanidades, Ciencias, Tecnologías e Innovación promoverá el desarrollo y uso de IA, asegurando principios de ética, inclusión, seguridad y derechos humanos. (Sistema de Información Legislativa, 28 de abril de 2025)"/>
    <n v="1"/>
    <n v="0"/>
    <n v="0"/>
    <s v="."/>
    <m/>
    <m/>
    <m/>
    <m/>
    <m/>
    <m/>
    <m/>
    <m/>
    <m/>
    <m/>
    <s v="https://sil.gobernacion.gob.mx/Librerias/pp_ReporteSeguimiento.php?SID=7821aeaed7e6cfa7c9f7d1353b5a478b&amp;Seguimiento=4897724&amp;Asunto=4890371"/>
  </r>
  <r>
    <m/>
    <s v="América del Norte"/>
    <x v="14"/>
    <x v="0"/>
    <s v="Congreso General de los Estados Unidos Mexicanos"/>
    <x v="0"/>
    <s v="Bicameral"/>
    <s v="Cámara de Diputados del Congreso de la Unión"/>
    <x v="0"/>
    <x v="1"/>
    <d v="2025-04-24T00:00:00"/>
    <s v="LXVI Legislatura"/>
    <s v="Iniciativa Sin Número/2025, Cámara de Diputados"/>
    <s v="Iniciativa con Proyecto de Decreto, Que reforma y adiciona diversas disposiciones de la Ley Federal de Cinematografía, de la Ley Federal del Derecho de Autor y de la Ley Federal del Trabajo, en materia de establecer medidas de protección para las y los actores de doblaje en México frente al uso de inteligencia artificial o tecnologías emergentes en procesos de doblaje."/>
    <x v="0"/>
    <s v="Pendiente en comisión(es) de origen"/>
    <d v="2026-02-09T00:00:00"/>
    <d v="2025-04-30T00:00:00"/>
    <s v="N/A"/>
    <s v="N/A"/>
    <s v="N/A"/>
    <s v="N/A"/>
    <s v="N/A"/>
    <s v="N/A"/>
    <s v="Santiago González Soto (Partido del Trabajo)"/>
    <s v="N/A"/>
    <x v="2"/>
    <s v="Busca proteger a actores de doblaje en México frente al uso de inteligencia artificial. Prohíbe suplantar voces sin consentimiento, exige contratos claros y remuneración justa, y prioriza el uso de voces humanas mexicanas. El uso de IA requerirá autorización escrita, pago proporcional y aviso al público. (Sistema de Información Legislativa, 24 de abril de 2025)"/>
    <s v="."/>
    <n v="1"/>
    <e v="#VALUE!"/>
    <s v="."/>
    <m/>
    <m/>
    <m/>
    <m/>
    <m/>
    <m/>
    <m/>
    <m/>
    <m/>
    <m/>
    <s v="https://sil.gobernacion.gob.mx/Librerias/pp_ReporteSeguimiento.php?SID=1fec989d1165ff4baf94a68056db1d53&amp;Seguimiento=4900297&amp;Asunto=4896201"/>
  </r>
  <r>
    <m/>
    <s v="América del Norte"/>
    <x v="14"/>
    <x v="0"/>
    <s v="Congreso General de los Estados Unidos Mexicanos"/>
    <x v="0"/>
    <s v="Bicameral"/>
    <s v="Cámara de Senadores del Congreso de la Unión"/>
    <x v="0"/>
    <x v="1"/>
    <d v="2025-04-23T00:00:00"/>
    <s v="LXVI Legislatura"/>
    <s v="Iniciativa Sin Número/2025, Senado"/>
    <s v="Iniciativa con Proyecto de Decreto, Que adiciona un tercer párrafo al artículo 199 octies del Código Penal Federal."/>
    <x v="0"/>
    <s v="Pendiente en comisión(es) de origen"/>
    <d v="2026-02-09T00:00:00"/>
    <d v="2025-04-23T00:00:00"/>
    <s v="N/A"/>
    <s v="N/A"/>
    <s v="N/A"/>
    <s v="N/A"/>
    <s v="N/A"/>
    <s v="N/A"/>
    <s v="Virgilio Mendoza Amezcua (Partido Verde Ecologista de México)"/>
    <s v="N/A"/>
    <x v="2"/>
    <s v="&quot;La iniciativa tiene por objeto determinar que se considerará delito cuando se modifique, altere o difunda fotografías, videos o audios con inteligencia artificial, así como también a quien venda u obtenga algún beneficio económico de dicho contenido sin el consentimiento o autorización de la persona&quot; (Sistema de Información Legislativa, 23 de abril de 2025)"/>
    <n v="1"/>
    <n v="0"/>
    <n v="0"/>
    <s v="."/>
    <m/>
    <m/>
    <m/>
    <m/>
    <m/>
    <m/>
    <m/>
    <m/>
    <m/>
    <m/>
    <s v="https://sil.gobernacion.gob.mx/Librerias/pp_ReporteSeguimiento.php?SID=7821aeaed7e6cfa7c9f7d1353b5a478b&amp;Seguimiento=4898057&amp;Asunto=4882937"/>
  </r>
  <r>
    <m/>
    <s v="América del Norte"/>
    <x v="14"/>
    <x v="0"/>
    <s v="Congreso General de los Estados Unidos Mexicanos"/>
    <x v="0"/>
    <s v="Bicameral"/>
    <s v="Cámara de Diputados del Congreso de la Unión"/>
    <x v="0"/>
    <x v="1"/>
    <d v="2025-04-23T00:00:00"/>
    <s v="LXVI Legislatura"/>
    <s v="Iniciativa Sin Número/2025, Cámara de Diputados"/>
    <s v="Iniciativa con Proyecto de Decreto, Que reforma el artículo 5° y adiciona un artículo 20 Septies a la Ley General de Acceso de las Mujeres a una Vida Libre de Violencia, en materia de inteligencia artificial generativa."/>
    <x v="0"/>
    <s v="Pendiente en comisión(es) de origen"/>
    <d v="2026-02-09T00:00:00"/>
    <d v="2025-04-29T00:00:00"/>
    <s v="N/A"/>
    <s v="N/A"/>
    <s v="N/A"/>
    <s v="N/A"/>
    <s v="N/A"/>
    <s v="N/A"/>
    <s v="Annia Sarahí Gómez Cárdenas (Partido Acción Nacional)"/>
    <s v="N/A"/>
    <x v="0"/>
    <s v="Busca regular la inteligencia artificial generativa. Propone definirla como la rama de la IA que crea datos o contenidos nuevos a partir de los existentes mediante el uso de algoritmos de aprendizaje automático. Además, considera como violencia digital y mediática el uso de IA generativa para crear, modificar o producir imágenes, audios o vídeos de contenido íntimo sexual sin consentimiento, causando algún tipo de violencia tipificada en la ley. Estas acciones serán sancionadas según las disposiciones penales aplicables. (Sistema de Información Legislativa, 23 de abril de 2025)"/>
    <n v="1"/>
    <n v="1"/>
    <n v="1"/>
    <s v="."/>
    <m/>
    <m/>
    <m/>
    <m/>
    <m/>
    <m/>
    <m/>
    <m/>
    <m/>
    <m/>
    <s v="https://sil.gobernacion.gob.mx/Librerias/pp_ReporteSeguimiento.php?SID=7821aeaed7e6cfa7c9f7d1353b5a478b&amp;Seguimiento=4897663&amp;Asunto=4892721"/>
  </r>
  <r>
    <m/>
    <s v="América del Norte"/>
    <x v="14"/>
    <x v="0"/>
    <s v="Congreso General de los Estados Unidos Mexicanos"/>
    <x v="0"/>
    <s v="Bicameral"/>
    <s v="Cámara de Diputados del Congreso de la Unión"/>
    <x v="7"/>
    <x v="1"/>
    <d v="2025-04-22T00:00:00"/>
    <s v="LXVI Legislatura"/>
    <s v="Reforma Constitucional Sin Número/2025, Cámara de Diputados"/>
    <s v="Iniciativa de Reforma Constitucional, Que reforma el artículo 73 de la Constitución Política de los Estados Unidos Mexicanos, en materia de inteligencia artificial."/>
    <x v="2"/>
    <s v="Desechado"/>
    <d v="2026-02-10T00:00:00"/>
    <d v="2025-10-01T00:00:00"/>
    <s v="N/A"/>
    <s v="N/A"/>
    <s v="N/A"/>
    <s v="N/A"/>
    <d v="2025-10-01T00:00:00"/>
    <s v="N/A"/>
    <s v="Martha Amalia Moya Bastón (Partido Acción Nacional)"/>
    <s v="N/A"/>
    <x v="1"/>
    <s v="&quot;La iniciativa tiene por objeto establecer que el Congreso tendrá la facultad para dictar leyes sobre inteligencia artificial.&quot; (Sistema de Información Legislativa, 22 de abril de 2025)"/>
    <n v="1"/>
    <n v="1"/>
    <n v="1"/>
    <s v="."/>
    <m/>
    <m/>
    <m/>
    <m/>
    <m/>
    <m/>
    <m/>
    <m/>
    <m/>
    <m/>
    <s v="https://sil.gobernacion.gob.mx/Librerias/pp_ReporteSeguimiento.php?SID=7821aeaed7e6cfa7c9f7d1353b5a478b&amp;Seguimiento=4897660&amp;Asunto=4892696"/>
  </r>
  <r>
    <m/>
    <s v="América del Norte"/>
    <x v="14"/>
    <x v="0"/>
    <s v="Congreso General de los Estados Unidos Mexicanos"/>
    <x v="0"/>
    <s v="Bicameral"/>
    <s v="Cámara de Diputados del Congreso de la Unión"/>
    <x v="0"/>
    <x v="1"/>
    <d v="2025-04-22T00:00:00"/>
    <s v="LXVI Legislatura"/>
    <s v="Iniciativa Sin Número/2025, Cámara de Diputados"/>
    <s v="Iniciativa con Proyecto de Decreto, Ley Federal para el Desarrollo Ético, Soberano E Inclusivo de la Inteligencia Artificial en México."/>
    <x v="0"/>
    <s v="Pendiente en comisión(es) de origen"/>
    <d v="2026-02-09T00:00:00"/>
    <d v="2025-04-30T00:00:00"/>
    <s v="N/A"/>
    <s v="N/A"/>
    <s v="N/A"/>
    <s v="N/A"/>
    <s v="N/A"/>
    <s v="N/A"/>
    <s v="Gabriela Georgina Jiménez Godoy (Morena)"/>
    <s v="N/A"/>
    <x v="0"/>
    <s v="La iniciativa busca regular el uso de la Inteligencia Artificial estableciendo un marco normativo que promueva un enfoque ético y respete los Derechos Humanos. Se propone asegurar que todas las personas se beneficien del desarrollo de la IA, definir conceptos técnicos en la ley y designar autoridades competentes para su supervisión. Además, se creará la Plataforma Nacional de Auditoría Algorítmica, encargada de evaluar sistemas de IA, y el Consejo Nacional de Inteligencia Artificial, un organismo autónomo con personalidad jurídica. También se implementará un sistema de semáforos de riesgos para gestionar la IA. (Sistema de Información Legislativa, 30 de abril de 2025)"/>
    <n v="1"/>
    <n v="1"/>
    <n v="1"/>
    <s v="."/>
    <m/>
    <m/>
    <m/>
    <m/>
    <m/>
    <m/>
    <m/>
    <m/>
    <m/>
    <m/>
    <s v="https://sil.gobernacion.gob.mx/Librerias/pp_ReporteSeguimiento.php?SID=7821aeaed7e6cfa7c9f7d1353b5a478b&amp;Seguimiento=4826445&amp;Asunto=4896460#T"/>
  </r>
  <r>
    <m/>
    <s v="América del Norte"/>
    <x v="14"/>
    <x v="0"/>
    <s v="Congreso General de los Estados Unidos Mexicanos"/>
    <x v="0"/>
    <s v="Bicameral"/>
    <s v="Cámara de Senadores del Congreso de la Unión"/>
    <x v="0"/>
    <x v="1"/>
    <d v="2025-04-09T00:00:00"/>
    <s v="LXVI Legislatura"/>
    <s v="Iniciativa Sin Número/2025, Senado"/>
    <s v="Iniciativa con Proyecto de Decreto, Que adiciona un artículo 199 Undecies al Código Penal Federal."/>
    <x v="0"/>
    <s v="Pendiente en comisión(es) de origen"/>
    <d v="2026-02-09T00:00:00"/>
    <d v="2025-04-10T00:00:00"/>
    <s v="N/A"/>
    <s v="N/A"/>
    <s v="N/A"/>
    <s v="N/A"/>
    <s v="N/A"/>
    <s v="N/A"/>
    <s v="Juanita Guerra Mena (Partido Verde Ecologista de México)"/>
    <s v="N/A"/>
    <x v="2"/>
    <s v="&quot;La iniciativa tiene por objeto equiparar la modalidad denominada deepfake a abuso sexual. Para ello propone imponer de seis a diez años de prisión y hasta doscientos días de multa, a quien distribuya, transmita, entregue, muestre públicamente, o utilice otros medios para que otros vean imágenes sexuales sintéticas fuera de su contexto original, generadas mediante síntesis informativa, inteligencia artificial u otros medios.&quot; (Sistema de Información Legislativa, 10 de abril de 2025)"/>
    <n v="1"/>
    <n v="0"/>
    <n v="0"/>
    <s v="."/>
    <m/>
    <m/>
    <m/>
    <m/>
    <m/>
    <m/>
    <m/>
    <m/>
    <m/>
    <m/>
    <s v="https://sil.gobernacion.gob.mx/Librerias/pp_ReporteSeguimiento.php?SID=7821aeaed7e6cfa7c9f7d1353b5a478b&amp;Seguimiento=4879357&amp;Asunto=4876919"/>
  </r>
  <r>
    <m/>
    <s v="América del Norte"/>
    <x v="14"/>
    <x v="0"/>
    <s v="Congreso General de los Estados Unidos Mexicanos"/>
    <x v="0"/>
    <s v="Bicameral"/>
    <s v="Cámara de Diputados del Congreso de la Unión"/>
    <x v="0"/>
    <x v="1"/>
    <d v="2025-04-02T00:00:00"/>
    <s v="LXVI Legislatura"/>
    <s v="Iniciativa Sin Número/2025, Cámara de Diputados"/>
    <s v="Iniciativa con Proyecto de Decreto, Que reforma y adiciona diversas disposiciones de la Ley General para la Atención y Protección a Personas con la Condición del Espectro Autista."/>
    <x v="0"/>
    <s v="Pendiente en comisión(es) de origen"/>
    <d v="2026-02-09T00:00:00"/>
    <d v="2025-04-30T00:00:00"/>
    <s v="N/A"/>
    <s v="N/A"/>
    <s v="N/A"/>
    <s v="N/A"/>
    <s v="N/A"/>
    <s v="N/A"/>
    <s v="Noel Chávez Velázquez (Partido Revolucionario Institucional)"/>
    <s v="N/A"/>
    <x v="3"/>
    <s v="La iniciativa busca garantizar la inclusión educativa de personas con autismo y apoyar a sus familias, capacitando a profesionales y adaptando programas. Destaca el uso de inteligencia artificial y nuevas tecnologías para mejorar su calidad de vida y desarrollo diario. (Sistema de Información Legislativa, 02 de abril de 2025)"/>
    <n v="1"/>
    <n v="0"/>
    <n v="0"/>
    <s v="."/>
    <m/>
    <m/>
    <m/>
    <m/>
    <m/>
    <m/>
    <m/>
    <m/>
    <m/>
    <m/>
    <s v="https://sil.gobernacion.gob.mx/Librerias/pp_ReporteSeguimiento.php?SID=1fec989d1165ff4baf94a68056db1d53&amp;Seguimiento=4900491&amp;Asunto=4895957"/>
  </r>
  <r>
    <m/>
    <s v="América del Norte"/>
    <x v="14"/>
    <x v="0"/>
    <s v="Congreso General de los Estados Unidos Mexicanos"/>
    <x v="0"/>
    <s v="Bicameral"/>
    <s v="Cámara de Senadores del Congreso de la Unión"/>
    <x v="7"/>
    <x v="1"/>
    <d v="2025-04-01T00:00:00"/>
    <s v="LXVI Legislatura"/>
    <s v="Reforma Constitucional Sin Número/2025, Senado"/>
    <s v="Iniciativa de Reforma Constitucional, Que reforma el artículo 73 de la Constitución Política de los Estados Unidos Mexicanos."/>
    <x v="0"/>
    <s v="Presentado en Origen"/>
    <d v="2026-02-09T00:00:00"/>
    <d v="2025-04-02T00:00:00"/>
    <s v="N/A"/>
    <s v="N/A"/>
    <s v="N/A"/>
    <s v="N/A"/>
    <s v="N/A"/>
    <s v="N/A"/>
    <s v="Reyna Celeste Ascencio Ortega (Morena)"/>
    <s v="N/A"/>
    <x v="1"/>
    <s v="&quot;La iniciativa tiene por objeto contemplar que el Congreso de la Unión tendrá la facultad de dictar la ley general sobre inteligencia artificial que establezca principios, bases, límites y prohibiciones en el uso de tal tecnología.&quot; (Sistema de Información Legislativa, 02 de abril de 2025)"/>
    <n v="1"/>
    <n v="0"/>
    <n v="0"/>
    <s v="."/>
    <m/>
    <m/>
    <m/>
    <m/>
    <m/>
    <m/>
    <m/>
    <m/>
    <m/>
    <m/>
    <s v="https://sil.gobernacion.gob.mx/Librerias/pp_ReporteSeguimiento.php?SID=7821aeaed7e6cfa7c9f7d1353b5a478b&amp;Seguimiento=4871239&amp;Asunto=4869483"/>
  </r>
  <r>
    <m/>
    <s v="América del Norte"/>
    <x v="14"/>
    <x v="0"/>
    <s v="Congreso General de los Estados Unidos Mexicanos"/>
    <x v="0"/>
    <s v="Bicameral"/>
    <s v="Cámara de Senadores del Congreso de la Unión"/>
    <x v="0"/>
    <x v="1"/>
    <d v="2025-04-01T00:00:00"/>
    <s v="LXVI Legislatura"/>
    <s v="Iniciativa Sin Número/2025, Senado"/>
    <s v="Iniciativa con Proyecto de Decreto, Que reforma diversas disposiciones del Código Penal Federal, de la Ley General para Prevenir, Sancionar y Erradicar los Delitos en Materia de Trata de Personas y para la Protección y Asistencia a las Víctimas de estos Delitos, y de la Ley General de Acceso de las Mujeres a una vida Libre de Violencia."/>
    <x v="0"/>
    <s v="Pendiente en comisión(es) de origen"/>
    <d v="2026-02-09T00:00:00"/>
    <d v="2025-04-08T00:00:00"/>
    <s v="N/A"/>
    <s v="N/A"/>
    <s v="N/A"/>
    <s v="N/A"/>
    <s v="N/A"/>
    <s v="N/A"/>
    <s v="Agustín Dorantes Lámbarri (Partido Acción Nacional)"/>
    <s v="N/A"/>
    <x v="2"/>
    <s v="Busca incluir en los tipos penales que sancionan conductas como pornografía y violación a la intimidad sexual, los medios derivados de las tecnologías de la información, incluyendo aplicaciones de inteligencia artificial. Propone sancionar la posesión, divulgación, edición y comercialización de contenido íntimo sexual sin consentimiento, utilizando IA. Las penas van de 5 a 30 años de prisión y multas de 1,000 a 60,000 UMAs. También define la violencia digital como acciones dolosas mediante tecnologías de la información que causen daño psicológico, emocional o en la imagen de una persona. Modifica artículos del Código Penal Federal y la Ley General de Acceso de las Mujeres a una Vida Libre de Violencia. (Sistema de Información Legislativa, 02 de abril de 2025)"/>
    <n v="1"/>
    <n v="0"/>
    <n v="0"/>
    <s v="."/>
    <m/>
    <m/>
    <m/>
    <m/>
    <m/>
    <m/>
    <m/>
    <m/>
    <m/>
    <m/>
    <s v="https://sil.gobernacion.gob.mx/Librerias/pp_ReporteSeguimiento.php?SID=7821aeaed7e6cfa7c9f7d1353b5a478b&amp;Seguimiento=4879328&amp;Asunto=4872465"/>
  </r>
  <r>
    <m/>
    <s v="América del Norte"/>
    <x v="14"/>
    <x v="0"/>
    <s v="Congreso General de los Estados Unidos Mexicanos"/>
    <x v="0"/>
    <s v="Bicameral"/>
    <s v="Cámara de Diputados del Congreso de la Unión"/>
    <x v="0"/>
    <x v="1"/>
    <d v="2025-04-01T00:00:00"/>
    <s v="LXVI Legislatura"/>
    <s v="Iniciativa Sin Número/2025, Cámara de Diputados"/>
    <s v="Iniciativa con Proyecto de Decreto, Que reforma y adiciona diversas disposiciones del Código Nacional de Procedimientos Penales."/>
    <x v="0"/>
    <s v="Pendiente en comisión(es) de origen"/>
    <d v="2026-02-09T00:00:00"/>
    <d v="2025-04-09T00:00:00"/>
    <s v="N/A"/>
    <s v="N/A"/>
    <s v="N/A"/>
    <s v="N/A"/>
    <s v="N/A"/>
    <s v="N/A"/>
    <s v="Gildardo Pérez Gabino (Movimiento Ciudadano)"/>
    <s v="N/A"/>
    <x v="1"/>
    <s v="Busca permitir que el Ministerio Público reciba denuncias o querellas de manera presencial y a través de plataformas de inteligencia artificial o cualquier otro medio tecnológico. Propone mantener comunicación permanente con la víctima u ofendida del delito o su asesor jurídico cuando la denuncia se presente mediante IA, y que el Ministerio Público inicie la investigación sin dilación cuando la denuncia sea presentada directamente. (Sistema de Información Legislativa, 01 de abril de 2025)"/>
    <n v="1"/>
    <n v="0"/>
    <n v="0"/>
    <s v="."/>
    <m/>
    <m/>
    <m/>
    <m/>
    <m/>
    <m/>
    <m/>
    <m/>
    <m/>
    <m/>
    <s v="https://sil.gobernacion.gob.mx/Librerias/pp_ReporteSeguimiento.php?SID=7821aeaed7e6cfa7c9f7d1353b5a478b&amp;Seguimiento=4878374&amp;Asunto=4875595"/>
  </r>
  <r>
    <m/>
    <s v="América del Norte"/>
    <x v="14"/>
    <x v="0"/>
    <s v="Congreso General de los Estados Unidos Mexicanos"/>
    <x v="0"/>
    <s v="Bicameral"/>
    <s v="Cámara de Senadores del Congreso de la Unión"/>
    <x v="0"/>
    <x v="1"/>
    <d v="2025-03-12T00:00:00"/>
    <s v="LXVI Legislatura"/>
    <s v="Iniciativa Sin Número/2025, Senado"/>
    <s v="Iniciativa con Proyecto de Decreto, Que adiciona un artículo 252 Bis al Código Penal Federal."/>
    <x v="0"/>
    <s v="Pendiente en comisión(es) de origen"/>
    <d v="2026-02-09T00:00:00"/>
    <d v="2025-04-02T00:00:00"/>
    <s v="N/A"/>
    <s v="N/A"/>
    <s v="N/A"/>
    <s v="N/A"/>
    <s v="N/A"/>
    <s v="N/A"/>
    <s v="Rafael Alejandro Moreno Cárdenas (Partido Revolucionario Institucional)"/>
    <s v="N/A"/>
    <x v="2"/>
    <s v="Busca tipificar el delito de suplantación de identidad y sancionar a quienes lo cometan utilizando inteligencia artificial. Propone que será delito atribuirse, apropiarse, transferir o utilizar la identidad de otro sin consentimiento, con el fin de causar daño o obtener lucro indebido. Las penas serán de dos a cinco años de prisión y de 200 a 1,000 UMA, además de la reparación del daño. Define el software de IA como sistemas capaces de realizar actividades que requieren inteligencia humana, como procesamiento de lenguaje natural, aprendizaje automático, redes neuronales y algoritmos avanzados. (Sistema de Información Legislativa, 02 de abril de 2025)"/>
    <n v="1"/>
    <n v="0"/>
    <n v="0"/>
    <s v="."/>
    <m/>
    <m/>
    <m/>
    <m/>
    <m/>
    <m/>
    <m/>
    <m/>
    <m/>
    <m/>
    <s v="https://sil.gobernacion.gob.mx/Librerias/pp_ReporteSeguimiento.php?SID=7821aeaed7e6cfa7c9f7d1353b5a478b&amp;Seguimiento=4871635&amp;Asunto=4869297"/>
  </r>
  <r>
    <m/>
    <s v="América del Norte"/>
    <x v="14"/>
    <x v="0"/>
    <s v="Congreso General de los Estados Unidos Mexicanos"/>
    <x v="0"/>
    <s v="Bicameral"/>
    <s v="Cámara de Diputados del Congreso de la Unión"/>
    <x v="0"/>
    <x v="1"/>
    <d v="2025-03-05T00:00:00"/>
    <s v="LXVI Legislatura"/>
    <s v="Iniciativa Sin Número/2025, Cámara de Diputados"/>
    <s v="Iniciativa con Proyecto de Decreto, _x0009_Que reforma diversas disposiciones del Código Penal Federal y de la Ley General de Acceso de las Mujeres a una Vida Libre de Violencia, en materia de tipificación de violencia digital y mediática."/>
    <x v="0"/>
    <s v="Pendiente en comisión(es) de origen"/>
    <d v="2026-02-09T00:00:00"/>
    <d v="2025-03-11T00:00:00"/>
    <s v="N/A"/>
    <s v="N/A"/>
    <s v="N/A"/>
    <s v="N/A"/>
    <s v="N/A"/>
    <s v="N/A"/>
    <s v="Merilyn Gómez Pozos (Morena)"/>
    <s v="N/A"/>
    <x v="4"/>
    <s v="La iniciativa busca tipificar la violencia digital y mediática. Propone sancionar la divulgación, almacenamiento o posesión de contenido íntimo sexual sin consentimiento. Define la violencia digital y mediática como aquella generada por Plataformas Digitales, Inteligencia Artificial y Tecnologías de la Información y Comunicación. La violencia mediática incluye actos que promuevan estereotipos sexistas, apología de la violencia contra mujeres y niñas, y discursos de odio sexista, causando daño psicológico, sexual, físico, económico, patrimonial o feminicida. Modifica artículos del Código Penal Federal y la Ley General de Acceso de las Mujeres a una Vida Libre de Violencia. (Sistema de Información Legislativa, 11 de marzo de 2025)"/>
    <n v="1"/>
    <n v="0"/>
    <n v="0"/>
    <s v="."/>
    <m/>
    <m/>
    <m/>
    <m/>
    <m/>
    <m/>
    <m/>
    <m/>
    <m/>
    <m/>
    <s v="https://sil.gobernacion.gob.mx/Librerias/pp_ReporteSeguimiento.php?SID=7821aeaed7e6cfa7c9f7d1353b5a478b&amp;Seguimiento=4855568&amp;Asunto=4852107"/>
  </r>
  <r>
    <m/>
    <s v="América del Norte"/>
    <x v="14"/>
    <x v="0"/>
    <s v="Congreso General de los Estados Unidos Mexicanos"/>
    <x v="0"/>
    <s v="Bicameral"/>
    <s v="Cámara de Diputados del Congreso de la Unión"/>
    <x v="0"/>
    <x v="1"/>
    <d v="2025-03-04T00:00:00"/>
    <s v="LXVI Legislatura"/>
    <s v="Iniciativa Sin Número/2025, Cámara de Diputados"/>
    <s v="Iniciativa con Proyecto de Decreto, Que adiciona el artículo 8 Bis a la Ley Federal contra la Delincuencia Organizada."/>
    <x v="0"/>
    <s v="Pendiente en comisión(es) de origen"/>
    <d v="2026-02-09T00:00:00"/>
    <d v="2025-03-04T00:00:00"/>
    <s v="N/A"/>
    <s v="N/A"/>
    <s v="N/A"/>
    <s v="N/A"/>
    <s v="N/A"/>
    <s v="N/A"/>
    <s v="Ricardo Sóstenes Mejía Berdeja (Partido del Trabajo)"/>
    <s v="N/A"/>
    <x v="2"/>
    <s v="La iniciativa busca permitir y regular el uso de inteligencia artificial en la lucha contra la delincuencia organizada. Autoriza a instituciones de seguridad pública a emplearla en análisis predictivo, monitoreo en tiempo real, reconocimiento biométrico, evaluación de riesgos y automatización de investigaciones. Establece principios de legalidad, respeto a derechos humanos y supervisión por la SSPC. También exige protocolos de seguridad para proteger la información y evitar abusos o vulneraciones a la privacidad. (Sistema de Información Legislativa, 04 de marzo de 2025)"/>
    <n v="1"/>
    <n v="0"/>
    <n v="0"/>
    <s v="."/>
    <m/>
    <m/>
    <m/>
    <m/>
    <m/>
    <m/>
    <m/>
    <m/>
    <m/>
    <m/>
    <s v="https://sil.gobernacion.gob.mx/Librerias/pp_ReporteSeguimiento.php?SID=7821aeaed7e6cfa7c9f7d1353b5a478b&amp;Seguimiento=4850650&amp;Asunto=4847347"/>
  </r>
  <r>
    <m/>
    <s v="América del Norte"/>
    <x v="14"/>
    <x v="0"/>
    <s v="Congreso General de los Estados Unidos Mexicanos"/>
    <x v="0"/>
    <s v="Bicameral"/>
    <s v="Cámara de Senadores del Congreso de la Unión"/>
    <x v="7"/>
    <x v="1"/>
    <d v="2025-02-26T00:00:00"/>
    <s v="LXVI Legislatura"/>
    <s v="Reforma Constitucional Sin Número/2025, Senado"/>
    <s v="Iniciativa de Reforma Constitucional, Que reforma la fracción XVII del artículo 73 de la Constitución Política de los Estados Unidos Mexicanos."/>
    <x v="0"/>
    <s v="Pendiente en comisión(es) de origen"/>
    <d v="2026-02-09T00:00:00"/>
    <d v="2025-03-04T00:00:00"/>
    <s v="N/A"/>
    <s v="N/A"/>
    <s v="N/A"/>
    <s v="N/A"/>
    <s v="N/A"/>
    <s v="N/A"/>
    <s v="Anabell Ávalos Zempoalteca (Partido Revolucionario Institucional)"/>
    <s v="N/A"/>
    <x v="1"/>
    <s v="&quot;La iniciativa tiene por objeto facultar al Congreso para legislar en materia de Inteligencia Artificial. Para ello propone establecer que se lleve a cabo bajo un parámetro ético y prudencial que establezca límites y restricciones al uso de la IA.&quot; (Sistema de Información Legislativa, 04 de marzo de 2025)"/>
    <n v="1"/>
    <n v="0"/>
    <n v="0"/>
    <s v="."/>
    <m/>
    <m/>
    <m/>
    <m/>
    <m/>
    <m/>
    <m/>
    <m/>
    <m/>
    <m/>
    <s v="https://sil.gobernacion.gob.mx/Librerias/pp_ReporteSeguimiento.php?SID=7821aeaed7e6cfa7c9f7d1353b5a478b&amp;Seguimiento=4855680&amp;Asunto=4846168"/>
  </r>
  <r>
    <m/>
    <s v="América del Norte"/>
    <x v="14"/>
    <x v="0"/>
    <s v="Congreso General de los Estados Unidos Mexicanos"/>
    <x v="0"/>
    <s v="Bicameral"/>
    <s v="Cámara de Diputados del Congreso de la Unión"/>
    <x v="0"/>
    <x v="1"/>
    <d v="2025-02-26T00:00:00"/>
    <s v="LXVI Legislatura"/>
    <s v="Iniciativa Sin Número/2025, Cámara de Diputados"/>
    <s v="Iniciativa con Proyecto de Decreto, Que reforma el artículo 30 de la Ley General de Educación."/>
    <x v="0"/>
    <s v="Pendiente en comisión(es) de origen"/>
    <d v="2026-02-09T00:00:00"/>
    <d v="2025-04-30T00:00:00"/>
    <s v="N/A"/>
    <s v="N/A"/>
    <s v="N/A"/>
    <s v="N/A"/>
    <s v="N/A"/>
    <s v="N/A"/>
    <s v="Francisco Adrián Castillo Morales (Morena)"/>
    <s v="N/A"/>
    <x v="2"/>
    <s v="&quot;La iniciativa tiene por objeto fomentar el análisis en inteligencia artificial, la ciencia, la tecnología y la innovación, así como su comprensión, conocimiento, desarrollo, mecanismo de aprendizaje, aplicación y uso responsables.&quot; (Sistema de Información Legislativa, 26 de febrero de 2025)"/>
    <n v="1"/>
    <n v="0"/>
    <n v="0"/>
    <s v="."/>
    <m/>
    <m/>
    <m/>
    <m/>
    <m/>
    <m/>
    <m/>
    <m/>
    <m/>
    <m/>
    <s v="https://sil.gobernacion.gob.mx/Librerias/pp_ReporteSeguimiento.php?SID=1fec989d1165ff4baf94a68056db1d53&amp;Seguimiento=4900428&amp;Asunto=4895763"/>
  </r>
  <r>
    <m/>
    <s v="América del Norte"/>
    <x v="14"/>
    <x v="0"/>
    <s v="Congreso General de los Estados Unidos Mexicanos"/>
    <x v="0"/>
    <s v="Bicameral"/>
    <s v="Cámara de Diputados del Congreso de la Unión"/>
    <x v="0"/>
    <x v="1"/>
    <d v="2025-02-25T00:00:00"/>
    <s v="LXVI Legislatura"/>
    <s v="Iniciativa Sin Número/2025, Cámara de Diputados"/>
    <s v="Iniciativa con Proyecto de Decreto, Que adiciona el artículo 20 Quáter de la Ley General de Acceso de las Mujeres a una Vida Libre de Violencia."/>
    <x v="0"/>
    <s v="Pendiente en comisión(es) de origen"/>
    <d v="2026-02-09T00:00:00"/>
    <d v="2025-02-25T00:00:00"/>
    <s v="N/A"/>
    <s v="N/A"/>
    <s v="N/A"/>
    <s v="N/A"/>
    <s v="N/A"/>
    <s v="N/A"/>
    <s v="Luis Enrique Miranda Barrera (Partido Verde Ecologista de México)"/>
    <s v="N/A"/>
    <x v="2"/>
    <s v="&quot;La iniciativa tiene por objeto considerar como violencia digital toda acción dolosa generada a partir del uso de inteligencia artificial, por la que se produzcan de manera total o parcial imágenes, videos o audios de contenido sexual íntimo para simular actos sexuales o contenidos pornográficos de una persona sin su consentimiento, su aprobación o su autorización, o bien que divulgue, comparta, distribuya o publique imágenes, videos o audios de contenido íntimo sexual que simulen actos sexuales o contenidos pornográficos de manera que hayan sido generados de manera total o parcial a partir del uso de inteligencia artificial.&quot; (Sistema de Información Legislativa, 25 de febrero de 2025)"/>
    <n v="1"/>
    <n v="0"/>
    <n v="0"/>
    <s v="."/>
    <m/>
    <m/>
    <m/>
    <m/>
    <m/>
    <m/>
    <m/>
    <m/>
    <m/>
    <m/>
    <s v="https://sil.gobernacion.gob.mx/Librerias/pp_ReporteSeguimiento.php?SID=7821aeaed7e6cfa7c9f7d1353b5a478b&amp;Seguimiento=4845760&amp;Asunto=4842390"/>
  </r>
  <r>
    <m/>
    <s v="América del Norte"/>
    <x v="14"/>
    <x v="0"/>
    <s v="Congreso General de los Estados Unidos Mexicanos"/>
    <x v="0"/>
    <s v="Bicameral"/>
    <s v="Cámara de Diputados del Congreso de la Unión"/>
    <x v="7"/>
    <x v="1"/>
    <d v="2025-02-19T00:00:00"/>
    <s v="LXVI Legislatura"/>
    <s v="Reforma Constitucional Sin Número/2025, Cámara de Diputados"/>
    <s v="Iniciativa de Reforma Constitucional, Que reforma la fracción XVII del artículo 73 de la Constitución Política de los Estados Unidos Mexicanos, en materia de Inteligencia Artificial."/>
    <x v="0"/>
    <s v="Pendiente en comisión(es) de origen"/>
    <d v="2026-02-09T00:00:00"/>
    <d v="2025-02-19T00:00:00"/>
    <s v="N/A"/>
    <s v="N/A"/>
    <s v="N/A"/>
    <s v="N/A"/>
    <s v="N/A"/>
    <s v="N/A"/>
    <s v="Ricardo Monreal Ávila (Morena)"/>
    <s v="N/A"/>
    <x v="1"/>
    <s v="&quot;La iniciativa tiene por objeto facultar al Congreso de la Unión para dictar leyes en materia de Inteligencia Artificial. Para ello propone establecer el andamiaje legal para diseñar una Ley General en materia de Uso de Inteligencia Artificial.&quot; (Sistema de Información Legislativa, 19 de febrero de 2025)"/>
    <n v="1"/>
    <n v="1"/>
    <n v="1"/>
    <s v="."/>
    <m/>
    <m/>
    <m/>
    <m/>
    <m/>
    <m/>
    <m/>
    <m/>
    <m/>
    <m/>
    <s v="https://sil.gobernacion.gob.mx/Librerias/pp_ReporteSeguimiento.php?SID=7821aeaed7e6cfa7c9f7d1353b5a478b&amp;Seguimiento=4840722&amp;Asunto=4839766"/>
  </r>
  <r>
    <m/>
    <s v="América del Norte"/>
    <x v="14"/>
    <x v="0"/>
    <s v="Congreso General de los Estados Unidos Mexicanos"/>
    <x v="0"/>
    <s v="Bicameral"/>
    <s v="Cámara de Senadores del Congreso de la Unión"/>
    <x v="2"/>
    <x v="1"/>
    <d v="2025-02-18T00:00:00"/>
    <s v="LXVI Legislatura"/>
    <s v="Ley Sin Número/2025, Congreso de la Unión"/>
    <s v="Ley, Ley Federal De Protección De Datos Personales En Posesión De Los Particulares."/>
    <x v="1"/>
    <s v="Publicada en el Diario Oficial de la Federación el 20 de marzo de 2025"/>
    <d v="2025-08-22T00:00:00"/>
    <d v="2025-03-20T00:00:00"/>
    <d v="2025-03-20T00:00:00"/>
    <s v="N/A"/>
    <d v="2025-03-20T00:00:00"/>
    <d v="2025-03-20T00:00:00"/>
    <s v="N/A"/>
    <s v="N/A"/>
    <s v="Claudia Sheinbaum Pardo (Presidencia de los Estados Unidos Mexicanos)"/>
    <s v="N/A"/>
    <x v="4"/>
    <s v="La Ley Federal de Protección de Datos Personales en Posesión de los Particulares (LFPDPPP) de México regula el tratamiento de datos personales en el sector privado, estableciendo principios de licitud, consentimiento, información, calidad, seguridad y responsabilidad. Reconoce derechos como acceso, rectificación, cancelación y oposición. En el Artículo 26, establece que la persona titular podrá oponerse al tratamiento de sus datos cuando éstos sean objeto de procesamiento automatizado sin intervención humana, que produzca efectos jurídicos no deseados o afecte de manera significativa sus derechos o libertades, lo que se relaciona directamente con sistemas de inteligencia artificial y perfiles automatizados (Secretaría de Gobernación, 20 de marzo de 2025, Artículos 1 y 26)"/>
    <n v="1"/>
    <n v="0"/>
    <n v="0"/>
    <s v="."/>
    <m/>
    <m/>
    <m/>
    <m/>
    <m/>
    <m/>
    <m/>
    <m/>
    <m/>
    <m/>
    <s v="https://www.ordenjuridico.gob.mx/Documentos/Federal/html/wo125102.html"/>
  </r>
  <r>
    <m/>
    <s v="América del Norte"/>
    <x v="14"/>
    <x v="0"/>
    <s v="Congreso General de los Estados Unidos Mexicanos"/>
    <x v="0"/>
    <s v="Bicameral"/>
    <s v="Cámara de Senadores del Congreso de la Unión"/>
    <x v="2"/>
    <x v="1"/>
    <d v="2025-02-18T00:00:00"/>
    <s v="LXVI Legislatura"/>
    <s v="Ley Sin Número/2025, Congreso de la Unión"/>
    <s v="Ley, Ley General De Protección De Datos Personales En Posesión De Sujetos Obligados."/>
    <x v="1"/>
    <s v="Publicada en el Diario Oficial de la Federación el 20 de marzo de 2025"/>
    <d v="2025-08-22T00:00:00"/>
    <d v="2025-03-20T00:00:00"/>
    <d v="2025-03-20T00:00:00"/>
    <s v="N/A"/>
    <d v="2025-03-20T00:00:00"/>
    <d v="2025-03-20T00:00:00"/>
    <s v="N/A"/>
    <s v="N/A"/>
    <s v="Claudia Sheinbaum Pardo (Presidencia de los Estados Unidos Mexicanos)"/>
    <s v="N/A"/>
    <x v="4"/>
    <s v="La Ley General de Protección de Datos Personales en Posesión de Sujetos Obligados de México regula el uso de datos personales por entidades públicas y reconoce derechos como acceso, rectificación, cancelación y oposición. En el Artículo 41, establece que la persona titular puede oponerse al tratamiento de sus datos cuando éstos sean objeto de procesamiento automatizado sin intervención humana que genere efectos jurídicos no deseados o afecte de manera significativa sus derechos o libertades. Esto se vincula directamente con el uso de inteligencia artificial y sistemas de perfilado automatizado aplicados en la administración pública. (Secretaría de Gobernación, 20 de marzo de 2025, Artículos 1 y 41)"/>
    <n v="1"/>
    <n v="0"/>
    <n v="0"/>
    <s v="."/>
    <m/>
    <m/>
    <m/>
    <m/>
    <m/>
    <m/>
    <m/>
    <m/>
    <m/>
    <m/>
    <s v="No Disponible"/>
  </r>
  <r>
    <m/>
    <s v="América del Norte"/>
    <x v="14"/>
    <x v="0"/>
    <s v="Congreso General de los Estados Unidos Mexicanos"/>
    <x v="0"/>
    <s v="Bicameral"/>
    <s v="Cámara de Diputados del Congreso de la Unión"/>
    <x v="0"/>
    <x v="1"/>
    <d v="2025-02-18T00:00:00"/>
    <s v="LXVI Legislatura"/>
    <s v="Iniciativa Sin Número/2025, Cámara de Diputados"/>
    <s v="Iniciativa con Proyecto de Decreto, Que reforma y adiciona diversas disposiciones de la Ley General de Acceso de las Mujeres a una Vida Libre de Violencia."/>
    <x v="0"/>
    <s v="Pendiente en comisión(es) de origen"/>
    <d v="2026-02-09T00:00:00"/>
    <d v="2025-02-18T00:00:00"/>
    <s v="N/A"/>
    <s v="N/A"/>
    <s v="N/A"/>
    <s v="N/A"/>
    <s v="N/A"/>
    <s v="N/A"/>
    <s v="Julieta Kristal Vences Valencia (Morena)"/>
    <s v="N/A"/>
    <x v="2"/>
    <s v="&quot;La iniciativa tiene por objeto prohibir la generación y difusión de campañas difamatorias, la manipulación de información y la creación de cuentas falsas en redes sociales para suplantar identidades o engañar a la opinión pública. Para ello propone sancionar el alteración y propagación de imágenes o audios generados o modificados mediante inteligencia artificial, o emplear datos o declaraciones sacadas de contexto, por cualquier medio físico o virtual, con el propósito de desacreditarla, difamarla, denigrarla y poner en entredicho su capacidad o habilidades para la política, con base en estereotipos de género.&quot; (Sistema de Información Legislativa, 18 de febrero de 2025)"/>
    <n v="1"/>
    <n v="0"/>
    <n v="0"/>
    <s v="."/>
    <m/>
    <m/>
    <m/>
    <m/>
    <m/>
    <m/>
    <m/>
    <m/>
    <m/>
    <m/>
    <s v="https://sil.gobernacion.gob.mx/Librerias/pp_ReporteSeguimiento.php?SID=7821aeaed7e6cfa7c9f7d1353b5a478b&amp;Seguimiento=4839966&amp;Asunto=4837429"/>
  </r>
  <r>
    <m/>
    <s v="América del Norte"/>
    <x v="14"/>
    <x v="0"/>
    <s v="Congreso General de los Estados Unidos Mexicanos"/>
    <x v="0"/>
    <s v="Bicameral"/>
    <s v="Cámara de Senadores del Congreso de la Unión"/>
    <x v="7"/>
    <x v="1"/>
    <d v="2025-02-11T00:00:00"/>
    <s v="LXVI Legislatura"/>
    <s v="Reforma Constitucional Sin Número/2025, Senado"/>
    <s v="Iniciativa de Reforma Constitucional, Que reforma la fracción XVII del artículo 73 de la Constitución Política de los Estados Unidos Mexicanos."/>
    <x v="0"/>
    <s v="Pendiente en comisión(es) de origen"/>
    <d v="2026-02-09T00:00:00"/>
    <d v="2025-03-20T00:00:00"/>
    <s v="N/A"/>
    <s v="N/A"/>
    <s v="N/A"/>
    <s v="N/A"/>
    <s v="N/A"/>
    <s v="N/A"/>
    <s v="María Martina Kantún Can (Morena)"/>
    <s v="N/A"/>
    <x v="1"/>
    <s v="&quot;La iniciativa tiene por objeto determinar que el Congreso tendrá la facultad para dictar leyes sobre inteligencia artificial.&quot; (Sistema de Información Legislativa, 13 de febrero de 2025)"/>
    <n v="1"/>
    <n v="0"/>
    <n v="0"/>
    <s v="."/>
    <m/>
    <m/>
    <m/>
    <m/>
    <m/>
    <m/>
    <m/>
    <m/>
    <m/>
    <m/>
    <s v="https://sil.gobernacion.gob.mx/Librerias/pp_ReporteSeguimiento.php?SID=7821aeaed7e6cfa7c9f7d1353b5a478b&amp;Seguimiento=4861245&amp;Asunto=4859609"/>
  </r>
  <r>
    <m/>
    <s v="América del Norte"/>
    <x v="14"/>
    <x v="0"/>
    <s v="Congreso General de los Estados Unidos Mexicanos"/>
    <x v="0"/>
    <s v="Bicameral"/>
    <s v="Cámara de Senadores del Congreso de la Unión"/>
    <x v="7"/>
    <x v="1"/>
    <d v="2025-02-11T00:00:00"/>
    <s v="LXVI Legislatura"/>
    <s v="Reforma Constitucional Sin Número/2025, Senado"/>
    <s v="Iniciativa de Reforma Constitucional, Que reforma la fracción XVII del artículo 73 de la Constitución Política de los Estados Unidos Mexicanos."/>
    <x v="0"/>
    <s v="Pendiente en comisión(es) de origen"/>
    <d v="2026-02-09T00:00:00"/>
    <d v="2025-03-20T00:00:00"/>
    <s v="N/A"/>
    <s v="N/A"/>
    <s v="N/A"/>
    <s v="N/A"/>
    <s v="N/A"/>
    <s v="N/A"/>
    <s v="Imelda Margarita Sanmiguel Sánchez (Partido Acción Nacional)"/>
    <s v="N/A"/>
    <x v="1"/>
    <s v="&quot;La iniciativa tiene por objeto facultar expresamente al Congreso de la Unión para legislar en materia de inteligencia artificial.&quot; (Sistema de Información Legislativa, 18 de febrero de 2025)"/>
    <n v="1"/>
    <n v="0"/>
    <n v="0"/>
    <s v="."/>
    <m/>
    <m/>
    <m/>
    <m/>
    <m/>
    <m/>
    <m/>
    <m/>
    <m/>
    <m/>
    <s v="https://sil.gobernacion.gob.mx/Librerias/pp_ReporteSeguimiento.php?SID=7821aeaed7e6cfa7c9f7d1353b5a478b&amp;Seguimiento=4861125&amp;Asunto=4859513"/>
  </r>
  <r>
    <m/>
    <s v="América del Norte"/>
    <x v="14"/>
    <x v="0"/>
    <s v="Congreso General de los Estados Unidos Mexicanos"/>
    <x v="0"/>
    <s v="Bicameral"/>
    <s v="Cámara de Senadores del Congreso de la Unión"/>
    <x v="7"/>
    <x v="1"/>
    <d v="2025-02-05T00:00:00"/>
    <s v="LXVI Legislatura"/>
    <s v="Reforma Constitucional Sin Número/2025, Senado"/>
    <s v="Iniciativa de Reforma Constitucional, Que reforma y adiciona diversas disposiciones de la Constitución Política de los Estados Unidos Mexicanos."/>
    <x v="0"/>
    <s v="Pendiente en comisión(es) de origen"/>
    <d v="2026-02-09T00:00:00"/>
    <d v="2025-02-06T00:00:00"/>
    <s v="N/A"/>
    <s v="N/A"/>
    <s v="N/A"/>
    <s v="N/A"/>
    <s v="N/A"/>
    <s v="N/A"/>
    <s v="Agustín Dorantes Lámbarri (Partido Acción Nacional)"/>
    <s v="N/A"/>
    <x v="1"/>
    <s v="Busca establecer la base constitucional para que el Congreso de la Unión legisle sobre ciberseguridad, inteligencia artificial, cibertecnologías, neurotecnologías y neuroderechos. Propone que el Estado fomente la ciberseguridad y el desarrollo de tecnologías de IA, asegurando que sean seguras y responsables, protegiendo los derechos humanos y evitando sesgos discriminatorios. Además, se protegerán los neuroderechos, resguardando la actividad cerebral y la información derivada de ella. También se establecerá una Agencia Nacional de Inteligencia Artificial y Ciberseguridad. (Sistema de Información Legislativa, 06 de febrero de 2025)"/>
    <n v="1"/>
    <n v="0"/>
    <n v="0"/>
    <s v="."/>
    <m/>
    <m/>
    <m/>
    <m/>
    <m/>
    <m/>
    <m/>
    <m/>
    <m/>
    <m/>
    <s v="https://sil.gobernacion.gob.mx/Librerias/pp_ReporteSeguimiento.php?SID=7821aeaed7e6cfa7c9f7d1353b5a478b&amp;Seguimiento=4832614&amp;Asunto=4832468"/>
  </r>
  <r>
    <m/>
    <s v="América del Norte"/>
    <x v="14"/>
    <x v="0"/>
    <s v="Congreso General de los Estados Unidos Mexicanos"/>
    <x v="0"/>
    <s v="Bicameral"/>
    <s v="Cámara de Senadores del Congreso de la Unión"/>
    <x v="7"/>
    <x v="1"/>
    <d v="2025-02-05T00:00:00"/>
    <s v="LXVI Legislatura"/>
    <s v="Reforma Constitucional Sin Número/2025, Senado"/>
    <s v="Iniciativa de Reforma Constitucional, Que reforma la fracción XVII del artículo 73 de la Constitución Política de los Estados Unidos Mexicanos."/>
    <x v="0"/>
    <s v="Pendiente en comisión(es) de origen"/>
    <d v="2026-02-09T00:00:00"/>
    <d v="2025-02-11T00:00:00"/>
    <s v="N/A"/>
    <s v="N/A"/>
    <s v="N/A"/>
    <s v="N/A"/>
    <s v="N/A"/>
    <s v="N/A"/>
    <s v="Paloma Sánchez Ramos (Partido Revolucionario Institucional)"/>
    <s v="N/A"/>
    <x v="4"/>
    <s v="Busca fomentar el uso de tecnologías de la información para la educación a distancia en situaciones de violencia, emergencias sanitarias o desastres naturales. Propone que las autoridades educativas proporcionen educación continua en línea para que no se interrumpa el ciclo escolar. La educación será de accesibilidad universal, garantizando que todos los estudiantes tengan acceso a la educación a distancia. Se actualizarán los planes de estudio para incluir estrategias de educación digital y se incorporarán equipos tecnológicos e internet a comunidades rurales. La Agenda Digital Educativa incluirá el uso ético y seguro de la tecnología y acceso a inteligencia artificial en lo educativo. Modifica artículos de la Ley General de Educación. (Sistema de Información Legislativa, 11 de febrero de 2025)"/>
    <n v="1"/>
    <n v="0"/>
    <n v="0"/>
    <s v="."/>
    <m/>
    <m/>
    <m/>
    <m/>
    <m/>
    <m/>
    <m/>
    <m/>
    <m/>
    <m/>
    <s v="https://sil.gobernacion.gob.mx/Librerias/pp_ReporteSeguimiento.php?SID=7821aeaed7e6cfa7c9f7d1353b5a478b&amp;Seguimiento=4834147&amp;Asunto=4833241"/>
  </r>
  <r>
    <m/>
    <s v="América del Norte"/>
    <x v="14"/>
    <x v="0"/>
    <s v="Congreso General de los Estados Unidos Mexicanos"/>
    <x v="0"/>
    <s v="Bicameral"/>
    <s v="Cámara de Senadores del Congreso de la Unión"/>
    <x v="0"/>
    <x v="1"/>
    <d v="2025-02-04T00:00:00"/>
    <s v="LXVI Legislatura"/>
    <s v="Iniciativa Sin Número/2025, Senado"/>
    <s v="Iniciativa con Proyecto de Decreto, Que reforma y adiciona el artículo 20 Quater de la Ley General de Acceso de las Mujeres a una Vida Libre sin Violencia."/>
    <x v="0"/>
    <s v="Pendiente en comisión(es) de origen"/>
    <d v="2026-02-09T00:00:00"/>
    <d v="2025-04-30T00:00:00"/>
    <s v="N/A"/>
    <s v="N/A"/>
    <s v="N/A"/>
    <s v="N/A"/>
    <s v="N/A"/>
    <s v="N/A"/>
    <s v="Saúl Monreal Ávila (Morena)"/>
    <s v="N/A"/>
    <x v="2"/>
    <s v="&quot;La iniciativa tiene por objeto considerar como violencia digital la creación, distribución, difusión, exhibición, transmisión, comercialización, oferta, intercambio o el compartir imágenes, audios o videos que hayan sido falsificados o manipulados mediante el uso de la inteligencia artificial o cualquier otra tecnología, con el fin de dañar la reputación, privacidad o integridad de una persona, sin consentimiento o autorización. Para ello propone entender como inteligencia artificial cualquier sistema o programa informático que utilice algoritmos o técnicas de aprendizaje automático para procesar y analizar datos, y que sea capaz de generar contenido digital, incluyendo imágenes, audios o videos, que sean indistinguibles de los reales.&quot; (Sistema de Información Legislativa, 30 de abril de 2025)"/>
    <n v="1"/>
    <n v="0"/>
    <n v="0"/>
    <s v="."/>
    <m/>
    <m/>
    <m/>
    <m/>
    <m/>
    <m/>
    <m/>
    <m/>
    <m/>
    <m/>
    <s v="https://sil.gobernacion.gob.mx/Librerias/pp_ReporteSeguimiento.php?SID=7821aeaed7e6cfa7c9f7d1353b5a478b&amp;Seguimiento=4898715&amp;Asunto=4894650"/>
  </r>
  <r>
    <m/>
    <s v="América del Norte"/>
    <x v="14"/>
    <x v="0"/>
    <s v="Congreso General de los Estados Unidos Mexicanos"/>
    <x v="0"/>
    <s v="Bicameral"/>
    <s v="Cámara de Diputados del Congreso de la Unión"/>
    <x v="0"/>
    <x v="1"/>
    <d v="2025-02-01T00:00:00"/>
    <s v="LXVI Legislatura"/>
    <s v="Iniciativa Sin Número/2025, Cámara de Diputados"/>
    <s v="Iniciativa con Proyecto de Decreto, Que adiciona el artículo 199 Octies del Código Penal Federal."/>
    <x v="0"/>
    <s v="Pendiente en comisión(es) de origen"/>
    <d v="2026-02-09T00:00:00"/>
    <d v="2025-03-05T00:00:00"/>
    <s v="N/A"/>
    <s v="N/A"/>
    <s v="N/A"/>
    <s v="N/A"/>
    <s v="N/A"/>
    <s v="N/A"/>
    <s v="Lilia Aguilar Gil (Partido del Trabajo)"/>
    <s v="N/A"/>
    <x v="2"/>
    <s v="&quot;La iniciativa tiene por objeto tipificar el delito de violencia a la intimidad sexual. Para ello propone establecer que cometerá dicho delito quien utilice técnicas, aplicaciones o programas de inteligencia artificial para la creación, manipulación y distribución de videos, audios, imágenes e impresiones con contenido intimo sexual de una persona sin su consentimiento, sin su aprobación, o sin su autorización.&quot; (Sistema de Información Legislativa, 5 de febrero de 2025)"/>
    <n v="1"/>
    <n v="0"/>
    <n v="0"/>
    <s v="."/>
    <m/>
    <m/>
    <m/>
    <m/>
    <m/>
    <m/>
    <m/>
    <m/>
    <m/>
    <m/>
    <s v="https://sil.gobernacion.gob.mx/Librerias/pp_ReporteSeguimiento.php?SID=7821aeaed7e6cfa7c9f7d1353b5a478b&amp;Seguimiento=4850409&amp;Asunto=4849442"/>
  </r>
  <r>
    <m/>
    <s v="América del Norte"/>
    <x v="14"/>
    <x v="0"/>
    <s v="Congreso General de los Estados Unidos Mexicanos"/>
    <x v="0"/>
    <s v="Bicameral"/>
    <s v="Cámara de Diputados del Congreso de la Unión"/>
    <x v="0"/>
    <x v="1"/>
    <d v="2025-01-15T00:00:00"/>
    <s v="LXVI Legislatura"/>
    <s v="Iniciativa Sin Número/2025, Cámara de Diputados"/>
    <s v="Iniciativa con Proyecto de Decreto, Que adiciona un párrafo al artículo 199 Septies del Código Penal Federal."/>
    <x v="0"/>
    <s v="Pendiente en comisión(es) de origen"/>
    <d v="2026-02-09T00:00:00"/>
    <d v="2025-01-15T00:00:00"/>
    <s v="N/A"/>
    <s v="N/A"/>
    <s v="N/A"/>
    <s v="N/A"/>
    <s v="N/A"/>
    <s v="N/A"/>
    <s v="Irma Juan Carlos (Morena)"/>
    <s v="N/A"/>
    <x v="2"/>
    <s v="&quot;La iniciativa tiene por objeto incluir como delito la manipulación de imágenes con fines sexuales, equiparando su penalidad con las sanciones establecidas para quienes soliciten o distribuyan contenido sexual explícito de menores o personas vulnerables. Para ello propone imponer de 4 a 8 años de prisión y multa de 400 a 1000 días multa a quien, utilizando imágenes de otras personas, las manipule digitalmente, mediante inteligencia artificial u otras herramientas informáticas, para alterarlas con el propósito de hacerlas parecer desnudas o involucradas en actividades sexuales explícitas, y las distribuya, comercialice o almacene con conocimiento del hecho.&quot; (Sistema de Información Legislativa, 15 de enero de 2025)"/>
    <n v="1"/>
    <n v="0"/>
    <n v="0"/>
    <s v="."/>
    <m/>
    <m/>
    <m/>
    <m/>
    <m/>
    <m/>
    <m/>
    <m/>
    <m/>
    <m/>
    <s v="https://sil.gobernacion.gob.mx/Librerias/pp_ReporteSeguimiento.php?SID=7821aeaed7e6cfa7c9f7d1353b5a478b&amp;Seguimiento=4828678&amp;Asunto=4827981"/>
  </r>
  <r>
    <m/>
    <s v="América del Norte"/>
    <x v="14"/>
    <x v="0"/>
    <s v="Congreso General de los Estados Unidos Mexicanos"/>
    <x v="0"/>
    <s v="Bicameral"/>
    <s v="Cámara de Diputados del Congreso de la Unión"/>
    <x v="0"/>
    <x v="2"/>
    <d v="2024-12-10T00:00:00"/>
    <s v="LXVI Legislatura"/>
    <s v="Iniciativa Sin Número/2024, Cámara de Diputados"/>
    <s v="Iniciativa con Proyecto de Decreto, Que reforma y adiciona el Capítulo III y los artículos 211 Ter y 211 Ter 1 al Código Penal Federal, para sancionar la creación de audios falsos para personalidades públicas generados por Inteligencia Artificial (IA)."/>
    <x v="0"/>
    <s v="Pendiente en comisión(es) de origen"/>
    <d v="2026-02-09T00:00:00"/>
    <d v="2024-12-11T00:00:00"/>
    <s v="N/A"/>
    <s v="N/A"/>
    <s v="N/A"/>
    <s v="N/A"/>
    <s v="N/A"/>
    <s v="N/A"/>
    <s v="Armando Corona Arvizu (Morena)"/>
    <s v="N/A"/>
    <x v="2"/>
    <s v="Busca sancionar la generación y difusión de audios falsos mediante inteligencia artificial (IA), especialmente cuando afectan a personalidades públicas. Define &quot;audio falso&quot; como grabaciones manipuladas con IA para parecer que provienen de una persona específica sin su consentimiento. Considera &quot;persona pública&quot; a individuos con reconocimiento significativo en la vida pública. Prohíbe la creación, manipulación, distribución y difusión de estos audios con el propósito de engañar, difamar o perjudicar. (Sistema de Información Legislativa, 10 de diciembre de 2024)"/>
    <n v="1"/>
    <n v="1"/>
    <n v="1"/>
    <s v="."/>
    <m/>
    <m/>
    <m/>
    <m/>
    <m/>
    <m/>
    <m/>
    <m/>
    <m/>
    <m/>
    <s v="https://sil.gobernacion.gob.mx/Librerias/pp_ReporteSeguimiento.php?SID=7821aeaed7e6cfa7c9f7d1353b5a478b&amp;Seguimiento=4826481&amp;Asunto=4822363"/>
  </r>
  <r>
    <m/>
    <s v="América del Norte"/>
    <x v="14"/>
    <x v="0"/>
    <s v="Congreso General de los Estados Unidos Mexicanos"/>
    <x v="0"/>
    <s v="Bicameral"/>
    <s v="Cámara de Diputados del Congreso de la Unión"/>
    <x v="0"/>
    <x v="2"/>
    <d v="2024-11-27T00:00:00"/>
    <s v="LXVI Legislatura"/>
    <s v="Iniciativa Sin Número/2024, Cámara de Diputados"/>
    <s v="Iniciativa con Proyecto de Decreto, Que reforma el artículo 20 Quáter de la Ley General de Acceso de las Mujeres a una Vida Libre de Violencia."/>
    <x v="0"/>
    <s v="Pendiente en comisión(es) de origen"/>
    <d v="2026-02-09T00:00:00"/>
    <d v="2024-11-27T00:00:00"/>
    <s v="N/A"/>
    <s v="N/A"/>
    <s v="N/A"/>
    <s v="N/A"/>
    <s v="N/A"/>
    <s v="N/A"/>
    <s v="Ana Isabel González González (Partido Revolucionario Institucional)"/>
    <s v="N/A"/>
    <x v="2"/>
    <s v="El decreto reforma la Ley General de Educación para incorporar explícitamente el uso responsable de la inteligencia artificial como uno de los fines de la educación (Art. 13 y 85). Ordena fomentar el conocimiento tecnológico responsable (Art. 18), incluir la enseñanza de la IA en los planes y programas de estudio (Art. 30) y establecer una Agenda Digital Educativa que incorpore formación en IA para estudiantes y docentes (Art. 85). La IA aparece como contenido educativo, competencia digital obligatoria y herramienta cuyo uso ético debe promoverse dentro del sistema educativo. (González, 2024)"/>
    <n v="1"/>
    <n v="0"/>
    <n v="0"/>
    <s v="."/>
    <m/>
    <m/>
    <m/>
    <m/>
    <m/>
    <m/>
    <m/>
    <m/>
    <m/>
    <m/>
    <s v="https://sil.gobernacion.gob.mx/Librerias/pp_ReporteSeguimiento.php?SID=7821aeaed7e6cfa7c9f7d1353b5a478b&amp;Seguimiento=4811106&amp;Asunto=4810368"/>
  </r>
  <r>
    <m/>
    <s v="América del Norte"/>
    <x v="14"/>
    <x v="0"/>
    <s v="Congreso General de los Estados Unidos Mexicanos"/>
    <x v="0"/>
    <s v="Bicameral"/>
    <s v="Cámara de Diputados del Congreso de la Unión"/>
    <x v="0"/>
    <x v="2"/>
    <d v="2024-11-26T00:00:00"/>
    <s v="LXVI Legislatura"/>
    <s v="Iniciativa Sin Número/2024, Cámara de Diputados"/>
    <s v="Iniciativa con Proyecto de Decreto, Que reforma el artículo 20 Quáter de la Ley General de Acceso de las Mujeres a una Vida Libre de Violencia."/>
    <x v="0"/>
    <s v="Pendiente en comisión(es) de origen"/>
    <d v="2026-02-09T00:00:00"/>
    <d v="2024-11-27T00:00:00"/>
    <s v="N/A"/>
    <s v="N/A"/>
    <s v="N/A"/>
    <s v="N/A"/>
    <s v="N/A"/>
    <s v="N/A"/>
    <s v="Ana Isabel González González (Partido Revolucionario Institucional)"/>
    <s v="N/A"/>
    <x v="4"/>
    <s v="&quot;La iniciativa tiene por objeto establecer que se entenderá por tecnologías de la información y la comunicación a aquellos recursos, herramientas, programas y plataformas de la inteligencia artificial que se utilizan para crear procesar, administrar, compartir y difundir la información mediante diversos soportes tecnológicos.&quot; (Sistema de Información Legislativa, 26 de noviembre de 2024)"/>
    <n v="1"/>
    <n v="0"/>
    <n v="0"/>
    <s v="."/>
    <m/>
    <m/>
    <m/>
    <m/>
    <m/>
    <m/>
    <m/>
    <m/>
    <m/>
    <m/>
    <s v="https://sil.gobernacion.gob.mx/Librerias/pp_ReporteSeguimiento.php?SID=7821aeaed7e6cfa7c9f7d1353b5a478b&amp;Seguimiento=4811102&amp;Asunto=4810351"/>
  </r>
  <r>
    <m/>
    <s v="América del Norte"/>
    <x v="14"/>
    <x v="0"/>
    <s v="Congreso General de los Estados Unidos Mexicanos"/>
    <x v="0"/>
    <s v="Bicameral"/>
    <s v="Cámara de Senadores del Congreso de la Unión"/>
    <x v="0"/>
    <x v="2"/>
    <d v="2024-11-06T00:00:00"/>
    <s v="LXVI Legislatura"/>
    <s v="Iniciativa Sin Número/2024, Senado"/>
    <s v="Iniciativa con Proyecto de Decreto, Que reforma y adiciona diversos artículos de la Ley Federal de Telecomunicaciones y Radiodifusión."/>
    <x v="0"/>
    <s v="Pendiente en comisión(es) de origen"/>
    <d v="2026-02-09T00:00:00"/>
    <d v="2024-11-12T00:00:00"/>
    <s v="N/A"/>
    <s v="N/A"/>
    <s v="N/A"/>
    <s v="N/A"/>
    <s v="N/A"/>
    <s v="N/A"/>
    <s v="Jesús Lucía Trasviña Waldenrath (Morena)"/>
    <s v="N/A"/>
    <x v="2"/>
    <s v="La iniciativa busca regular el uso responsable y ético de la inteligencia artificial en servicios de telecomunicaciones, con énfasis en transparencia, derechos humanos, y protección de datos personales. Propone definir y regular los Sistemas de IA, establecer normas específicas para IA de alto riesgo, supervisar su implementación mediante el IFT y el INAI, y garantizar principios éticos, respeto a la propiedad intelectual y prohibición de prácticas indebidas. Los lineamientos aplican a proveedores que introduzcan IA en México. Modifica los artículos 3, 7, 190 y 190 Ter de la Ley Federal de Telecomunicaciones y Radiodifusión. (Sistema de Información Legislativa, 12 de noviembre de 2024)"/>
    <n v="1"/>
    <n v="0"/>
    <n v="0"/>
    <s v="."/>
    <m/>
    <m/>
    <m/>
    <m/>
    <m/>
    <m/>
    <m/>
    <m/>
    <m/>
    <m/>
    <s v="http://sil.gobernacion.gob.mx/Librerias/pp_ContenidoAsuntos.php?SID=f879c4a2a17e714086647d18df9bfdb7&amp;Clave=4801122"/>
  </r>
  <r>
    <m/>
    <s v="América del Norte"/>
    <x v="14"/>
    <x v="0"/>
    <s v="Congreso General de los Estados Unidos Mexicanos"/>
    <x v="0"/>
    <s v="Bicameral"/>
    <s v="Cámara de Senadores del Congreso de la Unión"/>
    <x v="0"/>
    <x v="2"/>
    <d v="2024-11-05T00:00:00"/>
    <s v="LXVI Legislatura"/>
    <s v="Iniciativa Sin Número/2024, Senado"/>
    <s v="Iniciativa con Proyecto de Decreto, Que reforma los artículos 153-C y 153-K de la Ley Federal del Trabajo."/>
    <x v="0"/>
    <s v="Pendiente en comisión(es) de origen"/>
    <d v="2026-02-09T00:00:00"/>
    <d v="2024-11-06T00:00:00"/>
    <s v="N/A"/>
    <s v="N/A"/>
    <s v="N/A"/>
    <s v="N/A"/>
    <s v="N/A"/>
    <s v="N/A"/>
    <s v="Olga Patricia Sosa Ruíz (Morena)"/>
    <s v="N/A"/>
    <x v="2"/>
    <s v="La iniciativa busca capacitar a los trabajadores en competencias relacionadas con la inteligencia artificial. Propone que el adiestramiento tenga como objetivo actualizar a los trabajadores en el uso y aplicación de la IA para incrementar la productividad en las empresas. Además, faculta al Comité Nacional de Concertación y Productividad para formular recomendaciones de planes y programas de capacitación que mejoren la productividad, competencia laboral y habilidades de los trabajadores, considerando el uso y conocimiento de competencias relacionadas con la IA. (Sistema de Información Legislativa, 06 de noviembre de 2024)"/>
    <n v="1"/>
    <n v="0"/>
    <n v="0"/>
    <s v="."/>
    <m/>
    <m/>
    <m/>
    <m/>
    <m/>
    <m/>
    <m/>
    <m/>
    <m/>
    <m/>
    <s v="https://sil.gobernacion.gob.mx/Librerias/pp_ReporteSeguimiento.php?SID=7821aeaed7e6cfa7c9f7d1353b5a478b&amp;Seguimiento=4807498&amp;Asunto=4799388"/>
  </r>
  <r>
    <m/>
    <s v="América del Norte"/>
    <x v="14"/>
    <x v="0"/>
    <s v="Congreso General de los Estados Unidos Mexicanos"/>
    <x v="0"/>
    <s v="Bicameral"/>
    <s v="Cámara de Senadores del Congreso de la Unión"/>
    <x v="0"/>
    <x v="2"/>
    <d v="2024-10-29T00:00:00"/>
    <s v="LXVI Legislatura"/>
    <s v="Iniciativa Sin Número/2024, Senado"/>
    <s v="Iniciativa con Proyecto de Decreto, Que expide la Ley Nacional que Regula el uso de la Inteligencia Artificial."/>
    <x v="0"/>
    <s v="Pendiente en comisión(es) de origen"/>
    <d v="2026-02-09T00:00:00"/>
    <d v="2024-12-13T00:00:00"/>
    <s v="N/A"/>
    <s v="N/A"/>
    <s v="N/A"/>
    <s v="N/A"/>
    <s v="N/A"/>
    <s v="N/A"/>
    <s v="Juanita Guerra Mena (Partido Verde Ecologista de México)"/>
    <s v="N/A"/>
    <x v="0"/>
    <s v="Busca regular el uso de la Inteligencia Artificial. Entre sus propuestas se incluyen: 1) definir IA como capacidades cognitivas de sistemas informáticos que imitan la inteligencia humana; 2) establecer una política nacional para facilitar el acceso a la IA en tiempo real; 3) determinar procedimientos para su aplicación; 4) establecer principios rectores como igualdad de responsabilidades, privacidad desde el diseño, transparencia y usabilidad; 5) crear el Centro Nacional de Inteligencia Artificial para coordinar la implementación de la política; y 6) articular acciones a través del Sistema Nacional de IA, que incluye un consejo y sectores social, privado y académico. (Sistema de Información Legislativa, 13 de diciembre de 2024)"/>
    <n v="1"/>
    <n v="1"/>
    <n v="1"/>
    <s v="."/>
    <m/>
    <m/>
    <m/>
    <m/>
    <m/>
    <m/>
    <m/>
    <m/>
    <m/>
    <m/>
    <s v="https://sil.gobernacion.gob.mx/Librerias/pp_ContenidoAsuntos.php?SID=e1eb79d654b6ae3832a50ad264f21e45&amp;Clave=4825444"/>
  </r>
  <r>
    <m/>
    <s v="América del Norte"/>
    <x v="14"/>
    <x v="0"/>
    <s v="Congreso General de los Estados Unidos Mexicanos"/>
    <x v="0"/>
    <s v="Bicameral"/>
    <s v="Cámara de Diputados del Congreso de la Unión"/>
    <x v="0"/>
    <x v="2"/>
    <d v="2024-10-29T00:00:00"/>
    <s v="LXVI Legislatura"/>
    <s v="Iniciativa Sin Número/2024, Cámara de Diputados"/>
    <s v="Iniciativa con Proyecto de Decreto, Que reforma y adiciona diversas disposiciones de la Ley Federal del Derecho de Autor, en materia de inteligencia artificial."/>
    <x v="3"/>
    <s v="Retirada"/>
    <d v="2025-08-05T00:00:00"/>
    <d v="2025-06-13T00:00:00"/>
    <s v="N/A"/>
    <s v="N/A"/>
    <s v="N/A"/>
    <s v="N/A"/>
    <s v="N/A"/>
    <d v="2025-06-13T00:00:00"/>
    <s v="Margarita García García (Partido del Trabajo)"/>
    <s v="N/A"/>
    <x v="0"/>
    <s v="Busca regular el uso de la inteligencia artificial en varios aspectos. Propone definir la IA como el campo de la informática que resuelve problemas cognitivos asociados con la inteligencia humana. Reconoce derechos de autor sobre la imagen y voz usadas en la creación de personajes y doblaje. Los titulares de derechos patrimoniales pueden autorizar o prohibir la manipulación de material generado por IA. Los artistas intérpretes tienen derechos sobre la manipulación de material musical generado por IA. Sanciona la creación de material basado en la imagen de una persona sin autorización. Modifica artículos de la Ley Federal del Derecho de Autor. (Sistema de Información Legislativa, 29 de octubre de 2024)"/>
    <n v="1"/>
    <n v="1"/>
    <n v="1"/>
    <s v="."/>
    <m/>
    <m/>
    <m/>
    <m/>
    <m/>
    <m/>
    <m/>
    <m/>
    <m/>
    <m/>
    <s v="https://sil.gobernacion.gob.mx/Librerias/pp_ReporteSeguimiento.php?SID=dad981ddbbd9cb67100ee6677c97511b&amp;Seguimiento=4816416&amp;Asunto=4814860"/>
  </r>
  <r>
    <m/>
    <s v="América del Norte"/>
    <x v="14"/>
    <x v="0"/>
    <s v="Congreso General de los Estados Unidos Mexicanos"/>
    <x v="0"/>
    <s v="Bicameral"/>
    <s v="Cámara de Diputados del Congreso de la Unión"/>
    <x v="0"/>
    <x v="2"/>
    <d v="2024-10-08T00:00:00"/>
    <s v="LXVI Legislatura"/>
    <s v="Iniciativa Sin Número/2024, Cámara de Diputados"/>
    <s v="Iniciativa con Proyecto de Decreto, Que reforma y deroga diversas disposiciones de la Ley Orgánica del Poder Judicial de la Federación para crear el Sistema Judicial de Información Pública Avanzada"/>
    <x v="0"/>
    <s v="Pendiente en comisión(es) de origen"/>
    <d v="2026-02-09T00:00:00"/>
    <d v="2024-12-11T00:00:00"/>
    <s v="N/A"/>
    <s v="N/A"/>
    <s v="N/A"/>
    <s v="N/A"/>
    <s v="N/A"/>
    <s v="N/A"/>
    <s v="Roberto Armando Albores Gleason (Partido del Trabajo)"/>
    <s v="N/A"/>
    <x v="3"/>
    <s v="La iniciativa busca crear el Tribunal de Disciplina Judicial y el Órgano de Administración Judicial. El Tribunal será independiente y estará integrado por cinco personas electas a nivel nacional. Desahogará procedimientos administrativos y emitirá sanciones. El Órgano de Administración Judicial determinará la estructura y funcionamiento del Poder Judicial y operará el Sistema Judicial de Información Pública Avanzado (SJIPA), que utilizará inteligencia artificial para analizar sentencias. (Sistema de Información Legislativa, 16 de octubre de 2024)"/>
    <n v="1"/>
    <n v="0"/>
    <n v="0"/>
    <s v="."/>
    <m/>
    <m/>
    <m/>
    <m/>
    <m/>
    <m/>
    <m/>
    <m/>
    <m/>
    <m/>
    <s v="https://sil.gobernacion.gob.mx/Librerias/pp_ReporteSeguimiento.php?SID=7821aeaed7e6cfa7c9f7d1353b5a478b&amp;Seguimiento=4826445&amp;Asunto=4822048"/>
  </r>
  <r>
    <m/>
    <s v="América del Norte"/>
    <x v="14"/>
    <x v="0"/>
    <s v="Congreso General de los Estados Unidos Mexicanos"/>
    <x v="0"/>
    <s v="Bicameral"/>
    <s v="Cámara de Diputados del Congreso de la Unión"/>
    <x v="0"/>
    <x v="2"/>
    <d v="2024-10-02T00:00:00"/>
    <s v="LXVI Legislatura"/>
    <s v="Iniciativa Sin Número/2024, Cámara de Diputados"/>
    <s v="Iniciativa con Proyecto de Decreto, Que adiciona diversas disposiciones a la Ley General de Salud, en materia de Inteligencia Artificial aplicada a la salud."/>
    <x v="0"/>
    <s v="Pendiente en comisión(es) de origen"/>
    <d v="2026-02-09T00:00:00"/>
    <d v="2024-12-05T00:00:00"/>
    <s v="N/A"/>
    <s v="N/A"/>
    <s v="N/A"/>
    <s v="N/A"/>
    <s v="N/A"/>
    <s v="N/A"/>
    <s v="Éctor Jaime Ramírez Barba (Partido Acción Nacional)"/>
    <s v="N/A"/>
    <x v="2"/>
    <s v="La iniciativa busca regular el uso de la Inteligencia Artificial en el sector salud. Propone proteger los datos personales sensibles, exigir consentimiento informado para el uso de IA, y responsabilizar a desarrolladores por la seguridad de sus sistemas. Además, la Secretaría de Salud deberá fomentar el uso ético de la IA y capacitar al personal. Se modifican diversos artículos de la Ley General de Salud para incorporar estas disposiciones. (Sistema de Información Legislativa, 02 de octubre de 2024)"/>
    <n v="1"/>
    <n v="1"/>
    <n v="1"/>
    <s v="."/>
    <m/>
    <m/>
    <m/>
    <m/>
    <m/>
    <m/>
    <m/>
    <m/>
    <m/>
    <m/>
    <s v="https://sil.gobernacion.gob.mx/Librerias/pp_ReporteSeguimiento.php?SID=7821aeaed7e6cfa7c9f7d1353b5a478b&amp;Seguimiento=4818882&amp;Asunto=4817597"/>
  </r>
  <r>
    <m/>
    <s v="América del Norte"/>
    <x v="14"/>
    <x v="0"/>
    <s v="Congreso General de los Estados Unidos Mexicanos"/>
    <x v="0"/>
    <s v="Bicameral"/>
    <s v="Cámara de Senadores del Congreso de la Unión"/>
    <x v="0"/>
    <x v="2"/>
    <d v="2024-09-22T00:00:00"/>
    <s v="LXVI Legislatura"/>
    <s v="Iniciativa Sin Número/2024, Senado"/>
    <s v="Iniciativa con Proyecto de Decreto, Que adiciona una fracción XXIII Bis del artículo 4 y un artículo 101 Bis 3 de la Ley General de los Derechos de Niñas, Niños y Adolescentes."/>
    <x v="0"/>
    <s v="Pendiente en comisión(es) de origen"/>
    <d v="2026-02-09T00:00:00"/>
    <d v="2024-10-03T00:00:00"/>
    <s v="N/A"/>
    <s v="N/A"/>
    <s v="N/A"/>
    <s v="N/A"/>
    <s v="N/A"/>
    <s v="N/A"/>
    <s v="Gina Gerardina Campuzano González (Partido Acción Nacional)"/>
    <s v="N/A"/>
    <x v="4"/>
    <s v="&quot;La iniciativa tiene por objeto establecer el reconocimiento facial a través de la Inteligencia Artificial. Para ello propone: 1) definir -reconocimiento facial- como la tecnología que permite identificar o verificar la identidad de una persona a partir de una imagen digital o un vídeo de su rostro, comparándolo con una base de datos de rostros conocidos; 2) precisar que esta tecnología se utilizará para apoyar la búsqueda y localización de niñas, niños y adolescentes reportados como desaparecidos, asegurando su utilización bajo los principios de legalidad, consentimiento, seguridad y protección de la privacidad de los datos personales; 3) plasmar que las autoridades competentes podrán hacer uso de tecnologías de inteligencia artificial, incluyendo el reconocimiento facial, siempre y cuando se cumplan con los principios de legalidad, proporcionalidad, necesidad y respeto a los derechos humanos; y, 4) determinar que el uso de las citadas tecnologías será supervisado y auditado periódicamente por un comité especializado compuesto por expertos en derechos de la infancia, tecnología y protección de datos.&quot; (Sistema de Información Legislativa, 03 de octubre de 2024)"/>
    <n v="1"/>
    <n v="0"/>
    <n v="0"/>
    <s v="."/>
    <m/>
    <m/>
    <m/>
    <m/>
    <m/>
    <m/>
    <m/>
    <m/>
    <m/>
    <m/>
    <s v="http://sil.gobernacion.gob.mx/Librerias/pp_ContenidoAsuntos.php?SID=0f131dc4e83f3293d4493a53eec308ed&amp;Clave=4778559"/>
  </r>
  <r>
    <m/>
    <s v="América del Norte"/>
    <x v="14"/>
    <x v="0"/>
    <s v="Congreso General de los Estados Unidos Mexicanos"/>
    <x v="0"/>
    <s v="Bicameral"/>
    <s v="Cámara de Senadores del Congreso de la Unión"/>
    <x v="0"/>
    <x v="2"/>
    <d v="2024-09-01T00:00:00"/>
    <s v="LXVI Legislatura"/>
    <s v="Iniciativa Sin Número/2024, Senado"/>
    <s v="Iniciativa con Proyecto de Decreto, Que reforma y adiciona diversas disposiciones de la Ley de Desarrollo Rural Sustentable."/>
    <x v="0"/>
    <s v="Pendiente en comisión(es) de origen"/>
    <d v="2026-02-09T00:00:00"/>
    <d v="2024-10-15T00:00:00"/>
    <s v="N/A"/>
    <s v="N/A"/>
    <s v="N/A"/>
    <s v="N/A"/>
    <s v="N/A"/>
    <s v="N/A"/>
    <s v="Paloma Sánchez Ramos (Partido Revolucionario Institucional)"/>
    <s v="N/A"/>
    <x v="3"/>
    <s v="Busca reformar y adicionar diversas disposiciones de la Ley de Desarrollo Rural Sustentable en México. La propuesta destaca la importancia de la intervención del gobierno para corregir las imperfecciones del mercado y apoyar a los productores agrícolas frente a la volatilidad y los riesgos climáticos. Se plantea la capitalización del sector mediante obras de infraestructura, apoyos directos a los productores y la promoción de la inversión en tecnologías avanzadas como la biotecnología, la ingeniería genética y la inteligencia artificial. Además, se busca garantizar la seguridad alimentaria y la soberanía agroalimentaria mediante la implementación de programas de aseguramiento y la adopción de prácticas sustentables. La iniciativa también propone la creación de un sistema financiero múltiple que permita a los productores acceder a recursos financieros adaptados a sus necesidades. (Sistema de Información Legislativa, 15 de octubre de 2024)"/>
    <n v="1"/>
    <n v="0"/>
    <n v="0"/>
    <s v="."/>
    <m/>
    <m/>
    <m/>
    <m/>
    <m/>
    <m/>
    <m/>
    <m/>
    <m/>
    <m/>
    <s v="http://sil.gobernacion.gob.mx/Librerias/pp_ContenidoAsuntos.php?SID=f879c4a2a17e714086647d18df9bfdb7&amp;Clave=4784852"/>
  </r>
  <r>
    <m/>
    <s v="América del Norte"/>
    <x v="14"/>
    <x v="0"/>
    <s v="Congreso General de los Estados Unidos Mexicanos"/>
    <x v="0"/>
    <s v="Bicameral"/>
    <s v="Cámara de Diputados del Congreso de la Unión"/>
    <x v="0"/>
    <x v="2"/>
    <d v="2024-08-21T00:00:00"/>
    <s v="LXV Legislatura"/>
    <s v="Iniciativa Sin Número/2024, Cámara de Diputados"/>
    <s v="Iniciativa con Proyecto de Decreto, Que adicionan diversas disposiciones a la Ley General de Salud."/>
    <x v="0"/>
    <s v="Pendiente en comisión(es) de origen"/>
    <d v="2026-02-09T00:00:00"/>
    <d v="2024-08-27T00:00:00"/>
    <s v="N/A"/>
    <s v="N/A"/>
    <s v="N/A"/>
    <s v="N/A"/>
    <s v="N/A"/>
    <s v="N/A"/>
    <s v=" Éctor Jaime Ramírez Barba (Partido Acción Nacional)"/>
    <s v="N/A"/>
    <x v="2"/>
    <s v="La iniciativa regula el uso de la inteligencia artificial en salud, promoviendo su integración para ampliar la cobertura y mejorar la calidad de la atención. Plantea obligaciones para desarrolladores, proveedores y profesionales, incluyendo registro, protección de datos sensibles, auditorías y uso ético. Exige el consentimiento informado de los pacientes y anonimización de datos utilizados en sistemas de IA. La Secretaría de Salud supervisará su implementación, regulando su investigación, capacitación y uso, garantizando seguridad, precisión y confiabilidad. Modifica artículos de la Ley General de Salud para asegurar un uso responsable y protegido de estas tecnologías. (Sistema de Información Legislativa, 21 de agosto de 2024)"/>
    <n v="1"/>
    <n v="0"/>
    <n v="0"/>
    <s v="."/>
    <m/>
    <m/>
    <m/>
    <m/>
    <m/>
    <m/>
    <m/>
    <m/>
    <m/>
    <m/>
    <s v="http://sil.gobernacion.gob.mx/Librerias/pp_ContenidoAsuntos.php?SID=d8034621e6f496910ed414bc7611195a&amp;Clave=4769696"/>
  </r>
  <r>
    <m/>
    <s v="América del Norte"/>
    <x v="14"/>
    <x v="0"/>
    <s v="Congreso General de los Estados Unidos Mexicanos"/>
    <x v="0"/>
    <s v="Bicameral"/>
    <s v="Cámara de Diputados del Congreso de la Unión"/>
    <x v="0"/>
    <x v="2"/>
    <d v="2024-07-24T00:00:00"/>
    <s v="LXV Legislatura"/>
    <s v="Iniciativa Sin Número/2024, Cámara de Diputados"/>
    <s v="Iniciativa con Proyecto de Decreto, Que adiciona diversas disposiciones de la Ley General en Materia de Humanidades, Ciencias, Tecnologías e Innovación."/>
    <x v="0"/>
    <s v="Pendiente en comisión(es) de origen"/>
    <d v="2026-02-09T00:00:00"/>
    <d v="2024-07-24T00:00:00"/>
    <s v="N/A"/>
    <s v="N/A"/>
    <s v="N/A"/>
    <s v="N/A"/>
    <s v="N/A"/>
    <s v="N/A"/>
    <s v="Mario Alberto Rodríguez Carrillo (Partido Movimiento Ciudadano)"/>
    <s v="N/A"/>
    <x v="0"/>
    <s v="La iniciativa busca promover el uso de la inteligencia artificial (IA) para contribuir al desarrollo del país y mejorar el bienestar, respetando los derechos humanos. Modifica los artículos 4, 11, 68 y 69 de la Ley General en materia de Humanidades, Ciencias, Tecnologías e Innovación. Propone: 1) Definir la IA como sistemas que analizan su entorno y actúan con autonomía para alcanzar objetivos; 2) Establecer bases para formular políticas públicas, incluyendo la creación de redes de investigación, el desarrollo de un marco ético y la promoción del uso de IA para resolver problemas nacionales; 3) Incluir a la CNDH en la junta de gobierno del Conahcyt; y 4) Otorgar a la junta la atribución de establecer lineamientos éticos en ciencia y tecnología. Modifica artículos de la Ley General en Materia de Humanidades, Ciencias, Tecnologías e Innovación. (Sistema de Información Legislativa, 24 de julio de 2024)"/>
    <n v="1"/>
    <n v="0"/>
    <n v="0"/>
    <s v="."/>
    <m/>
    <m/>
    <m/>
    <m/>
    <m/>
    <m/>
    <m/>
    <m/>
    <m/>
    <m/>
    <s v="http://sil.gobernacion.gob.mx/Librerias/pp_ContenidoAsuntos.php?SID=f38a7f4aa519efaa5beb2a929cd0c36d&amp;Clave=4766053"/>
  </r>
  <r>
    <m/>
    <s v="América del Norte"/>
    <x v="14"/>
    <x v="0"/>
    <s v="Congreso General de los Estados Unidos Mexicanos"/>
    <x v="0"/>
    <s v="Bicameral"/>
    <s v="Cámara de Senadores del Congreso de la Unión"/>
    <x v="0"/>
    <x v="2"/>
    <d v="2024-07-17T00:00:00"/>
    <s v="LXV Legislatura"/>
    <s v="Iniciativa Sin Número/2024, Senado"/>
    <s v="Iniciativa con Proyecto de Decreto, Que expide la Ley General de Neuroderechos y Neurotecnologías y reforma y adiciona diversas disposiciones en materia de neuroderechos y neurotecnologías."/>
    <x v="0"/>
    <s v="Pendiente en comisión(es) de origen"/>
    <d v="2026-02-09T00:00:00"/>
    <d v="2024-07-17T00:00:00"/>
    <s v="N/A"/>
    <s v="N/A"/>
    <s v="N/A"/>
    <s v="N/A"/>
    <s v="N/A"/>
    <s v="N/A"/>
    <s v="Alejandra Lagunes Soto Ruíz (Partido Verde Ecologista de México)"/>
    <s v="N/A"/>
    <x v="4"/>
    <s v="Propone la creación de la Ley General de Neuroderechos y Neurotecnologías en México. Esta ley busca normar los neuroderechos y el uso de neurotecnologías (como la inteligencia artificial para la observación y modificación de la actividad cerebral) para proteger la dignidad humana y los derechos relacionados con la actividad cerebral y mental. Se requiere consentimiento informado para intervenciones, prohíbe la discriminación basada en características neuronales y regula la privacidad, ciberseguridad y riesgos asociados a neurotecnologías. Crea la Comisión de Neuroética y Neuroderecho, en coordinación con Cofepris, para certificar su uso, e impulsa investigación y acceso inclusivo. (Sistema de Información Legislativa, 17 de julio de 2024)"/>
    <n v="1"/>
    <n v="0"/>
    <n v="0"/>
    <s v="."/>
    <m/>
    <m/>
    <m/>
    <m/>
    <m/>
    <m/>
    <m/>
    <m/>
    <m/>
    <m/>
    <s v="http://sil.gobernacion.gob.mx/Librerias/pp_ContenidoAsuntos.php?SID=d8034621e6f496910ed414bc7611195a&amp;Clave=4765214"/>
  </r>
  <r>
    <m/>
    <s v="América del Norte"/>
    <x v="14"/>
    <x v="0"/>
    <s v="Congreso General de los Estados Unidos Mexicanos"/>
    <x v="0"/>
    <s v="Bicameral"/>
    <s v="Cámara de Senadores del Congreso de la Unión"/>
    <x v="0"/>
    <x v="2"/>
    <d v="2024-04-16T00:00:00"/>
    <s v="LXV Legislatura"/>
    <s v="Iniciativa Sin Número/2024, Senado"/>
    <s v="Iniciativa con Proyecto de Decreto, Que reforma los artículos 5, 11, 17, 24; adiciona un último párrafo al artículo 4; adiciona un último párrafo al artículo 13; adiciona una fracción XI al artículo 14; y adiciona un artículo 114 Bis de la Ley Federal del Derecho de Autor."/>
    <x v="2"/>
    <s v="Desechado"/>
    <d v="2025-05-02T00:00:00"/>
    <d v="2024-04-30T00:00:00"/>
    <s v="N/A"/>
    <s v="N/A"/>
    <s v="N/A"/>
    <s v="N/A"/>
    <d v="2024-04-30T00:00:00"/>
    <s v="N/A"/>
    <s v="Geovanna del Carmen Bañuelos de la Torre (Partido del Trabajo)_x000a_Cora Cecilia Pinedo Alonso (Partido del Trabajo) _x000a_Martha Cecilia Márquez Alvarado (Partido del Trabajo)_x000a_Joel Padilla Peña (Partido del Trabajo)"/>
    <s v="N/A"/>
    <x v="2"/>
    <s v="La iniciativa tiene por objeto considerar el uso de Inteligencia Artificial en la creación de obras y la protección de los derechos de los artistas y creadores así como fomentar un entorno creativo para los autores. Para ello propone: 1) considerar como objeto de protección aquellas obras originales generadas con ayuda de herramientas, programas y mecanismos de inteligencia artificial, cuya persona autora sea identificable; 2) mencionar que el autor deberá haber provisto la información, textos, imágenes u otra clase de insumos originales para la producción de la obra, así como dirigir y controlar la creación de la misma; y, 3) plasmar que en virtud del derecho patrimonial, corresponderá al autor el derecho de explotar de manera exclusiva sus obras, incluyendo aquellas generadas con ayuda de herramientas, programas y mecanismos de inteligencia artificial. (Sistema de Información Legislativa, 25 de abril de 2024)"/>
    <n v="1"/>
    <n v="0"/>
    <n v="0"/>
    <s v="."/>
    <m/>
    <m/>
    <m/>
    <m/>
    <m/>
    <m/>
    <m/>
    <m/>
    <m/>
    <m/>
    <s v="http://sil.gobernacion.gob.mx/Librerias/pp_ContenidoAsuntos.php?SID=d8034621e6f496910ed414bc7611195a&amp;Clave=4750813"/>
  </r>
  <r>
    <m/>
    <s v="América del Norte"/>
    <x v="14"/>
    <x v="0"/>
    <s v="Congreso General de los Estados Unidos Mexicanos"/>
    <x v="0"/>
    <s v="Bicameral"/>
    <s v="Cámara de Diputados del Congreso de la Unión"/>
    <x v="0"/>
    <x v="2"/>
    <d v="2024-04-16T00:00:00"/>
    <s v="LXV Legislatura"/>
    <s v="Iniciativa Sin Número/2024, Cámara de Diputados"/>
    <s v="Iniciativa con Proyecto de Decreto, Que reforma y adiciona el artículo 23 de la Ley Federal de Cinematografía."/>
    <x v="2"/>
    <s v="Desechado"/>
    <d v="2026-02-10T00:00:00"/>
    <d v="2024-08-30T00:00:00"/>
    <s v="N/A"/>
    <s v="N/A"/>
    <s v="N/A"/>
    <s v="N/A"/>
    <d v="2024-08-30T00:00:00"/>
    <s v="N/A"/>
    <s v="Claudia Lizeth Palos García (Morena)"/>
    <s v="N/A"/>
    <x v="2"/>
    <s v="&quot;La iniciativa tiene por objeto establecer la no utilización de inteligencia artificial para generar contenido de voces que tengan origen las voces de las personas artistas de doblaje y locución. Para ello propone conservar la identidad lingüística nacional, y los derechos de los artistas de doblaje y locutores de películas extranjeras con personal y actores mexicanos o extranjeros residentes en el país, salvo las disposiciones contenidas en convenios o tratados internacionales.&quot; (Sistema de Información Legislativa, 16 de abril de 2024)"/>
    <n v="1"/>
    <n v="0"/>
    <n v="0"/>
    <s v="."/>
    <m/>
    <m/>
    <m/>
    <m/>
    <m/>
    <m/>
    <m/>
    <m/>
    <m/>
    <m/>
    <s v="http://sil.gobernacion.gob.mx/Librerias/pp_ContenidoAsuntos.php?SID=36d8bfebc1e8135a5767abe3674c34be&amp;Clave=4754751"/>
  </r>
  <r>
    <m/>
    <s v="América del Norte"/>
    <x v="14"/>
    <x v="0"/>
    <s v="Congreso General de los Estados Unidos Mexicanos"/>
    <x v="0"/>
    <s v="Bicameral"/>
    <s v="Cámara de Senadores del Congreso de la Unión"/>
    <x v="0"/>
    <x v="2"/>
    <d v="2024-04-02T00:00:00"/>
    <s v="LXV Legislatura"/>
    <s v="Iniciativa Sin Número/2024, Senado"/>
    <s v="Iniciativa con Proyecto de Decreto, Que expide la Ley Federal que regula la Inteligencia Artificial."/>
    <x v="2"/>
    <s v="Desechado"/>
    <d v="2025-05-02T00:00:00"/>
    <d v="2024-04-30T00:00:00"/>
    <s v="N/A"/>
    <s v="N/A"/>
    <s v="N/A"/>
    <s v="N/A"/>
    <d v="2024-04-30T00:00:00"/>
    <s v="N/A"/>
    <s v="Ricardo Monreal Ávila (Morena)"/>
    <s v="N/A"/>
    <x v="0"/>
    <s v="&quot;La iniciativa tiene por objeto crear el marco jurídico en materia de sistemas de inteligencia artificial (SIA). Entre lo propuesto destaca: 1) establecer las bases para la regulación del desarrollo, comercialización y uso de los SIA bajo un enfoque de riesgos con un enfoque ético; 2) garantizar el respeto a los derechos humanos evitando la discriminación; 3) normar que los desarrolladores y proveedores de los SIA garanticen que dichos sistemas puedan ser vigilados por la autoridad competente con participación humana en esa vigilancia; 4) definir reglas de transparencia para evitar ultra falsificaciones conocidas como -deep fake-; 5) estipular que sean garantizados los derechos de autor y propiedad intelectual; 6) dotar de atribuciones al Instituto Federal de Telecomunicaciones (IFT) como la autoridad competente para que pueda resolver cualquier desacuerdo en la materia; 7) prever la creación de una Comisión Nacional de Inteligencia Artificial, como órgano consultivo del IFT; y, 8) fijar al IFT un plazo de seis meses para emitir la regulación secundaria que considere necesaria, previa designación de los cinco integrantes de la Comisión Nacional de Inteligencia Artificial, a quienes se asigna la facultad de proponer al pleno del Instituto el o los anteproyectos de dicha regulación.&quot; (Sistema de Información Legislativa, 02 de abril de 2024)"/>
    <n v="1"/>
    <n v="1"/>
    <n v="1"/>
    <s v="."/>
    <m/>
    <m/>
    <m/>
    <m/>
    <m/>
    <m/>
    <m/>
    <m/>
    <m/>
    <m/>
    <s v="http://sil.gobernacion.gob.mx/Librerias/pp_ContenidoAsuntos.php?SID=d8034621e6f496910ed414bc7611195a&amp;Clave=4729480"/>
  </r>
  <r>
    <m/>
    <s v="América del Norte"/>
    <x v="14"/>
    <x v="0"/>
    <s v="Congreso General de los Estados Unidos Mexicanos"/>
    <x v="0"/>
    <s v="Bicameral"/>
    <s v="Cámara de Diputados del Congreso de la Unión"/>
    <x v="0"/>
    <x v="2"/>
    <d v="2024-04-01T00:00:00"/>
    <s v="LXV Legislatura"/>
    <s v="Iniciativa Sin Número/2024, Cámara de Diputados"/>
    <s v="Iniciativa con Proyecto de Decreto, Que reforma y adiciona diversas disposiciones de la Ley General en materia de Humanidades, Ciencias, Tecnologías e Innovación, relativa a la inteligencia artificial."/>
    <x v="2"/>
    <s v="Desechado"/>
    <d v="2026-02-10T00:00:00"/>
    <d v="2024-08-30T00:00:00"/>
    <s v="N/A"/>
    <s v="N/A"/>
    <s v="N/A"/>
    <s v="N/A"/>
    <d v="2024-08-30T00:00:00"/>
    <s v="N/A"/>
    <s v="María de los Angeles Gutiérrez Valdez (Partido Acción Nacional)"/>
    <s v="N/A"/>
    <x v="0"/>
    <s v="&quot;La iniciativa tiene por objeto establecer que la Inteligencia Artificial sea regulada por el Estado mexicano. Entre lo propuesto destaca: 1) definir a los sistemas de la Inteligencia Artificial como tecnologías de procesamiento de la información que integran modelos y algoritmos que producen una capacidad para aprender y realizar tareas cognitivas, dando lugar a resultados como la predicción y la adopción de decisiones en entornos materiales y virtuales; 2) precisar que los sistemas de Inteligencia Artificial atenderán al respeto, protección y promoción de los derechos humanos, las libertades fundamentales y la dignidad humana; 3) la Federación deberá garantizar que sea posible atribuir la responsabilidad ética y jurídica, en cualquier etapa del ciclo de vida de los sistemas de la Inteligencia Artificial, a personas físicas o morales; y, 4) prohibir que los sistemas de la Inteligencia Artificial sean utilizados con fines de calificación social o vigilancia masiva. Para tal fin modifica los artículos 4, 5, 11 Bis a 11 Bis 15, 56, 58 y 63 de la Ley General en materia de Humanidades, Ciencias, Tecnologías e Innovación.&quot; (Sistema de Información Legislativa, 02 de abril de 2024)"/>
    <n v="1"/>
    <n v="1"/>
    <n v="1"/>
    <s v="."/>
    <m/>
    <m/>
    <m/>
    <m/>
    <m/>
    <m/>
    <m/>
    <m/>
    <m/>
    <m/>
    <s v="http://sil.gobernacion.gob.mx/Librerias/pp_ContenidoAsuntos.php?SID=d8034621e6f496910ed414bc7611195a&amp;Clave=4754685"/>
  </r>
  <r>
    <m/>
    <s v="América del Norte"/>
    <x v="14"/>
    <x v="0"/>
    <s v="Congreso General de los Estados Unidos Mexicanos"/>
    <x v="0"/>
    <s v="Bicameral"/>
    <s v="Cámara de Diputados del Congreso de la Unión"/>
    <x v="0"/>
    <x v="2"/>
    <d v="2024-03-13T00:00:00"/>
    <s v="LXV Legislatura"/>
    <s v="Iniciativa Sin Número/2024, Cámara de Diputados"/>
    <s v="Iniciativa con Proyecto de Decreto, Que reforma el artículo 1916 del Código Civil Federal y adiciona un artículo 368 Sexties al Código Penal Federal."/>
    <x v="2"/>
    <s v="Desechado"/>
    <d v="2026-02-10T00:00:00"/>
    <d v="2024-08-30T00:00:00"/>
    <s v="N/A"/>
    <s v="N/A"/>
    <s v="N/A"/>
    <s v="N/A"/>
    <d v="2024-08-30T00:00:00"/>
    <s v="N/A"/>
    <s v="Margarita García García (Partido del Trabajo)"/>
    <s v="N/A"/>
    <x v="2"/>
    <s v="&quot;La iniciativa tiene por objeto sancionar a quienes hagan uso de la inteligencia artificial a través de imagen, voz o de identidad sin tener el consentimiento debido. Para ello propone: 1) determinar que estará sujeto a la reparación del daño moral quien a través del uso de inteligencia artificial genere una afectación en la persona provocando con esto ya sea daño patrimonial o deterioro de su imagen, voz, reputación, provocando con esto discriminación, desprecio, o cualquier otro daño que afecte la estabilidad emocional o psicológica de la víctima; y, 2) contemplar que al que a través de documentación, medios electrónicos, inteligencia artificial, o cualquier otro medio usurpe con fines ilícitos, la identidad de otra persona, u otorgue su conocimiento para llevar acabo la usurpación de su identidad, se le impondrá una pena de 10 a 15 años de prisión y una multa de 3 veces del total del daño patrimonial causado.&quot; (Sistema de Información Legislativa, 13 de marzo de 2024)"/>
    <n v="1"/>
    <n v="0"/>
    <n v="0"/>
    <s v="."/>
    <m/>
    <m/>
    <m/>
    <m/>
    <m/>
    <m/>
    <m/>
    <m/>
    <m/>
    <m/>
    <s v="http://sil.gobernacion.gob.mx/Librerias/pp_ContenidoAsuntos.php?SID=d8034621e6f496910ed414bc7611195a&amp;Clave=4749780"/>
  </r>
  <r>
    <m/>
    <s v="América del Norte"/>
    <x v="14"/>
    <x v="0"/>
    <s v="Congreso General de los Estados Unidos Mexicanos"/>
    <x v="0"/>
    <s v="Bicameral"/>
    <s v="Cámara de Diputados del Congreso de la Unión"/>
    <x v="0"/>
    <x v="2"/>
    <d v="2024-03-12T00:00:00"/>
    <s v="LXV Legislatura"/>
    <s v="Iniciativa Sin Número/2024, Cámara de Diputados"/>
    <s v="Iniciativa con Proyecto de Decreto, Que reforma y adiciona diversas disposiciones de la Ley Federal del Derecho de Autor."/>
    <x v="2"/>
    <s v="Desechado"/>
    <d v="2026-02-10T00:00:00"/>
    <d v="2024-08-30T00:00:00"/>
    <s v="N/A"/>
    <s v="N/A"/>
    <s v="N/A"/>
    <s v="N/A"/>
    <d v="2024-08-30T00:00:00"/>
    <s v="N/A"/>
    <s v="Margarita García García (Partido del Trabajo)"/>
    <s v="N/A"/>
    <x v="2"/>
    <s v="La iniciativa regula el uso de inteligencia artificial en la creación de obras protegidas por derechos de autor. Define IA como sistemas capaces de resolver problemas cognitivos asociados con la inteligencia humana. Reconoce derechos sobre la imagen y voz en creación de personajes o doblaje y permite a titulares y artistas intérpretes prohibir o autorizar material derivado mediante IA. Considera infracciones comerciales el uso no autorizado de IA para crear material basado en imágenes, copias de obras o manipulación de obras protegidas. Modifica artículos de la Ley Federal del Derecho de Autor para garantizar estos derechos. (Sistema de Información Legislativa, 12 de marzo de 2024)"/>
    <n v="1"/>
    <n v="0"/>
    <n v="0"/>
    <s v="."/>
    <m/>
    <m/>
    <m/>
    <m/>
    <m/>
    <m/>
    <m/>
    <m/>
    <m/>
    <m/>
    <s v="http://sil.gobernacion.gob.mx/Librerias/pp_ContenidoAsuntos.php?SID=d8034621e6f496910ed414bc7611195a&amp;Clave=4749774"/>
  </r>
  <r>
    <m/>
    <s v="América del Norte"/>
    <x v="14"/>
    <x v="0"/>
    <s v="Congreso General de los Estados Unidos Mexicanos"/>
    <x v="0"/>
    <s v="Bicameral"/>
    <s v="Cámara de Diputados del Congreso de la Unión"/>
    <x v="7"/>
    <x v="2"/>
    <d v="2024-03-05T00:00:00"/>
    <s v="LXV Legislatura"/>
    <s v="Reforma Constitucional Sin Número/2024, Cámara de Diputados"/>
    <s v="Iniciativa de Reforma Constitucional, Que adiciona el artículo 73 de la Constitución Política de los Estados Unidos Mexicanos, en materia de inteligencia artificial."/>
    <x v="2"/>
    <s v="Desechado"/>
    <d v="2024-11-08T00:00:00"/>
    <d v="2024-08-30T00:00:00"/>
    <s v="N/A"/>
    <s v="N/A"/>
    <s v="N/A"/>
    <s v="N/A"/>
    <d v="2024-08-30T00:00:00"/>
    <s v="N/A"/>
    <s v="Jesús Alberto Velázquez Flores (Partido de la Revolución Democrática)"/>
    <s v="No Identificado"/>
    <x v="1"/>
    <s v="&quot;La iniciativa tiene por objeto determinar que el Congreso tiene la facultad para expedir leyes en materia de inteligencia artificial, que establezcan las bases sobre las cuales la federación, las entidades federativas, los municipios y, en su caso, las demarcaciones territoriales de la Ciudad de México, en su ámbito de sus respectivas competencias.&quot; (Sistema de Información Legislativa Gobernación de México, 05 de marzo de 2024)"/>
    <n v="1"/>
    <n v="1"/>
    <n v="1"/>
    <s v="."/>
    <m/>
    <m/>
    <m/>
    <m/>
    <m/>
    <m/>
    <m/>
    <m/>
    <m/>
    <m/>
    <s v="http://sil.gobernacion.gob.mx/Librerias/pp_ContenidoAsuntos.php?SID=f38a7f4aa519efaa5beb2a929cd0c36d&amp;Clave=4729867"/>
  </r>
  <r>
    <m/>
    <s v="América del Norte"/>
    <x v="14"/>
    <x v="0"/>
    <s v="Congreso General de los Estados Unidos Mexicanos"/>
    <x v="0"/>
    <s v="Bicameral"/>
    <s v="Cámara de Senadores del Congreso de la Unión"/>
    <x v="0"/>
    <x v="2"/>
    <d v="2024-03-05T00:00:00"/>
    <s v="LXV Legislatura"/>
    <s v="Iniciativa Sin Número/2024, Senado"/>
    <s v="Iniciativa con Proyecto de Decreto, Que adiciona una nueva fracción VIII Bis al artículo 11 de la Ley General en Materia de Humanidades, Ciencias, Tecnologías e Innovación."/>
    <x v="2"/>
    <s v="Desechado"/>
    <d v="2025-05-02T00:00:00"/>
    <d v="2024-04-30T00:00:00"/>
    <s v="N/A"/>
    <s v="N/A"/>
    <s v="N/A"/>
    <s v="N/A"/>
    <d v="2024-04-30T00:00:00"/>
    <s v="N/A"/>
    <s v="Geovanna del Carmen Bañuelos de la Torre (Partido del Trabajo)_x000a_Cora Cecilia Pinedo Alonso (Partido del Trabajo) _x000a_Joel Padilla Peña (Partido del Trabajo)"/>
    <s v="N/A"/>
    <x v="2"/>
    <s v="&quot;La iniciativa tiene por objeto determinar que las políticas públicas se formularán, ejecutarán y evaluarán a través del estudio, investigación y desarrollo de conocimiento en materia de inteligencia artificial, así como con la formación de científicos mexicanos que avancen en esta área de conocimiento, privilegiando su uso ético, para beneficio de los intereses nacionales y del pueblo de México.&quot; (Sistema de Información Legislativa, 06 de marzo de 2024)"/>
    <n v="1"/>
    <n v="0"/>
    <n v="0"/>
    <s v="."/>
    <m/>
    <m/>
    <m/>
    <m/>
    <m/>
    <m/>
    <m/>
    <m/>
    <m/>
    <m/>
    <s v="http://sil.gobernacion.gob.mx/Librerias/pp_ContenidoAsuntos.php?SID=d8034621e6f496910ed414bc7611195a&amp;Clave=4715588"/>
  </r>
  <r>
    <m/>
    <s v="América del Norte"/>
    <x v="14"/>
    <x v="0"/>
    <s v="Congreso General de los Estados Unidos Mexicanos"/>
    <x v="0"/>
    <s v="Bicameral"/>
    <s v="Cámara de Diputados del Congreso de la Unión"/>
    <x v="0"/>
    <x v="2"/>
    <d v="2024-03-05T00:00:00"/>
    <s v="LXV Legislatura"/>
    <s v="Iniciativa Sin Número/2024, Cámara de Diputados"/>
    <s v="Iniciativa con Proyecto de Decreto, Que reforma y adiciona los artículos 20 Ter y 20 Quáter de la Ley General de Acceso de las Mujeres a una Vida Libre de Violencia."/>
    <x v="0"/>
    <s v="Pendiente en comisión(es) de origen"/>
    <d v="2026-02-09T00:00:00"/>
    <d v="2024-04-30T00:00:00"/>
    <s v="N/A"/>
    <s v="N/A"/>
    <s v="N/A"/>
    <s v="N/A"/>
    <s v="N/A"/>
    <s v="N/A"/>
    <s v="Julieta Kristal Vences Valencia (Morena)"/>
    <s v="N/A"/>
    <x v="4"/>
    <s v="&quot;La iniciativa tiene por objeto ampliar las conductas que serán consideradas como violencia política contra las mujeres. Para ello propone: 1) indicar que la violencia política contra las mujeres podrá expresarse, entre otras, a través de las siguientes conductas: a) la creación y difusión de campañas de difamación o la generación de cuentas o perfiles falsos de redes sociales; y, b) manipular y difundir imágenes o sonidos creados o modificados a través del uso de inteligencia artificial, o que utilicen datos o declaraciones contextualizadas; y, 2) determinar que se considerará como parte de la violencia digital al sicariato digital, el cual consiste en todas aquellas acciones realizadas por si o a través de interpósita persona, consistentes en la creación de cuentas o perfiles de redes sociales falsos, la creación y difusión de campañas de difamación, la sustracción y alteración de datos personales o la suplantación de identidad de una mujer, cuya finalidad sea calumniar, amedrentar o aterrorizar a las mujeres, y que se realicen por medio de las tecnologías de la información, plataformas digitales, redes sociales o el uso de inteligencia artificial.&quot; (Sistema de Información Legislativa, 05 de marzo de 2024)"/>
    <n v="1"/>
    <n v="0"/>
    <n v="0"/>
    <s v="."/>
    <m/>
    <m/>
    <m/>
    <m/>
    <m/>
    <m/>
    <m/>
    <m/>
    <m/>
    <m/>
    <s v="http://sil.gobernacion.gob.mx/Librerias/pp_ContenidoAsuntos.php?SID=36d8bfebc1e8135a5767abe3674c34be&amp;Clave=4754595"/>
  </r>
  <r>
    <m/>
    <s v="América del Norte"/>
    <x v="14"/>
    <x v="0"/>
    <s v="Congreso General de los Estados Unidos Mexicanos"/>
    <x v="0"/>
    <s v="Bicameral"/>
    <s v="Cámara de Senadores del Congreso de la Unión"/>
    <x v="0"/>
    <x v="2"/>
    <d v="2024-02-28T00:00:00"/>
    <s v="LXV Legislatura"/>
    <s v="Iniciativa Sin Número/2024, Senado"/>
    <s v="Iniciativa con Proyecto de Decreto, Que adiciona una fracción IV Bis al artículo 30 y adiciona un artículo 86 de la Ley General de Educación."/>
    <x v="2"/>
    <s v="Desechado"/>
    <d v="2025-05-02T00:00:00"/>
    <d v="2024-04-30T00:00:00"/>
    <s v="N/A"/>
    <s v="N/A"/>
    <s v="N/A"/>
    <s v="N/A"/>
    <d v="2024-04-30T00:00:00"/>
    <s v="N/A"/>
    <s v="Geovanna del Carmen Bañuelos de la Torre (Partido del Trabajo)_x000a_Cora Cecilia Pinedo Alonso (Partido del Trabajo) _x000a_Martha Cecilia Márquez Alvarado (Partido del Trabajo)_x000a_Joel Padilla Peña (Partido del Trabajo)"/>
    <s v="N/A"/>
    <x v="2"/>
    <s v="&quot;La iniciativa tiene por objeto determinar que los planes y programas educativos contendrán el aprendizaje sobre el uso responsable, comprensión y aplicación sobre la inteligencia artificial. Para ello propone referir que las autoridades educativas promoverán la formación y capacitación de las maestras y maestros para desarrollar las habilidades necesarias en el uso y comprensión de la inteligencia artificial.&quot; (Sistema de Información Legislativa, 28 de febrero de 2024)"/>
    <n v="1"/>
    <n v="0"/>
    <n v="0"/>
    <s v="."/>
    <m/>
    <m/>
    <m/>
    <m/>
    <m/>
    <m/>
    <m/>
    <m/>
    <m/>
    <m/>
    <s v="http://sil.gobernacion.gob.mx/Librerias/pp_ContenidoAsuntos.php?SID=d8034621e6f496910ed414bc7611195a&amp;Clave=4711247"/>
  </r>
  <r>
    <m/>
    <s v="América del Norte"/>
    <x v="14"/>
    <x v="0"/>
    <s v="Congreso General de los Estados Unidos Mexicanos"/>
    <x v="0"/>
    <s v="Bicameral"/>
    <s v="Cámara de Diputados del Congreso de la Unión"/>
    <x v="0"/>
    <x v="2"/>
    <d v="2024-02-28T00:00:00"/>
    <s v="LXV Legislatura"/>
    <s v="Iniciativa Sin Número/2024, Cámara de Diputados"/>
    <s v="Iniciativa con Proyecto de Decreto, Que reforma los artículos 13, 57 y 101 Bis 2 de la Ley General de los Derechos de Niñas, Niños y Adolescentes, en materia de salud mental en la aplicación de los avances tecnológicos de la inteligencia artificial."/>
    <x v="2"/>
    <s v="Desechado"/>
    <d v="2026-02-10T00:00:00"/>
    <d v="2024-08-30T00:00:00"/>
    <s v="N/A"/>
    <s v="N/A"/>
    <s v="N/A"/>
    <s v="N/A"/>
    <d v="2024-08-30T00:00:00"/>
    <s v="N/A"/>
    <s v="Karina Marlen Barrón Perales (Partido Revolucionario Institucional)"/>
    <s v="N/A"/>
    <x v="3"/>
    <s v="El decreto reforma la Ley General de los Derechos de Niñas, Niños y Adolescentes para reforzar el derecho de acceso a las Tecnologías de la Información y Comunicación (TIC), condicionado a límites estatales para proteger la salud mental (Art. 13). Establece la obligación de promover el uso responsable y seguro de las TIC en educación (Art. 57). Reconoce el derecho al acceso y uso seguro del Internet para ejercer diversos derechos (Art. 101 Bis 2) (Barrón, 2024). Aunque no menciona inteligencia artificial, la regulación impacta directamente en sistemas basados en IA usados en plataformas digitales, clasificación de contenidos, moderación y algoritmos de recomendación."/>
    <n v="1"/>
    <n v="1"/>
    <n v="1"/>
    <s v="."/>
    <m/>
    <m/>
    <m/>
    <m/>
    <m/>
    <m/>
    <m/>
    <m/>
    <m/>
    <m/>
    <s v="http://sil.gobernacion.gob.mx/Librerias/pp_ContenidoAsuntos.php?SID=d8034621e6f496910ed414bc7611195a&amp;Clave=4711431"/>
  </r>
  <r>
    <m/>
    <s v="América del Norte"/>
    <x v="14"/>
    <x v="0"/>
    <s v="Congreso General de los Estados Unidos Mexicanos"/>
    <x v="0"/>
    <s v="Bicameral"/>
    <s v="Cámara de Diputados del Congreso de la Unión"/>
    <x v="0"/>
    <x v="2"/>
    <d v="2024-02-27T00:00:00"/>
    <s v="LXV Legislatura"/>
    <s v="Iniciativa Sin Número/2024, Cámara de Diputados"/>
    <s v="Iniciativa con Proyecto de Decreto, Que reforma y adiciona los artículos 21 y 24 de la Ley Federal del Derecho de Autor."/>
    <x v="2"/>
    <s v="Desechado"/>
    <d v="2026-02-10T00:00:00"/>
    <d v="2024-08-30T00:00:00"/>
    <s v="N/A"/>
    <s v="N/A"/>
    <s v="N/A"/>
    <s v="N/A"/>
    <d v="2024-08-30T00:00:00"/>
    <s v="N/A"/>
    <s v="Steve Esteban Del Razo Montiel (Morena)"/>
    <s v="N/A"/>
    <x v="2"/>
    <s v="&quot;La iniciativa tiene por objeto proteger los derechos de autor. Para ello propone: 1) determinar que los titulares de los derechos morales podrán en todo tiempo oponerse a que sus obras sean sujeto de modificaciones, tergiversaciones o uso dentro de los algoritmos de la Inteligencia Artificial; y, 2) mencionar que corresponderá al autor el derecho explotar de manera exclusiva sus obras, o e autorizar a otros su explotación, en cualquier forma, incluidos los algoritmos de Inteligencia Artificial.&quot; (Sistema de Información Legislativa, 27 de febrero de 2024)"/>
    <n v="1"/>
    <n v="0"/>
    <n v="0"/>
    <s v="."/>
    <m/>
    <m/>
    <m/>
    <m/>
    <m/>
    <m/>
    <m/>
    <m/>
    <m/>
    <m/>
    <s v="http://sil.gobernacion.gob.mx/Librerias/pp_ContenidoAsuntos.php?SID=36d8bfebc1e8135a5767abe3674c34be&amp;Clave=4749691"/>
  </r>
  <r>
    <m/>
    <s v="América del Norte"/>
    <x v="14"/>
    <x v="0"/>
    <s v="Congreso General de los Estados Unidos Mexicanos"/>
    <x v="0"/>
    <s v="Bicameral"/>
    <s v="Cámara de Diputados del Congreso de la Unión"/>
    <x v="0"/>
    <x v="2"/>
    <d v="2024-02-21T00:00:00"/>
    <s v="LXV Legislatura"/>
    <s v="Iniciativa Sin Número/2024, Cámara de Diputados"/>
    <s v="Iniciativa con Proyecto de Decreto, Que reforma y adiciona los artículos 153 C y 153 K de la Ley Federal del Trabajo."/>
    <x v="2"/>
    <s v="Desechado"/>
    <d v="2026-02-10T00:00:00"/>
    <d v="2024-08-30T00:00:00"/>
    <s v="N/A"/>
    <s v="N/A"/>
    <s v="N/A"/>
    <s v="N/A"/>
    <d v="2024-08-30T00:00:00"/>
    <s v="N/A"/>
    <s v="Luis Enrique Martínez Ventura (Partido del Trabajo)"/>
    <s v="N/A"/>
    <x v="2"/>
    <s v="&quot;La iniciativa tiene por objeto promover la capacitación en inteligencia artificial para los trabajadores. Para ello propone: 1) establecer que el adiestramiento tendrá como objetivo proporcionar a los trabajadores información y capacitación sobre el uso y aplicación de nuevas tecnologías digitales, como la inteligencia artificial, que sean implementadas para mejorar la productividad en las empresas, con el fin de actualizar y perfeccionar sus conocimientos y habilidades en relación con estas herramientas; y, 2) contemplar que el Comité Nacional de Productividad tendrá la facultad de formular recomendaciones de planes y programas de capacitación y adiestramiento que permitan elevar la productividad y la competencia laboral de los trabajadores, mismas que deberán considerar el manejo de nuevas tecnologías digitales, como la inteligencia artificial.&quot; (Sistema de Información Legislativa, 21 de febrero de 2024)"/>
    <n v="1"/>
    <n v="0"/>
    <n v="0"/>
    <s v="."/>
    <m/>
    <m/>
    <m/>
    <m/>
    <m/>
    <m/>
    <m/>
    <m/>
    <m/>
    <m/>
    <s v="http://sil.gobernacion.gob.mx/Librerias/pp_ContenidoAsuntos.php?SID=36d8bfebc1e8135a5767abe3674c34be&amp;Clave=4749685"/>
  </r>
  <r>
    <m/>
    <s v="América del Norte"/>
    <x v="14"/>
    <x v="0"/>
    <s v="Congreso General de los Estados Unidos Mexicanos"/>
    <x v="0"/>
    <s v="Bicameral"/>
    <s v="Cámara de Diputados del Congreso de la Unión"/>
    <x v="0"/>
    <x v="2"/>
    <d v="2024-02-20T00:00:00"/>
    <s v="LXV Legislatura"/>
    <s v="Iniciativa Sin Número/2024, Cámara de Diputados"/>
    <s v="Iniciativa con Proyecto de Decreto, Que reforma los artículos 6° y 20 Quáter de la Ley General de Acceso de las Mujeres a una Vida Libre de Violencia."/>
    <x v="2"/>
    <s v="Desechado"/>
    <d v="2026-02-10T00:00:00"/>
    <d v="2024-08-30T00:00:00"/>
    <s v="N/A"/>
    <s v="N/A"/>
    <s v="N/A"/>
    <s v="N/A"/>
    <d v="2024-08-30T00:00:00"/>
    <s v="N/A"/>
    <s v="Karla Ayala Villalobos (Partido Revolucionario Institucional)"/>
    <s v="N/A"/>
    <x v="4"/>
    <s v="El decreto modifica los artículos 6 y 20 Quáter de la Ley de Acceso de las Mujeres a una Vida Libre de Violencia para actualizar la definición de violencia digital. El articulado incorpora expresamente la inteligencia artificial como uno de los recursos tecnológicos que pueden utilizarse para procesar, crear, administrar o compartir información, imágenes o contenido íntimo sin consentimiento. La reforma amplía el concepto de tecnologías de la información y comunicación e incluye actos dolosos que dañen la intimidad mediante herramientas digitales, incluyendo IA. (Ayala, 2024)"/>
    <n v="1"/>
    <n v="0"/>
    <n v="0"/>
    <s v="."/>
    <m/>
    <m/>
    <m/>
    <m/>
    <m/>
    <m/>
    <m/>
    <m/>
    <m/>
    <m/>
    <s v="http://sil.gobernacion.gob.mx/Librerias/pp_ContenidoAsuntos.php?SID=d8034621e6f496910ed414bc7611195a&amp;Clave=4713960"/>
  </r>
  <r>
    <m/>
    <s v="América del Norte"/>
    <x v="14"/>
    <x v="0"/>
    <s v="Congreso General de los Estados Unidos Mexicanos"/>
    <x v="0"/>
    <s v="Bicameral"/>
    <s v="Cámara de Diputados del Congreso de la Unión"/>
    <x v="0"/>
    <x v="2"/>
    <d v="2024-02-20T00:00:00"/>
    <s v="LXV Legislatura"/>
    <s v="Iniciativa Sin Número/2024, Cámara de Diputados"/>
    <s v="Iniciativa con Proyecto de Decreto, Que reforma y adiciona los artículos 211 Ter y 211 Ter 1 del Código Penal Federal."/>
    <x v="2"/>
    <s v="Desechado"/>
    <d v="2026-02-10T00:00:00"/>
    <d v="2024-08-30T00:00:00"/>
    <s v="N/A"/>
    <s v="N/A"/>
    <s v="N/A"/>
    <s v="N/A"/>
    <d v="2024-08-30T00:00:00"/>
    <s v="N/A"/>
    <s v="Armando Corona Arvizu (Morena)"/>
    <s v="N/A"/>
    <x v="4"/>
    <s v="&quot;La iniciativa tiene por objeto sancionar la creación de audios falsos de personalidades públicas generados por inteligencia artificial. Para ello propone: 1) definir el audio falso como cualquier grabación de sonido generada o manipulada mediante inteligencia artificial con la intención de hacer parecer que proviene de una persona específica, sin su consentimiento; 2) señalar que son personalidades públicas aquellos individuos que gozan de reconocimiento público significativo debido a su participación en la vida pública, incluyendo, pero no limitándose a celebridades, políticos, deportistas y figuras del entretenimiento; y, 3) prohibir la creación, manipulación, distribución y difusión de audios falsos de personalidades públicas, utilizando inteligencia artificial u otras tecnologías con el propósito de engañar, difamar o perjudicar.&quot; (Sistema de Información Legislativa, 20 de febrero de 2024)"/>
    <n v="1"/>
    <n v="0"/>
    <n v="0"/>
    <s v="."/>
    <m/>
    <m/>
    <m/>
    <m/>
    <m/>
    <m/>
    <m/>
    <m/>
    <m/>
    <m/>
    <s v="http://sil.gobernacion.gob.mx/Librerias/pp_ContenidoAsuntos.php?SID=36d8bfebc1e8135a5767abe3674c34be&amp;Clave=4713927"/>
  </r>
  <r>
    <m/>
    <s v="América del Norte"/>
    <x v="14"/>
    <x v="0"/>
    <s v="Congreso General de los Estados Unidos Mexicanos"/>
    <x v="0"/>
    <s v="Bicameral"/>
    <s v="Cámara de Senadores del Congreso de la Unión"/>
    <x v="0"/>
    <x v="2"/>
    <d v="2024-02-14T00:00:00"/>
    <s v="LXV Legislatura"/>
    <s v="Iniciativa Sin Número/2024, Senado"/>
    <s v="Iniciativa de Proyecto de Decreto, Que reforma y adiciona diversas disposiciones de la Ley General de Acceso de las Mujeres a una Vida Libre de Violencia y del Código Penal Federal, en matería de Violencia Digital Sexual."/>
    <x v="2"/>
    <s v="Desechado"/>
    <d v="2025-05-02T00:00:00"/>
    <d v="2024-04-30T00:00:00"/>
    <s v="N/A"/>
    <s v="N/A"/>
    <s v="N/A"/>
    <s v="N/A"/>
    <d v="2024-04-30T00:00:00"/>
    <s v="N/A"/>
    <s v="Ruth Alejandra López Hernández (Movimiento Ciudadano)"/>
    <s v="N/A"/>
    <x v="4"/>
    <s v="La iniciativa propone tipificar la violencia digital sexual a través de falsificación digital, definiéndola como el uso de inteligencia artificial para crear o alterar contenido audiovisual falso que aparenta ser verídico. Considera violencia digital el uso de estos medios para generar contenido íntimo sexual sin consentimiento. Penaliza estas acciones con 3 a 6 años de prisión y multas de 500 a 1,000 UMAs. Modifica la Ley General de Acceso de las Mujeres a una Vida Libre de Violencia y el Código Penal Federal para reforzar la protección contra este tipo de violencia. (Sistema de Información Legislativa, 14 de febrero de 2024)"/>
    <n v="1"/>
    <n v="0"/>
    <n v="0"/>
    <s v="."/>
    <m/>
    <m/>
    <m/>
    <m/>
    <m/>
    <m/>
    <m/>
    <m/>
    <m/>
    <m/>
    <s v="http://sil.gobernacion.gob.mx/Librerias/pp_ContenidoAsuntos.php?SID=d8034621e6f496910ed414bc7611195a&amp;Clave=4702788"/>
  </r>
  <r>
    <m/>
    <s v="América del Norte"/>
    <x v="14"/>
    <x v="0"/>
    <s v="Congreso General de los Estados Unidos Mexicanos"/>
    <x v="0"/>
    <s v="Bicameral"/>
    <s v="Cámara de Diputados del Congreso de la Unión"/>
    <x v="0"/>
    <x v="2"/>
    <d v="2024-02-14T00:00:00"/>
    <s v="LXV Legislatura"/>
    <s v="Iniciativa Sin Número/2024, Cámara de Diputados"/>
    <s v="Iniciativa con Proyecto de Decreto, Que reforma y adiciona diversas disposiciones de la Ley General en materia de Humanidades, Ciencias, Tecnologías e Innovación."/>
    <x v="2"/>
    <s v="Desechado"/>
    <d v="2026-02-10T00:00:00"/>
    <d v="2024-08-30T00:00:00"/>
    <s v="N/A"/>
    <s v="N/A"/>
    <s v="N/A"/>
    <s v="N/A"/>
    <d v="2024-08-30T00:00:00"/>
    <s v="N/A"/>
    <s v="Ana Karina Rojo Pimentel (Partido del Trabajo)"/>
    <s v="N/A"/>
    <x v="2"/>
    <s v="La iniciativa propone crear la Estrategia Nacional para el Uso Adecuado y Ético de la Inteligencia Artificial, como instrumento rector de política pública en la materia. Plantea la participación de gobierno, academia, sector privado y sociedad civil en su formulación, con principios de transparencia, equidad, derechos humanos y responsabilidad. Define la inteligencia artificial como tecnologías capaces de realizar tareas humanas y destaca la inclusión de principios éticos para su diseño y uso. La estrategia será evaluada periódicamente y alineada con el Plan Nacional de Desarrollo. Modifica artículos de la Ley General en materia de Humanidades, Ciencias, Tecnologías e Innovación. (Sistema de Información Legislativa, 14 de febrero de 2024)"/>
    <n v="1"/>
    <n v="0"/>
    <n v="0"/>
    <s v="."/>
    <m/>
    <m/>
    <m/>
    <m/>
    <m/>
    <m/>
    <m/>
    <m/>
    <m/>
    <m/>
    <s v="http://sil.gobernacion.gob.mx/Librerias/pp_ContenidoAsuntos.php?SID=d8034621e6f496910ed414bc7611195a&amp;Clave=4702669"/>
  </r>
  <r>
    <m/>
    <s v="América del Norte"/>
    <x v="14"/>
    <x v="0"/>
    <s v="Congreso General de los Estados Unidos Mexicanos"/>
    <x v="0"/>
    <s v="Bicameral"/>
    <s v="Cámara de Diputados del Congreso de la Unión"/>
    <x v="0"/>
    <x v="2"/>
    <d v="2024-02-14T00:00:00"/>
    <s v="LXV Legislatura"/>
    <s v="Iniciativa Sin Número/2024, Cámara de Diputados"/>
    <s v="Iniciativa con Proyecto de Decreto, Que adiciona diversas disposiciones de la Ley General en materia de Humanidades, Ciencias, Tecnologías e Innovación, en materia de lineamientos de políticas públicas para el fomento y promoción del uso de inteligencia artificial."/>
    <x v="2"/>
    <s v="Desechado"/>
    <d v="2026-02-10T00:00:00"/>
    <d v="2024-08-30T00:00:00"/>
    <s v="N/A"/>
    <s v="N/A"/>
    <s v="N/A"/>
    <s v="N/A"/>
    <d v="2024-08-30T00:00:00"/>
    <s v="N/A"/>
    <s v="Miguel Torruco Garza (Morena)"/>
    <s v="N/A"/>
    <x v="0"/>
    <s v="La iniciativa busca establecer lineamientos para el fomento y promoción del uso de la inteligencia artificial (IA). Propone: 1) Definir la IA como un campo de la informática enfocado en crear sistemas que realicen tareas que requieren inteligencia humana; 2) Otorgar a la Federación la responsabilidad de celebrar convenios y coordinar la creación de NOMs para regular el uso ético de IA; 3) Facultar a las entidades federativas para coordinar mecanismos de cooperación entre el sector público y privado para desarrollar proyectos éticos de IA; y 4) Asignar a la Federación, estados y municipios la promoción y actualización del Sistema Nacional de Información y la cooperación en programas de IA. Modifica artículos de la Ley General en materia de Humanidades, Ciencias, Tecnologías e Innovación. (Sistema de Información Legislativa, 14 de febrero de 2024)"/>
    <n v="1"/>
    <n v="1"/>
    <n v="1"/>
    <s v="."/>
    <m/>
    <m/>
    <m/>
    <m/>
    <m/>
    <m/>
    <m/>
    <m/>
    <m/>
    <m/>
    <s v="http://sil.gobernacion.gob.mx/Librerias/pp_ContenidoAsuntos.php?SID=f38a7f4aa519efaa5beb2a929cd0c36d&amp;Clave=4726765"/>
  </r>
  <r>
    <m/>
    <s v="América del Norte"/>
    <x v="14"/>
    <x v="0"/>
    <s v="Congreso General de los Estados Unidos Mexicanos"/>
    <x v="0"/>
    <s v="Bicameral"/>
    <s v="Cámara de Diputados del Congreso de la Unión"/>
    <x v="0"/>
    <x v="2"/>
    <d v="2024-02-13T00:00:00"/>
    <s v="LXV Legislatura"/>
    <s v="Iniciativa Sin Número/2024, Cámara de Diputados"/>
    <s v="Iniciativa de Proyecto de Decreto, Que adiciona el título vigésimo séptimo al libro segundo y el artículo 430 al Código Penal Federal."/>
    <x v="2"/>
    <s v="Desechado"/>
    <d v="2026-02-10T00:00:00"/>
    <d v="2024-08-30T00:00:00"/>
    <s v="N/A"/>
    <s v="N/A"/>
    <s v="N/A"/>
    <s v="N/A"/>
    <d v="2024-08-30T00:00:00"/>
    <s v="N/A"/>
    <s v="Miguel Ángel Pérez Navarrete (Morena)"/>
    <s v="N/A"/>
    <x v="4"/>
    <s v="Propone adicionar el título vigésimo séptimo al libro segundo y el artículo 430 al Código Penal Federal en materia de usurpación de identidad. La inteligencia artificial se menciona como una herramienta utilizada para la clonación de voz y la creación de deepfakes, facilitando la suplantación de identidad. Aunque la IA no es el enfoque principal, se busca establecer sanciones específicas para el delito de usurpación de identidad, incluyendo el uso de IA para cometer fraudes. (Sistema de Información Legislativa, 13 de febrero de 2024)"/>
    <n v="1"/>
    <n v="0"/>
    <n v="0"/>
    <s v="."/>
    <m/>
    <m/>
    <m/>
    <m/>
    <m/>
    <m/>
    <m/>
    <m/>
    <m/>
    <m/>
    <s v="http://sil.gobernacion.gob.mx/Librerias/pp_ContenidoAsuntos.php?SID=c74dc2baf5df76716e0f8ae686f6ff9c&amp;Clave=4701214"/>
  </r>
  <r>
    <m/>
    <s v="América del Norte"/>
    <x v="14"/>
    <x v="0"/>
    <s v="Congreso General de los Estados Unidos Mexicanos"/>
    <x v="0"/>
    <s v="Bicameral"/>
    <s v="Cámara de Senadores del Congreso de la Unión"/>
    <x v="0"/>
    <x v="2"/>
    <d v="2024-02-09T00:00:00"/>
    <s v="LXV Legislatura"/>
    <s v="Iniciativa Sin Número/2024, Senado"/>
    <s v="Iniciativa con Proyecto de Decreto, Que reforma y adiciona diversas disposiciones de la Ley General de Acceso de las Mujeres a una Vida Libre de Violencia; y del Código Penal Federal."/>
    <x v="2"/>
    <s v="Desechado"/>
    <d v="2025-05-02T00:00:00"/>
    <d v="2024-04-30T00:00:00"/>
    <s v="N/A"/>
    <s v="N/A"/>
    <s v="N/A"/>
    <s v="N/A"/>
    <d v="2024-04-30T00:00:00"/>
    <s v="N/A"/>
    <s v="Alejandro Armenta Mier (Morena)"/>
    <s v="N/A"/>
    <x v="2"/>
    <s v="&quot;La iniciativa tiene por objeto garantizar la seguridad de las mujeres en el uso libre y seguro de internet. Para ello propone: 1) definir la inteligencia artificial como los sistemas computacionales que se utilizan para simular procesos de aprendizaje, razonamiento y autocorrección mediante la programación de algoritmos; 2) precisar que cometerá el delito de violación a la intimidad sexual, aquella persona que divulgue, comparta, distribuya o publique imágenes, vídeos o audios de contenido íntimo sexual de una persona que tenga la mayoría de edad, sin su consentimiento, su aprobación o su autorización, con el uso de tecnologías de la información y comunicación, así como de inteligencia artificial; y, 3) mencionar que la violencia digital será toda acción dolosa realizada mediante el uso de tecnologías de la información y la comunicación, así como de inteligencia artificial. Para tal fin modifica los artículos 20 Quáter y 20 Quáter de la Ley General de Acceso de las Mujeres a una Vida Libre de Violencia; y, el artículo 199 Octies, primer y segundo párrafos del Código Penal Federal.&quot; (Sistema de Información Legislativa, 14 de febrero de 2024)"/>
    <n v="1"/>
    <n v="0"/>
    <n v="0"/>
    <s v="."/>
    <m/>
    <m/>
    <m/>
    <m/>
    <m/>
    <m/>
    <m/>
    <m/>
    <m/>
    <m/>
    <s v="http://sil.gobernacion.gob.mx/Librerias/pp_ContenidoAsuntos.php?SID=d8034621e6f496910ed414bc7611195a&amp;Clave=4702803"/>
  </r>
  <r>
    <m/>
    <s v="América del Norte"/>
    <x v="14"/>
    <x v="0"/>
    <s v="Congreso General de los Estados Unidos Mexicanos"/>
    <x v="0"/>
    <s v="Bicameral"/>
    <s v="Cámara de Diputados del Congreso de la Unión"/>
    <x v="0"/>
    <x v="2"/>
    <d v="2024-01-17T00:00:00"/>
    <s v="LXV Legislatura"/>
    <s v="Iniciativa Sin Número/2024, Cámara de Diputados"/>
    <s v="Iniciativa con Proyecto de Decreto, Que adiciona diversas disposiciones de la Ley General en Materia de Humanidades, Ciencias, Tecnologías e Innovación, en materia de ética y derechos humanos."/>
    <x v="2"/>
    <s v="Desechado"/>
    <d v="2026-02-10T00:00:00"/>
    <d v="2024-08-30T00:00:00"/>
    <s v="N/A"/>
    <s v="N/A"/>
    <s v="N/A"/>
    <s v="N/A"/>
    <d v="2024-08-30T00:00:00"/>
    <s v="N/A"/>
    <s v="Mario Alberto Rodríguez Carrillo (Partido Movimiento Ciudadano)"/>
    <s v="N/A"/>
    <x v="0"/>
    <s v="La iniciativa busca promover el uso de la inteligencia artificial (IA). Propone: 1) Definir la IA como sistemas capaces de analizar su entorno y actuar de forma autónoma para alcanzar objetivos; 2) Establecer bases para formular políticas públicas que promuevan un marco ético y de derechos humanos en ciencia, tecnología e innovación, así como el uso de IA para resolver problemas nacionales y mejorar el bienestar de la población; 3) Incluir un representante de la CNDH en la Junta de Gobierno del Consejo Nacional de Humanidades, Ciencias y Tecnologías; y 4) Establecer lineamientos nacionales de ética en ciencia y tecnología. Modifica artículos de la Ley General en materia de Humanidades, Ciencias, Tecnologías e Innovación. (Sistema de Información Legislativa, 17 de enero de 2024)"/>
    <n v="1"/>
    <n v="0"/>
    <n v="0"/>
    <s v="."/>
    <m/>
    <m/>
    <m/>
    <m/>
    <m/>
    <m/>
    <m/>
    <m/>
    <m/>
    <m/>
    <s v="http://sil.gobernacion.gob.mx/Librerias/pp_ContenidoAsuntos.php?SID=c74dc2baf5df76716e0f8ae686f6ff9c&amp;Clave=4695054"/>
  </r>
  <r>
    <m/>
    <s v="América del Norte"/>
    <x v="14"/>
    <x v="0"/>
    <s v="Congreso General de los Estados Unidos Mexicanos"/>
    <x v="0"/>
    <s v="Bicameral"/>
    <s v="Cámara de Diputados del Congreso de la Unión"/>
    <x v="0"/>
    <x v="3"/>
    <d v="2023-12-12T00:00:00"/>
    <s v="LXV Legislatura"/>
    <s v="Iniciativa Sin Número/2023, Cámara de Diputados"/>
    <s v="Iniciativa con Proyecto de Decreto, Que reforma los artículos 20 Quáter de la Ley General de Acceso de las Mujeres a una Vida Libre de Violencia y 199 Nonies del Código Penal Federal."/>
    <x v="2"/>
    <s v="Desechado"/>
    <d v="2026-02-10T00:00:00"/>
    <d v="2024-08-30T00:00:00"/>
    <s v="N/A"/>
    <s v="N/A"/>
    <s v="N/A"/>
    <s v="N/A"/>
    <d v="2024-08-30T00:00:00"/>
    <s v="N/A"/>
    <s v="Mariana Mancillas Cabrera (Partido Acción Nacional)"/>
    <s v="N/A"/>
    <x v="2"/>
    <s v="&quot;La iniciativa tiene por objeto precisar que quien incurra en falsedades digitales creadas mediante inteligencia digital cometerá el delito de violencia digital y violación a la intimidad sexual.&quot; (Sistema de Información Legislativa, 12 de diciembre de 2023)"/>
    <n v="1"/>
    <n v="0"/>
    <n v="0"/>
    <s v="."/>
    <m/>
    <m/>
    <m/>
    <m/>
    <m/>
    <m/>
    <m/>
    <m/>
    <m/>
    <m/>
    <s v="http://sil.gobernacion.gob.mx/Librerias/pp_ContenidoAsuntos.php?SID=505ef7af121a7ec0295b94a4d52bb793&amp;Clave=4686077"/>
  </r>
  <r>
    <m/>
    <s v="América del Norte"/>
    <x v="14"/>
    <x v="0"/>
    <s v="Congreso General de los Estados Unidos Mexicanos"/>
    <x v="0"/>
    <s v="Bicameral"/>
    <s v="Cámara de Diputados del Congreso de la Unión"/>
    <x v="0"/>
    <x v="3"/>
    <d v="2023-12-05T00:00:00"/>
    <s v="LXV Legislatura"/>
    <s v="Iniciativa Sin Número/2023, Cámara de Diputados"/>
    <s v="Iniciativa con Proyecto de Decreto, Que reforma diversas disposiciones de la Ley General de Educación y de la Ley General de Educación Superior, en materia de inteligencia artificial."/>
    <x v="2"/>
    <s v="Desechado"/>
    <d v="2026-02-10T00:00:00"/>
    <d v="2024-08-30T00:00:00"/>
    <s v="N/A"/>
    <s v="N/A"/>
    <s v="N/A"/>
    <s v="N/A"/>
    <d v="2024-08-30T00:00:00"/>
    <s v="N/A"/>
    <s v="Favio Castellanos Polanco (Morena)"/>
    <s v="N/A"/>
    <x v="2"/>
    <s v="&quot;La iniciativa tiene por objeto promover la inteligencia artificial en la educación. Para ello propone: 1) indicar que la educación superior fomentará la formación en habilidades digitales y el uso responsable de las tecnologías de la información y comunicación, inteligencia artificial, ciberseguridad; 2) determinar que los contenidos de los planes y programas de estudio inculcarán el uso de la inteligencia artificial; y, 3) referir que las autoridades educativas fomentarán la formación y capacitación de maestras y maestros para desarrollar las habilidades necesarias en el uso de inteligencia artificial. (...) Para tal fin modifica los articulos 30, 85 y 86 de la Ley General de Educación; y, 7 de la Ley de Educación Superior.&quot; (Sistema de Información Legislativa, 05 de diciembre de 2023)"/>
    <n v="1"/>
    <n v="1"/>
    <n v="1"/>
    <s v="."/>
    <m/>
    <m/>
    <m/>
    <m/>
    <m/>
    <m/>
    <m/>
    <m/>
    <m/>
    <m/>
    <s v="http://sil.gobernacion.gob.mx/Librerias/pp_ContenidoAsuntos.php?SID=d8034621e6f496910ed414bc7611195a&amp;Clave=4685900"/>
  </r>
  <r>
    <m/>
    <s v="América del Norte"/>
    <x v="14"/>
    <x v="0"/>
    <s v="Congreso General de los Estados Unidos Mexicanos"/>
    <x v="0"/>
    <s v="Bicameral"/>
    <s v="Cámara de Diputados del Congreso de la Unión"/>
    <x v="0"/>
    <x v="3"/>
    <d v="2023-12-05T00:00:00"/>
    <s v="LXV Legislatura"/>
    <s v="Iniciativa Sin Número/2023, Cámara de Diputados"/>
    <s v="Iniciativa de Proyecto de Decreto, Que reforma y adiciona diversas disposiciones de la Ley Federal del Derecho de Autor, en materia de regulación de la inteligencia artificial."/>
    <x v="2"/>
    <s v="Desechado"/>
    <d v="2026-02-10T00:00:00"/>
    <d v="2024-08-30T00:00:00"/>
    <s v="N/A"/>
    <s v="N/A"/>
    <s v="N/A"/>
    <s v="N/A"/>
    <d v="2024-08-30T00:00:00"/>
    <s v="N/A"/>
    <s v="Miguel Torruco Garza (Morena)"/>
    <s v="N/A"/>
    <x v="2"/>
    <s v="La iniciativa regula la relación entre inteligencia artificial (IA) y derechos de autor, estableciendo que las obras creadas por IA no serán protegidas como derechos de autor. Permite derechos patrimoniales en reproducciones fonomecánicas creadas con IA, pero prohíbe la inscripción de obras generadas por esta tecnología en el Registro Público del Derecho de Autor. Además, considera infracción utilizar IA para reproducir obras protegidas con fines de divulgación o comercialización. Modifica artículos de la Ley Federal del Derecho de Autor para garantizar el cumplimiento de estas disposiciones. (Sistema de Información Legislativa, 05 de diciembre de 2023)"/>
    <n v="1"/>
    <n v="1"/>
    <n v="1"/>
    <s v="."/>
    <m/>
    <m/>
    <m/>
    <m/>
    <m/>
    <m/>
    <m/>
    <m/>
    <m/>
    <m/>
    <s v="http://sil.gobernacion.gob.mx/Librerias/pp_ContenidoAsuntos.php?SID=d8034621e6f496910ed414bc7611195a&amp;Clave=4685885"/>
  </r>
  <r>
    <m/>
    <s v="América del Norte"/>
    <x v="14"/>
    <x v="0"/>
    <s v="Congreso General de los Estados Unidos Mexicanos"/>
    <x v="0"/>
    <s v="Bicameral"/>
    <s v="Cámara de Senadores del Congreso de la Unión"/>
    <x v="0"/>
    <x v="3"/>
    <d v="2023-11-27T00:00:00"/>
    <s v="LXV Legislatura"/>
    <s v="Iniciativa Sin Número/2023, Senado"/>
    <s v="Iniciativa con Proyecto de Decreto, Que expide la Ley que Regula el Uso de la Inteligencia Artificial."/>
    <x v="2"/>
    <s v="Desechado"/>
    <d v="2026-02-10T00:00:00"/>
    <d v="2024-04-30T00:00:00"/>
    <s v="N/A"/>
    <s v="N/A"/>
    <s v="N/A"/>
    <s v="N/A"/>
    <d v="2024-04-30T00:00:00"/>
    <s v="N/A"/>
    <s v="Gustavo Enrique Madero Muñoz (Sin Partido)"/>
    <s v="N/A"/>
    <x v="0"/>
    <s v="La iniciativa busca regular la introducción y uso de sistemas de inteligencia artificial. Se definen estos sistemas como informáticos que generan contenidos o decisiones. Se prohíbe su uso en casos como: técnicas subliminales que causen daño, explotación de vulnerabilidades de personas, discriminación por grupo, identificación biométrica en espacios públicos (salvo excepciones) y alteración de datos para engañar. El Instituto Nacional del Derecho de Autor será la autoridad encargada de infracciones, que incluyen la recolección de datos sin consentimiento y el desarrollo de sistemas que no prioricen la seguridad. Las sanciones van de apercibimientos a multas de 100 a 2000 UMA. (Sistema de Información Legislativa, 28 de noviembre de 2023)"/>
    <n v="1"/>
    <n v="1"/>
    <n v="1"/>
    <s v="."/>
    <m/>
    <m/>
    <m/>
    <m/>
    <m/>
    <m/>
    <m/>
    <m/>
    <m/>
    <m/>
    <s v="http://sil.gobernacion.gob.mx/Librerias/pp_ContenidoAsuntos.php?SID=c74dc2baf5df76716e0f8ae686f6ff9c&amp;Clave=4665732"/>
  </r>
  <r>
    <m/>
    <s v="América del Norte"/>
    <x v="14"/>
    <x v="0"/>
    <s v="Congreso General de los Estados Unidos Mexicanos"/>
    <x v="0"/>
    <s v="Bicameral"/>
    <s v="Cámara de Senadores del Congreso de la Unión"/>
    <x v="0"/>
    <x v="3"/>
    <d v="2023-11-22T00:00:00"/>
    <s v="LXV Legislatura"/>
    <s v="Iniciativa Sin Número/2023, Senado"/>
    <s v="Iniciativa con Proyecto de Decreto, Que reforma y adiciona diversas disposiciones del Código Penal Federal."/>
    <x v="2"/>
    <s v="Desechado"/>
    <d v="2026-02-10T00:00:00"/>
    <d v="2024-04-30T00:00:00"/>
    <s v="N/A"/>
    <s v="N/A"/>
    <s v="N/A"/>
    <s v="N/A"/>
    <d v="2024-04-30T00:00:00"/>
    <s v="N/A"/>
    <s v="César Arnulfo Cravioto Romero (Morena)"/>
    <s v="N/A"/>
    <x v="2"/>
    <s v="&quot;La iniciativa tiene por objeto sancionar a quien utilice o manipule la obra, imagen o voz de una persona sin su consentimiento a través de inteligencia artificial. Para ello propone: 1) imponer prisión de cuatro a doce años, al que cometa el delito señalado; 2) sancionar al que utilice la obra, imagen o voz de una persona con una finalidad diferente para la que otorgó su consentimiento; y, 3) precisar que la reparación del daño será del 100 por ciento de las ganancias que pudiera generar u obtener, una persona física o moral con dichos procedimientos informáticos._x000a_Para tal fin modifica los artículos 428 Bis y 429 del Código Penal Federal.&quot; (Sistema de Información Legislativa, 23 de noviembre de 2023)"/>
    <n v="1"/>
    <n v="0"/>
    <n v="0"/>
    <s v="."/>
    <m/>
    <m/>
    <m/>
    <m/>
    <m/>
    <m/>
    <m/>
    <m/>
    <m/>
    <m/>
    <s v="http://sil.gobernacion.gob.mx/Librerias/pp_ContenidoAsuntos.php?SID=36d8bfebc1e8135a5767abe3674c34be&amp;Clave=4662347"/>
  </r>
  <r>
    <m/>
    <s v="América del Norte"/>
    <x v="14"/>
    <x v="0"/>
    <s v="Congreso General de los Estados Unidos Mexicanos"/>
    <x v="0"/>
    <s v="Bicameral"/>
    <s v="Cámara de Diputados del Congreso de la Unión"/>
    <x v="0"/>
    <x v="3"/>
    <d v="2023-11-22T00:00:00"/>
    <s v="LXV Legislatura"/>
    <s v="Iniciativa Sin Número/2023, Cámara de Diputados"/>
    <s v="Iniciativa con Proyecto de Decreto, Que adiciona diversas disposiciones de la Ley General de Instituciones y Procedimientos Electorales, para incorporar el concepto de Inteligencia Artificial como el conjunto de capacidades cognoscitivas e intelectuales expresadas por sistemas informáticos o combinaciones."/>
    <x v="2"/>
    <s v="Desechado"/>
    <d v="2026-02-10T00:00:00"/>
    <d v="2024-08-30T00:00:00"/>
    <s v="N/A"/>
    <s v="N/A"/>
    <s v="N/A"/>
    <s v="N/A"/>
    <d v="2024-08-30T00:00:00"/>
    <s v="N/A"/>
    <s v="Raymundo Atanacio Luna (Morena)"/>
    <s v="N/A"/>
    <x v="2"/>
    <s v="La iniciativa busca regular el uso de la inteligencia artificial (IA) en campañas electorales. Propone: 1) Definir la IA como sistemas informáticos que imitan la inteligencia humana para realizar tareas; 2) Establecer que el mal uso de IA en campañas o precampañas, como la difusión de información falsa, desinformación o suplantación de identidad, constituirá una infracción. Las infracciones aplicarán a partidos políticos, agrupaciones políticas, precandidatos, candidatos y ciudadanos. La iniciativa modifica varios artículos de la Ley General de Instituciones y Procedimientos Electorales para sancionar el uso indebido de IA en los procesos electorales.(Sistema de Información Legislativa, 22 de noviembre de 2023)"/>
    <n v="1"/>
    <n v="1"/>
    <n v="1"/>
    <s v="."/>
    <m/>
    <m/>
    <m/>
    <m/>
    <m/>
    <m/>
    <m/>
    <m/>
    <m/>
    <m/>
    <s v="http://sil.gobernacion.gob.mx/Librerias/pp_ContenidoAsuntos.php?SID=c74dc2baf5df76716e0f8ae686f6ff9c&amp;Clave=4685725"/>
  </r>
  <r>
    <m/>
    <s v="América del Norte"/>
    <x v="14"/>
    <x v="0"/>
    <s v="Congreso General de los Estados Unidos Mexicanos"/>
    <x v="0"/>
    <s v="Bicameral"/>
    <s v="Cámara de Diputados del Congreso de la Unión"/>
    <x v="0"/>
    <x v="3"/>
    <d v="2023-11-22T00:00:00"/>
    <s v="LXV Legislatura"/>
    <s v="Iniciativa Sin Número/2023, Cámara de Diputados"/>
    <s v="Iniciativa con Proyecto de Decreto, Que adiciona los artículos 11 y 13 de la Ley de la Fiscalía General de la República."/>
    <x v="2"/>
    <s v="Desechado"/>
    <d v="2026-02-10T00:00:00"/>
    <d v="2024-08-30T00:00:00"/>
    <s v="N/A"/>
    <s v="N/A"/>
    <s v="N/A"/>
    <s v="N/A"/>
    <d v="2024-08-30T00:00:00"/>
    <s v="N/A"/>
    <s v="Gerardo Peña Flores (Partido Acción Nacional)"/>
    <s v="N/A"/>
    <x v="1"/>
    <s v="&quot;La iniciativa tiene por objeto crear la Fiscalía Especializada en materia de Delitos Cibernéticos y aquellos cometidos con inteligencia artificial. Para ello propone establecer que compete, a la Fiscalía Especializada en Delitos Cibernéticos y aquellos cometidos con inteligencia artificial, la investigación y persecución de los delitos del orden federal cometidos a través de la red informática utilizando una computadora o dispositivo en red para provocar un funcionamiento incorrecto, pérdida de valor o efecto adverso en los activos, derechos e integridad de las personas e instituciones, al igual que los accesos indebidos a sistemas informáticos.&quot; (Sistema de Información Legislativa, 22 de noviembre de 2023)"/>
    <n v="1"/>
    <n v="0"/>
    <n v="0"/>
    <s v="."/>
    <m/>
    <m/>
    <m/>
    <m/>
    <m/>
    <m/>
    <m/>
    <m/>
    <m/>
    <m/>
    <s v="http://sil.gobernacion.gob.mx/Librerias/pp_ContenidoAsuntos.php?SID=d8034621e6f496910ed414bc7611195a&amp;Clave=4660870"/>
  </r>
  <r>
    <m/>
    <s v="América del Norte"/>
    <x v="14"/>
    <x v="0"/>
    <s v="Congreso General de los Estados Unidos Mexicanos"/>
    <x v="0"/>
    <s v="Bicameral"/>
    <s v="Cámara de Diputados del Congreso de la Unión"/>
    <x v="0"/>
    <x v="3"/>
    <d v="2023-11-14T00:00:00"/>
    <s v="LXV Legislatura"/>
    <s v="Iniciativa Sin Número/2023, Cámara de Diputados"/>
    <s v="Iniciativa con Proyecto de Decreto, Que reforma y adiciona diversas disposiciones del Código Penal Federal, en materia de mal uso de la tecnología señalada como inteligencia artificial."/>
    <x v="2"/>
    <s v="Desechado"/>
    <d v="2026-02-10T00:00:00"/>
    <d v="2024-08-30T00:00:00"/>
    <s v="N/A"/>
    <s v="N/A"/>
    <s v="N/A"/>
    <s v="N/A"/>
    <d v="2024-08-30T00:00:00"/>
    <s v="N/A"/>
    <s v="Miguel Torruco Garza (Morena)"/>
    <s v="N/A"/>
    <x v="2"/>
    <s v="La iniciativa propone tipificar el uso delictivo de la inteligencia artificial (IA) y establece penas de 2 a 8 años de prisión y multas de 100 a 800 días. Define la IA como software basado en técnicas como aprendizaje automático, lógica y conocimiento, y métodos estadísticos. Penaliza acciones como manipulación audiovisual para falsificación, daño a la reputación, fraude, falsificación de documentos oficiales y distribución de contenido íntimo sin consentimiento. Incrementa las penas si las víctimas son menores o personas vulnerables. Modifica artículos del Código Penal Federal para abordar estos delitos. (Sistema de Información Legislativa, 14 de noviembre de 2023)"/>
    <n v="1"/>
    <n v="1"/>
    <n v="1"/>
    <s v="."/>
    <m/>
    <m/>
    <m/>
    <m/>
    <m/>
    <m/>
    <m/>
    <m/>
    <m/>
    <m/>
    <s v="http://sil.gobernacion.gob.mx/Librerias/pp_ContenidoAsuntos.php?SID=36d8bfebc1e8135a5767abe3674c34be&amp;Clave=4685626"/>
  </r>
  <r>
    <m/>
    <s v="América del Norte"/>
    <x v="14"/>
    <x v="0"/>
    <s v="Congreso General de los Estados Unidos Mexicanos"/>
    <x v="0"/>
    <s v="Bicameral"/>
    <s v="Cámara de Senadores del Congreso de la Unión"/>
    <x v="0"/>
    <x v="3"/>
    <d v="2023-11-08T00:00:00"/>
    <s v="LXV Legislatura"/>
    <s v="Iniciativa Sin Número/2023, Senado"/>
    <s v="Iniciativa de Proyecto de Decreto, Que reforma diversos artículos de la Ley Federal de Telecomunicaciones y Radiodifusiónn Materia de Regulación de los Sistemas de Inteligencia Artificial."/>
    <x v="2"/>
    <s v="Desechado"/>
    <d v="2026-02-10T00:00:00"/>
    <d v="2024-04-30T00:00:00"/>
    <s v="N/A"/>
    <s v="N/A"/>
    <s v="N/A"/>
    <s v="N/A"/>
    <d v="2024-04-30T00:00:00"/>
    <s v="N/A"/>
    <s v="Jesús Lucía Trasviña Waldenrath (Morena)"/>
    <s v="N/A"/>
    <x v="0"/>
    <s v="La iniciativa busca regular el uso de sistemas de inteligencia artificial (IA). Propone: 1) Definir la IA como software y hardware que percibe su entorno y procesa datos para alcanzar objetivos complejos; 2) El IFT establecerá normas armonizadas para el uso de IA, prohibiendo ciertas prácticas y regulando los sistemas de alto riesgo y la transparencia; 3) Aplicar estas normas a proveedores y usuarios de IA en México y a aquellos en el extranjero que utilicen información en territorio nacional; 4) Coordinar al IFT e INAI en la supervisión y protección de datos personales en IA; 5) Garantizar el respeto a los derechos humanos, la transparencia y la ética; 6) Asegurar el respeto a la propiedad intelectual en el desarrollo de IA; 7) Exigir una huella digital criptográfica en el contenido generado por IA; 8) Prohibir ciertas prácticas de IA. Modifica la Ley Federal de Telecomunicaciones y Radiodifusión. (Sistema de Información Legislativa, 08 de noviembre de 2023)"/>
    <n v="1"/>
    <n v="1"/>
    <n v="1"/>
    <s v="."/>
    <m/>
    <m/>
    <m/>
    <m/>
    <m/>
    <m/>
    <m/>
    <m/>
    <m/>
    <m/>
    <s v="http://sil.gobernacion.gob.mx/Librerias/pp_ContenidoAsuntos.php?SID=c74dc2baf5df76716e0f8ae686f6ff9c&amp;Clave=4649961"/>
  </r>
  <r>
    <m/>
    <s v="América del Norte"/>
    <x v="14"/>
    <x v="0"/>
    <s v="Congreso General de los Estados Unidos Mexicanos"/>
    <x v="0"/>
    <s v="Bicameral"/>
    <s v="Cámara de Senadores del Congreso de la Unión"/>
    <x v="0"/>
    <x v="3"/>
    <d v="2023-10-17T00:00:00"/>
    <s v="LXV Legislatura"/>
    <s v="Iniciativa Sin Número/2023, Senado"/>
    <s v="Iniciativa con Proyecto de Decreto, Que modifica el Titulo Noveno, adiciona un Capítulo III y adiciona diversos artículos del Código Penal Federal."/>
    <x v="2"/>
    <s v="Desechado"/>
    <d v="2026-02-10T00:00:00"/>
    <d v="2024-04-30T00:00:00"/>
    <s v="N/A"/>
    <s v="N/A"/>
    <s v="N/A"/>
    <s v="N/A"/>
    <d v="2024-04-30T00:00:00"/>
    <s v="N/A"/>
    <s v="Arturo Bours Griffith (Morena)"/>
    <s v="N/A"/>
    <x v="2"/>
    <s v="La iniciativa propone tipificar delitos relacionados con el uso indebido de inteligencia artificial (IA), estableciendo penas de 1 a 6 años de prisión y multas de 200 a 700 días. Sanciona la manipulación digital de imágenes, videos y audios para suplantación, la creación de contenido relacionado con menores o personas vulnerables, la falsificación de documentos oficiales, la difusión de contenido sexual íntimo sin consentimiento, y el fraude mediante IA. Busca proteger la privacidad, la dignidad y el patrimonio de las personas. Modifica el Código Penal Federal añadiendo el artículo 211 bis 8. (Sistema de Información Legislativa, 17 de octubre de 2023)"/>
    <n v="1"/>
    <n v="0"/>
    <n v="0"/>
    <s v="."/>
    <m/>
    <m/>
    <m/>
    <m/>
    <m/>
    <m/>
    <m/>
    <m/>
    <m/>
    <m/>
    <s v="http://sil.gobernacion.gob.mx/Librerias/pp_ContenidoAsuntos.php?SID=d8034621e6f496910ed414bc7611195a&amp;Clave=4633030"/>
  </r>
  <r>
    <m/>
    <s v="América del Norte"/>
    <x v="14"/>
    <x v="0"/>
    <s v="Congreso General de los Estados Unidos Mexicanos"/>
    <x v="0"/>
    <s v="Bicameral"/>
    <s v="Cámara de Diputados del Congreso de la Unión"/>
    <x v="0"/>
    <x v="3"/>
    <d v="2023-10-10T00:00:00"/>
    <s v="LXV Legislatura"/>
    <s v="Iniciativa Sin Número/2023, Cámara de Diputados"/>
    <s v="Iniciativa con Proyecto de Decreto, Que adiciona y reforma diversas disposiciones de la Ley General de Acceso de las Mujeres a una Vida Libre de Violencia y del Código Penal Federal."/>
    <x v="2"/>
    <s v="Desechado"/>
    <d v="2026-02-10T00:00:00"/>
    <d v="2024-08-30T00:00:00"/>
    <s v="N/A"/>
    <s v="N/A"/>
    <s v="N/A"/>
    <s v="N/A"/>
    <d v="2024-08-30T00:00:00"/>
    <s v="N/A"/>
    <s v="Joanna Alejandra Felipe Torres (Partido Acción Nacional)"/>
    <s v="N/A"/>
    <x v="2"/>
    <s v="La iniciativa busca tipificar el delito de violencia digital contra la mujer mediante el uso de inteligencia artificial generativa. Propone: 1)definir como violencia digital la obtención de contenido íntimo sin consentimiento, causando daño psicológico o emocional; 2)describir la inteligencia artificial generativa como tecnología usada para modificar imágenes, audios o videos; 3)imponer penas de tres a seis años de prisión y multas por violación a la intimidad sexual usando IA generativa; y 4)excluir estas sanciones si el contenido se utiliza en defensa legal o como prueba. Modifica Ley de Acceso a una Vida Libre de Violencia y el Código Penal Federal. (Sistema de Información Legislativa, 10 de octubre de 2023)"/>
    <n v="1"/>
    <n v="0"/>
    <n v="0"/>
    <s v="."/>
    <m/>
    <m/>
    <m/>
    <m/>
    <m/>
    <m/>
    <m/>
    <m/>
    <m/>
    <m/>
    <s v="http://sil.gobernacion.gob.mx/Librerias/pp_ContenidoAsuntos.php?SID=c74dc2baf5df76716e0f8ae686f6ff9c&amp;Clave=4642016"/>
  </r>
  <r>
    <m/>
    <s v="América del Norte"/>
    <x v="14"/>
    <x v="0"/>
    <s v="Congreso General de los Estados Unidos Mexicanos"/>
    <x v="0"/>
    <s v="Bicameral"/>
    <s v="Cámara de Diputados del Congreso de la Unión"/>
    <x v="0"/>
    <x v="3"/>
    <d v="2023-10-10T00:00:00"/>
    <s v="LXV Legislatura"/>
    <s v="Iniciativa Sin Número/2023, Cámara de Diputados"/>
    <s v="Iniciativa con Proyecto de Decreto, Que reforma los artículos 202, 199 Septies y 199 Octies del Código Penal Federal."/>
    <x v="2"/>
    <s v="Desechado"/>
    <d v="2026-02-10T00:00:00"/>
    <d v="2024-08-30T00:00:00"/>
    <s v="N/A"/>
    <s v="N/A"/>
    <s v="N/A"/>
    <s v="N/A"/>
    <d v="2024-08-30T00:00:00"/>
    <s v="N/A"/>
    <s v="Teresita de Jesús Vargas Meraz (Morena)"/>
    <s v="N/A"/>
    <x v="2"/>
    <s v="La iniciativa busca sancionar a quien utilice inteligencia artificial para crear contenido sexual sin el consentimiento de la persona afectada. Propone: 1) Definir como delito de pornografía inducir o facilitar actos sexuales o de exhibicionismo corporal, reales o simulados, mediante inteligencia artificial, con fines lascivos o sexuales; 2) Imponer penas de siete a 12 años de prisión y multas de 800 a 2,000 días a quien fije, videograbe, o describa actos sexuales creados por inteligencia artificial, además del decomiso de los objetos relacionados; 3) Aplicar la misma pena a quien utilice imágenes, videos o audios modificados para crear contenido sexual usando inteligencia artificial. (Sistema de Información Legislativa, 10 de octubre de 2023)"/>
    <n v="1"/>
    <n v="0"/>
    <n v="0"/>
    <s v="."/>
    <m/>
    <m/>
    <m/>
    <m/>
    <m/>
    <m/>
    <m/>
    <m/>
    <m/>
    <m/>
    <s v="http://sil.gobernacion.gob.mx/Librerias/pp_ContenidoAsuntos.php?SID=c74dc2baf5df76716e0f8ae686f6ff9c&amp;Clave=4685362"/>
  </r>
  <r>
    <m/>
    <s v="América del Norte"/>
    <x v="14"/>
    <x v="0"/>
    <s v="Congreso General de los Estados Unidos Mexicanos"/>
    <x v="0"/>
    <s v="Bicameral"/>
    <s v="Cámara de Diputados del Congreso de la Unión"/>
    <x v="0"/>
    <x v="3"/>
    <d v="2023-10-10T00:00:00"/>
    <s v="LXV Legislatura"/>
    <s v="Iniciativa Sin Número/2023, Cámara de Diputados"/>
    <s v="Iniciativa con Proyecto de Decreto, Que reforma y adiciona el artículo 211 Bis del Código Penal Federal."/>
    <x v="2"/>
    <s v="Desechado"/>
    <d v="2026-02-10T00:00:00"/>
    <d v="2024-08-30T00:00:00"/>
    <s v="N/A"/>
    <s v="N/A"/>
    <s v="N/A"/>
    <s v="N/A"/>
    <d v="2024-08-30T00:00:00"/>
    <s v="N/A"/>
    <s v="Francisco Javier Huacus Esquivel (Partido Revolución Democrática)"/>
    <s v="N/A"/>
    <x v="2"/>
    <s v="&quot;La iniciativa tiene por objeto sancionar a quien revele, divulgue o utilice indebidamente o en perjuicio de otro, información o imágenes obtenidas en una intervención de comunicación privada o generadas por sistemas o programas de inteligencia artificial. Para ello propone duplicar las sanciones cuando las imágenes generadas por sistemas o programas de inteligencia artificial sean de personas menores de dieciocho años de edad.&quot; (Sistema de Información Legislativa, 10 de octubre de 2023)"/>
    <n v="1"/>
    <n v="0"/>
    <n v="0"/>
    <s v="."/>
    <m/>
    <m/>
    <m/>
    <m/>
    <m/>
    <m/>
    <m/>
    <m/>
    <m/>
    <m/>
    <s v="http://sil.gobernacion.gob.mx/Librerias/pp_ContenidoAsuntos.php?SID=36d8bfebc1e8135a5767abe3674c34be&amp;Clave=4622568"/>
  </r>
  <r>
    <m/>
    <s v="América del Norte"/>
    <x v="14"/>
    <x v="0"/>
    <s v="Congreso General de los Estados Unidos Mexicanos"/>
    <x v="0"/>
    <s v="Bicameral"/>
    <s v="Cámara de Diputados del Congreso de la Unión"/>
    <x v="0"/>
    <x v="3"/>
    <d v="2023-10-04T00:00:00"/>
    <s v="LXV Legislatura"/>
    <s v="Iniciativa Sin Número/2023, Cámara de Diputados"/>
    <s v="Iniciativa con Proyecto de Decreto, Que reforma los artículos 30 y 70 de la Ley General de Educación y 7° de la Ley General de Educación Superior."/>
    <x v="2"/>
    <s v="Desechado"/>
    <d v="2026-02-10T00:00:00"/>
    <d v="2024-08-30T00:00:00"/>
    <s v="N/A"/>
    <s v="N/A"/>
    <s v="N/A"/>
    <s v="N/A"/>
    <d v="2024-08-30T00:00:00"/>
    <s v="N/A"/>
    <s v="Carmen Patricia Armendáriz Guerra (Morena)"/>
    <s v="N/A"/>
    <x v="2"/>
    <s v="La iniciativa busca incluir la enseñanza de la inteligencia artificial en el sistema educativo. Propone: 1) Enfatizar en la educación sobre IA: sus beneficios económicos, sociales y culturales; principios básicos; derechos de las personas y mecanismos de protección; interpretación de información; obligaciones y niveles de riesgo; 2) Proveer educación tecnológica inclusiva para personas adultas; y 3) Fomentar el pensamiento crítico sobre el uso responsable de IA, promoviendo la dignidad humana, igualdad de derechos, libertad de expresión, protección ambiental, derechos laborales y el uso ético de la información. Modifica artículos de la Ley General de Educación y la Ley General de Educación Superior. (Sistema de Información Legislativa, 04 de octubre de 2023)"/>
    <n v="1"/>
    <n v="0"/>
    <n v="0"/>
    <s v="."/>
    <m/>
    <m/>
    <m/>
    <m/>
    <m/>
    <m/>
    <m/>
    <m/>
    <m/>
    <m/>
    <s v="http://sil.gobernacion.gob.mx/Librerias/pp_ContenidoAsuntos.php?SID=c74dc2baf5df76716e0f8ae686f6ff9c&amp;Clave=4619073"/>
  </r>
  <r>
    <m/>
    <s v="América del Norte"/>
    <x v="14"/>
    <x v="0"/>
    <s v="Congreso General de los Estados Unidos Mexicanos"/>
    <x v="0"/>
    <s v="Bicameral"/>
    <s v="Cámara de Diputados del Congreso de la Unión"/>
    <x v="0"/>
    <x v="3"/>
    <d v="2023-10-03T00:00:00"/>
    <s v="LXV Legislatura"/>
    <s v="Iniciativa Sin Número/2023, Cámara de Diputados"/>
    <s v="Iniciativa con Proyecto de Decreto, Que reforma los artículos 199 Septies y 202 del Código Penal Federal."/>
    <x v="2"/>
    <s v="Desechado"/>
    <d v="2026-02-10T00:00:00"/>
    <d v="2024-08-30T00:00:00"/>
    <s v="N/A"/>
    <s v="N/A"/>
    <s v="N/A"/>
    <s v="N/A"/>
    <d v="2024-08-30T00:00:00"/>
    <s v="N/A"/>
    <s v="Ana Laura Valenzuela Sánchez (Partido Acción Nacional)"/>
    <s v="N/A"/>
    <x v="2"/>
    <s v="La iniciativa propone sancionar el uso de inteligencia artificial generativa para crear pornografía simulada con menores de edad o personas incapaces de resistir o comprender. Establece penas de 4 a 8 años de prisión y multas de 400 a 1,000 días por generar este contenido, y de 7 a 12 años de prisión y multas de 800 a 2,000 días por simular actos sexuales o lascivos. Incluye decomiso de los instrumentos del delito y excepciones para fines de investigación o defensa. Refuerza la protección de menores y personas vulnerables frente a estas prácticas. (Sistema de Información Legislativa, 03 de octubre de 2023)"/>
    <n v="1"/>
    <n v="0"/>
    <n v="0"/>
    <s v="."/>
    <m/>
    <m/>
    <m/>
    <m/>
    <m/>
    <m/>
    <m/>
    <m/>
    <m/>
    <m/>
    <s v="http://sil.gobernacion.gob.mx/Librerias/pp_ContenidoAsuntos.php?SID=d8034621e6f496910ed414bc7611195a&amp;Clave=4660115"/>
  </r>
  <r>
    <m/>
    <s v="América del Norte"/>
    <x v="14"/>
    <x v="0"/>
    <s v="Congreso General de los Estados Unidos Mexicanos"/>
    <x v="0"/>
    <s v="Bicameral"/>
    <s v="Cámara de Senadores del Congreso de la Unión"/>
    <x v="0"/>
    <x v="3"/>
    <d v="2023-09-26T00:00:00"/>
    <s v="LXV Legislatura"/>
    <s v="Iniciativa Sin Número/2023, Senado"/>
    <s v="Iniciativa con Proyecto de Decreto, Que adiciona una fracción VII al artículo 199 Decies y una fracción XXII al artículo 387 del Código Penal Federal."/>
    <x v="2"/>
    <s v="Desechado"/>
    <d v="2026-02-10T00:00:00"/>
    <d v="2024-04-30T00:00:00"/>
    <s v="N/A"/>
    <s v="N/A"/>
    <s v="N/A"/>
    <s v="N/A"/>
    <d v="2024-04-30T00:00:00"/>
    <s v="N/A"/>
    <s v="María Guadalupe Covarrubias Cervantes (Morena)"/>
    <s v="N/A"/>
    <x v="4"/>
    <s v="&quot;La iniciativa tiene por objeto sancionar a quien haga uso de avances tecnológicos [v.gr. Inteligencia Artificial] para simular una identidad. Para ello propone: 1) incrementar la pena hasta en una mitad por el delito de violación a la intimidad, cuando se cometa por cualquier persona que haya hecho uso de una identidad inexistente producto de los nuevos avances tecnológicos; y, 2) imponer penas al que por uso de avances tecnológicos simule la identidad o imagen de personas existentes o inexistentes para obtener cualquier beneficio indebido.&quot; (Sistema de Información Legislativa, 08 de noviembre de 2023)"/>
    <n v="1"/>
    <n v="0"/>
    <n v="0"/>
    <s v="."/>
    <m/>
    <m/>
    <m/>
    <m/>
    <m/>
    <m/>
    <m/>
    <m/>
    <m/>
    <m/>
    <s v="https://sil.gobernacion.gob.mx/Librerias/pp_ContenidoAsuntos.php?SID=794e85dacdaa88b69b4ac735a41ecf6d&amp;Clave=4649761"/>
  </r>
  <r>
    <m/>
    <s v="América del Norte"/>
    <x v="14"/>
    <x v="0"/>
    <s v="Congreso General de los Estados Unidos Mexicanos"/>
    <x v="0"/>
    <s v="Bicameral"/>
    <s v="Cámara de Senadores del Congreso de la Unión"/>
    <x v="0"/>
    <x v="3"/>
    <d v="2023-09-22T00:00:00"/>
    <s v="LXV Legislatura"/>
    <s v="Iniciativa Sin Número/2023, Senado"/>
    <s v="Iniciativa con Proyecto de Decreto, Que reforma la fracción IV del artículo 30 de la Ley General de Educación."/>
    <x v="2"/>
    <s v="Desechado"/>
    <d v="2026-02-10T00:00:00"/>
    <d v="2024-04-30T00:00:00"/>
    <s v="N/A"/>
    <s v="N/A"/>
    <s v="N/A"/>
    <s v="N/A"/>
    <d v="2024-04-30T00:00:00"/>
    <s v="N/A"/>
    <s v="Nancy Guadalupe Sánchez Arredondo (Morena)"/>
    <s v="N/A"/>
    <x v="2"/>
    <s v="&quot;La iniciativa tiene por objeto determinar que los contenidos de los planes y programas de estudio de la educación que imparta el Estado contendrán el fomento de la inteligencia artificial.&quot; (Sistema de Información Legislativa, 26 de septiembre de 2024)"/>
    <n v="1"/>
    <n v="0"/>
    <n v="0"/>
    <s v="."/>
    <m/>
    <m/>
    <m/>
    <m/>
    <m/>
    <m/>
    <m/>
    <m/>
    <m/>
    <m/>
    <s v="http://sil.gobernacion.gob.mx/Librerias/pp_ContenidoAsuntos.php?SID=d8034621e6f496910ed414bc7611195a&amp;Clave=4632900"/>
  </r>
  <r>
    <m/>
    <s v="América del Norte"/>
    <x v="14"/>
    <x v="0"/>
    <s v="Congreso General de los Estados Unidos Mexicanos"/>
    <x v="0"/>
    <s v="Bicameral"/>
    <s v="Cámara de Senadores del Congreso de la Unión"/>
    <x v="7"/>
    <x v="3"/>
    <d v="2023-09-20T00:00:00"/>
    <s v="LXV Legislatura"/>
    <s v="Reforma Constitucional Sin Número/2023, Senado"/>
    <s v="Iniciativa de Reforma Constitucional, Que reforma la fracción XVII al artículo 73 de la Constitución Política de los Estados Unidos Mexicanos, en materia de Inteligencia Artificial, Ciberseguridad y Neuroderechos."/>
    <x v="2"/>
    <s v="Desechado"/>
    <d v="2026-02-10T00:00:00"/>
    <d v="2024-04-30T00:00:00"/>
    <s v="N/A"/>
    <s v="N/A"/>
    <s v="N/A"/>
    <s v="N/A"/>
    <d v="2024-04-30T00:00:00"/>
    <s v="N/A"/>
    <s v="Alejandra Lagunes Soto Ruíz (Partido Verde Ecologista de México) _x000a_Bertha Xóchitl Gálvez Ruiz (Partido Acción Nacional)_x000a_Jorge Carlos Ramírez Marín (Partido Revolucionario Institucional)_x000a_Gustavo Enrique Madero Muñoz (Sin Partido) _x000a_Miguel Ángel Mancera Espinosa (Partido de la Revolución Democrática)"/>
    <s v="N/A"/>
    <x v="1"/>
    <s v="&quot;La iniciativa tiene por objeto facultar al Congreso para dictar leyes sobre inteligencia artificial, ciberseguridad y neuro derechos.&quot; (Sistema de Información Legislativa, 20 de septiembre de 2023)"/>
    <n v="1"/>
    <n v="1"/>
    <n v="1"/>
    <s v="."/>
    <m/>
    <m/>
    <m/>
    <m/>
    <m/>
    <m/>
    <m/>
    <m/>
    <m/>
    <m/>
    <s v="http://sil.gobernacion.gob.mx/Librerias/pp_ContenidoAsuntos.php?SID=087b0cc65fb04780ce715f97ce2d13dd&amp;Clave=4608293"/>
  </r>
  <r>
    <m/>
    <s v="América del Norte"/>
    <x v="14"/>
    <x v="0"/>
    <s v="Congreso General de los Estados Unidos Mexicanos"/>
    <x v="0"/>
    <s v="Bicameral"/>
    <s v="Cámara de Diputados del Congreso de la Unión"/>
    <x v="7"/>
    <x v="3"/>
    <d v="2023-09-19T00:00:00"/>
    <s v="LXV Legislatura"/>
    <s v="Reforma Constitucional Sin Número/2023, Cámara de Diputados"/>
    <s v="Iniciativa de Reforma Constitucional, Que reforma el artículo 73 de la Constitución Política de los Estados Unidos Mexicanos, en materia de extorsión y delitos cometidos a través de tecnologías de la información."/>
    <x v="0"/>
    <s v="Pendiente en comisión(es) de origen"/>
    <d v="2026-02-09T00:00:00"/>
    <d v="2023-09-19T00:00:00"/>
    <s v="N/A"/>
    <s v="N/A"/>
    <s v="N/A"/>
    <s v="N/A"/>
    <s v="N/A"/>
    <s v="N/A"/>
    <s v="Juanita Guerra Mena (Morena)"/>
    <s v="N/A"/>
    <x v="3"/>
    <s v="&quot;La iniciativa tiene por objeto facultar al Congreso para expedir leyes generales que establezcan como mínimo, los tipos penales y sus sanciones en materias de extorsión y otros delitos vinculados que establezca la ley, delitos cometidos a través de tecnologías de la información y la comunicación, y seguridad digital [v.gr. Inteligencia Artificial].&quot; (Sistema de Información Legislativa Gobernación de México, 2023)"/>
    <n v="1"/>
    <n v="0"/>
    <n v="0"/>
    <s v="."/>
    <m/>
    <m/>
    <m/>
    <m/>
    <m/>
    <m/>
    <m/>
    <m/>
    <m/>
    <m/>
    <s v="http://sil.gobernacion.gob.mx/Librerias/pp_ContenidoAsuntos.php?SID=bc1ae1849e50283089ebbe3b25b08126&amp;Clave=4603910"/>
  </r>
  <r>
    <m/>
    <s v="América del Norte"/>
    <x v="14"/>
    <x v="0"/>
    <s v="Congreso General de los Estados Unidos Mexicanos"/>
    <x v="0"/>
    <s v="Bicameral"/>
    <s v="Cámara de Senadores del Congreso de la Unión"/>
    <x v="0"/>
    <x v="3"/>
    <d v="2023-09-18T00:00:00"/>
    <s v="LXV Legislatura"/>
    <s v="Iniciativa Sin Número/2023, Senado"/>
    <s v="Iniciativa con Proyecto de Decreto, Que adiciona el Capítulo III al Título Séptimo Bis denominado -Violación a la Intimidad Sexual mediante Inteligencia Artificial- del Código Penal Federal."/>
    <x v="2"/>
    <s v="Desechado"/>
    <d v="2026-02-10T00:00:00"/>
    <d v="2024-04-30T00:00:00"/>
    <s v="N/A"/>
    <s v="N/A"/>
    <s v="N/A"/>
    <s v="N/A"/>
    <d v="2024-04-30T00:00:00"/>
    <s v="N/A"/>
    <s v="Geovanna del Carmen Bañuelos de la Torre (Partido del Trabajo)_x000a_Cora Cecilia Pinedo Alonso (Partido del Trabajo) _x000a_Martha Cecilia Márquez Alvarado (Partido del Trabajo)_x000a_Joel Padilla Peña (Partido del Trabajo)"/>
    <s v="N/A"/>
    <x v="2"/>
    <s v="La iniciativa busca tipificar y sancionar la violación a la intimidad sexual mediante inteligencia artificial. Propone: 1) Sancionar a quien videograbe, audiograbe o fotografíe a una persona sin su consentimiento y modifique el contenido para crear material pornográfico con inteligencia artificial para su divulgación; 2) Penalizar igualmente la sustracción de contenido de dispositivos electrónicos o redes sociales, seguido de su modificación con fines pornográficos; 3) Imponer penas de 5 a 9 años de prisión y multas de 700 a 1,200 días; y 4) Duplicar la pena si la víctima es menor de 18 años o incapaz de resistir. Modifica artículos del Código Penal Federal. (Sistema de Información Legislativa, 18 de octubre de 2023)"/>
    <n v="1"/>
    <n v="1"/>
    <n v="1"/>
    <s v="."/>
    <m/>
    <m/>
    <m/>
    <m/>
    <m/>
    <m/>
    <m/>
    <m/>
    <m/>
    <m/>
    <s v="http://sil.gobernacion.gob.mx/Librerias/pp_ContenidoAsuntos.php?SID=8f53f17fec6718674514499292808710&amp;Clave=4633041"/>
  </r>
  <r>
    <m/>
    <s v="América del Norte"/>
    <x v="14"/>
    <x v="0"/>
    <s v="Congreso General de los Estados Unidos Mexicanos"/>
    <x v="0"/>
    <s v="Bicameral"/>
    <s v="Cámara de Diputados del Congreso de la Unión"/>
    <x v="0"/>
    <x v="3"/>
    <d v="2023-09-12T00:00:00"/>
    <s v="LXV Legislatura"/>
    <s v="Iniciativa Sin Número/2023, Cámara de Diputados"/>
    <s v="Iniciativa con Proyecto de Decreto, Que reforma y adiciona los artículos 5°, 6° y 7° de la Ley que Crea la Agencia de Noticias del Estado Mexicano,"/>
    <x v="2"/>
    <s v="Desechado"/>
    <d v="2026-02-10T00:00:00"/>
    <d v="2024-08-30T00:00:00"/>
    <s v="N/A"/>
    <s v="N/A"/>
    <s v="N/A"/>
    <s v="N/A"/>
    <d v="2024-08-30T00:00:00"/>
    <s v="N/A"/>
    <s v="Sayonara Vargas Rodríguez (Partido Revolucionario institucional) _x000a_Rodrigo Fuentes Ávila (Partido Revolucionario institucional)"/>
    <s v="N/A"/>
    <x v="2"/>
    <s v="La iniciativa busca que la Agencia de Noticias del Estado Mexicano informe cuando el contenido publicado ha sido generado por inteligencia artificial (IA). Propone: 1) Definir la responsabilidad social por uso de IA como la obligación de indicar explícitamente si la información fue generada o influenciada por IA; 2) Establecer que toda información generada por la Agencia debe realizarse con independencia editorial respecto a los Poderes de la Unión o entidades federativas, cumpliendo con la responsabilidad social por uso de IA; y 3) Limitar la difusión de información por periodistas de la Agencia a la responsabilidad por el uso de IA. (Sistema de Información Legislativa, 12 de septiembre de 2023)"/>
    <n v="1"/>
    <n v="0"/>
    <n v="0"/>
    <s v="."/>
    <m/>
    <m/>
    <m/>
    <m/>
    <m/>
    <m/>
    <m/>
    <m/>
    <m/>
    <m/>
    <s v="http://sil.gobernacion.gob.mx/Librerias/pp_ContenidoAsuntos.php?SID=a539e885cf858443b9aac422d32e9f8f&amp;Clave=4641448"/>
  </r>
  <r>
    <m/>
    <s v="América del Norte"/>
    <x v="14"/>
    <x v="0"/>
    <s v="Congreso General de los Estados Unidos Mexicanos"/>
    <x v="0"/>
    <s v="Bicameral"/>
    <s v="Cámara de Diputados del Congreso de la Unión"/>
    <x v="0"/>
    <x v="3"/>
    <d v="2023-09-12T00:00:00"/>
    <s v="LXV Legislatura"/>
    <s v="Iniciativa Sin Número/2023, Cámara de Diputados"/>
    <s v="Iniciativa con Proyecto de Decreto, Que expide la Ley que crea la Agencia Mexicana para el Desarrollo de la Inteligencia Artificial."/>
    <x v="2"/>
    <s v="Desechado"/>
    <d v="2026-02-10T00:00:00"/>
    <d v="2024-08-30T00:00:00"/>
    <s v="N/A"/>
    <s v="N/A"/>
    <s v="N/A"/>
    <s v="N/A"/>
    <d v="2024-08-30T00:00:00"/>
    <s v="N/A"/>
    <s v="Jaime Bueno Zertuche (Partido Revolucionario Institucional)"/>
    <s v="N/A"/>
    <x v="1"/>
    <s v="La iniciativa propone crear la Agencia Mexicana para el Desarrollo de la Inteligencia Artificial como un organismo público descentralizado, con autonomía técnica y de gestión. Entre lo propuesto se incluye: 1) Definir la personalidad jurídica y atribuciones de la Agencia; 2) Establecer su estructura de administración y gobierno; 3) Nombrar al director general por el Ejecutivo federal por un periodo de cuatro años, con posibilidad de reelección; 4) Regular la junta de gobierno y las responsabilidades del director; 5) Designar un Comisario Público por la SFP para supervisión; 6) Crear la Estrategia Nacional de Inteligencia Artificial, alineada con el Plan Nacional de Desarrollo y abierta a la consulta pública; 7) Administrar el patrimonio conforme a la ley. (Sistema de Información Legislativa, 11 de octubre de 2023)"/>
    <n v="1"/>
    <n v="1"/>
    <n v="1"/>
    <s v="."/>
    <m/>
    <m/>
    <m/>
    <m/>
    <m/>
    <m/>
    <m/>
    <m/>
    <m/>
    <m/>
    <s v="http://sil.gobernacion.gob.mx/Librerias/pp_ContenidoAsuntos.php?SID=4a6efb9e503ba43f1bf566aea662ad3e&amp;Clave=4673074"/>
  </r>
  <r>
    <m/>
    <s v="América del Norte"/>
    <x v="14"/>
    <x v="0"/>
    <s v="Congreso General de los Estados Unidos Mexicanos"/>
    <x v="0"/>
    <s v="Bicameral"/>
    <s v="Cámara de Senadores del Congreso de la Unión"/>
    <x v="7"/>
    <x v="3"/>
    <d v="2023-09-05T00:00:00"/>
    <s v="LXV Legislatura"/>
    <s v="Reforma Constitucional Sin Número/2023, Senado"/>
    <s v="Iniciativa de Reforma Constitucional, Que reforma la fracción XVII al artículo 73 de la Constitución Política de los Estados Unidos Mexicanos, para facultar al Congreso de la Unión para emitir las normas necesarias para regular la investigación, desarrollo y aplicaciones de la inteligencia artificial."/>
    <x v="2"/>
    <s v="Desechado"/>
    <d v="2026-02-10T00:00:00"/>
    <d v="2024-04-30T00:00:00"/>
    <s v="N/A"/>
    <s v="N/A"/>
    <s v="N/A"/>
    <s v="N/A"/>
    <d v="2024-04-30T00:00:00"/>
    <s v="N/A"/>
    <s v="Geovanna del Carmen Bañuelos de la Torre (Partido del Trabajo)_x000a_Cora Cecilia Pinedo Alonso (Partido del Trabajo) _x000a_Martha Cecilia Márquez Alvarado (Partido del Trabajo)_x000a_Joel Padilla Peña (Partido del Trabajo)"/>
    <s v="N/A"/>
    <x v="1"/>
    <s v="&quot;La iniciativa tiene por objeto facultar al Congreso de la Unión para emitir leyes sobre inteligencia artificial.&quot; (Sistema de Información Legislativa, 05 de septiembre de 2023)"/>
    <n v="1"/>
    <n v="1"/>
    <n v="1"/>
    <s v="."/>
    <m/>
    <m/>
    <m/>
    <m/>
    <m/>
    <m/>
    <m/>
    <m/>
    <m/>
    <m/>
    <s v="http://sil.gobernacion.gob.mx/Librerias/pp_ContenidoAsuntos.php?SID=bfe9aee2a8b28f27dab7063ecd186a2c&amp;Clave=4595174"/>
  </r>
  <r>
    <m/>
    <s v="América del Norte"/>
    <x v="14"/>
    <x v="0"/>
    <s v="Congreso General de los Estados Unidos Mexicanos"/>
    <x v="0"/>
    <s v="Bicameral"/>
    <s v="Cámara de Senadores del Congreso de la Unión"/>
    <x v="0"/>
    <x v="3"/>
    <d v="2023-09-05T00:00:00"/>
    <s v="LXV Legislatura"/>
    <s v="Iniciativa Sin Número/2023, Senado"/>
    <s v="Iniciativa con Proyecto de Decreto, Que adiciona los artículos 287 Bis, 287 Ter, 287 Quater y 287 Quintus al Código Penal Federal."/>
    <x v="2"/>
    <s v="Desechado"/>
    <d v="2026-02-10T00:00:00"/>
    <d v="2024-04-30T00:00:00"/>
    <s v="N/A"/>
    <s v="N/A"/>
    <s v="N/A"/>
    <s v="N/A"/>
    <d v="2024-04-30T00:00:00"/>
    <s v="N/A"/>
    <s v="María Guadalupe Covarrubias Cervantes (Morena)"/>
    <s v="N/A"/>
    <x v="4"/>
    <s v="La iniciativa propone tipificar el delito de usurpación de identidad, definiéndolo como el uso indebido de datos personales y biométricos sin autorización. Establece penas de 1 a 5 años de prisión y multas, con aumentos en casos que involucren menores de edad, incapacidad de la víctima, o el uso de tecnologías como inteligencia artificial. Las sanciones se duplican si el delito se relaciona con secuestro, trata de personas o atentados contra el libre desarrollo de la personalidad. La propuesta busca reforzar la protección frente a estas prácticas mediante modificaciones legales específicas. (Sistema de Información Legislativa, 14 de diciembre de 2023)"/>
    <n v="1"/>
    <n v="0"/>
    <n v="0"/>
    <s v="."/>
    <m/>
    <m/>
    <m/>
    <m/>
    <m/>
    <m/>
    <m/>
    <m/>
    <m/>
    <m/>
    <s v="http://sil.gobernacion.gob.mx/Librerias/pp_ContenidoAsuntos.php?SID=d8034621e6f496910ed414bc7611195a&amp;Clave=4690641"/>
  </r>
  <r>
    <m/>
    <s v="América del Norte"/>
    <x v="14"/>
    <x v="0"/>
    <s v="Congreso General de los Estados Unidos Mexicanos"/>
    <x v="0"/>
    <s v="Bicameral"/>
    <s v="Cámara de Senadores del Congreso de la Unión"/>
    <x v="0"/>
    <x v="3"/>
    <d v="2023-09-05T00:00:00"/>
    <s v="LXV Legislatura"/>
    <s v="Iniciativa Sin Número/2023, Senado"/>
    <s v="Iniciativa con Proyecto de Decreto, Que reforma los artículos 199 Octies, 200 y 202 del Código Penal Federal."/>
    <x v="2"/>
    <s v="Desechado"/>
    <d v="2026-02-10T00:00:00"/>
    <d v="2024-04-30T00:00:00"/>
    <s v="N/A"/>
    <s v="N/A"/>
    <s v="N/A"/>
    <s v="N/A"/>
    <d v="2024-04-30T00:00:00"/>
    <s v="N/A"/>
    <s v="Gloria Elizabeth Núñez Sánchez (Movimiento Ciudadano)"/>
    <s v="N/A"/>
    <x v="2"/>
    <s v="&quot;La iniciativa tiene por objeto sancionar a quien desarrolle contenido sexual o lascivo creado con inteligencia artificial a partir de los datos biométricos de cualquier persona.&quot; (Sistema de Información Legislativa, 08 de noviembre de 2023)"/>
    <n v="1"/>
    <n v="0"/>
    <n v="0"/>
    <s v="."/>
    <m/>
    <m/>
    <m/>
    <m/>
    <m/>
    <m/>
    <m/>
    <m/>
    <m/>
    <m/>
    <s v="http://sil.gobernacion.gob.mx/Librerias/pp_ContenidoAsuntos.php?SID=d8034621e6f496910ed414bc7611195a&amp;Clave=4649681"/>
  </r>
  <r>
    <m/>
    <s v="América del Norte"/>
    <x v="14"/>
    <x v="0"/>
    <s v="Congreso General de los Estados Unidos Mexicanos"/>
    <x v="0"/>
    <s v="Bicameral"/>
    <s v="Cámara de Senadores del Congreso de la Unión"/>
    <x v="0"/>
    <x v="3"/>
    <d v="2023-09-05T00:00:00"/>
    <s v="LXV Legislatura"/>
    <s v="Iniciativa Sin Número/2023, Senado"/>
    <s v="Iniciativa con Proyecto de Decreto, Que reforma y adiciona el Capítulo VII Bis al Título Octavo; y el artículo 200 del Código Penal Federal, en matería de regulación de las nuevas tecnologías con fines de creación de contenido con fines lascivos con víctimas reales o generadas."/>
    <x v="2"/>
    <s v="Desechado"/>
    <d v="2026-02-10T00:00:00"/>
    <d v="2024-04-30T00:00:00"/>
    <s v="N/A"/>
    <s v="N/A"/>
    <s v="N/A"/>
    <s v="N/A"/>
    <d v="2024-04-30T00:00:00"/>
    <s v="N/A"/>
    <s v="Olga María del Carmen Sánchez Cordero Dávila (Morena)"/>
    <s v="N/A"/>
    <x v="3"/>
    <s v="Propone reformar el Código Penal Federal para regular el uso de nuevas tecnologías en la creación de contenido lascivo. La propuesta incluye sanciones de seis a ocho años de prisión y multas para quienes alteren digitalmente imágenes o videos con fines lascivos. Si bien no se menciona explicitamente inteligencia artificial en el articulado, esta se menciona en la justificación como herramienta para generar deepfakes y contenido pornográfico falso. (Sistema de Información Legislativa Gobernación de México, 13 de septiembre 2023)"/>
    <n v="1"/>
    <n v="0"/>
    <n v="0"/>
    <s v="."/>
    <m/>
    <m/>
    <m/>
    <m/>
    <m/>
    <m/>
    <m/>
    <m/>
    <m/>
    <m/>
    <s v="http://sil.gobernacion.gob.mx/Librerias/pp_ContenidoAsuntos.php?SID=42f98f230c2a2f6e25f08ff3c3a45da5&amp;Clave=4599882"/>
  </r>
  <r>
    <m/>
    <s v="América del Norte"/>
    <x v="14"/>
    <x v="0"/>
    <s v="Congreso General de los Estados Unidos Mexicanos"/>
    <x v="0"/>
    <s v="Bicameral"/>
    <s v="Cámara de Diputados del Congreso de la Unión"/>
    <x v="0"/>
    <x v="3"/>
    <d v="2023-09-01T00:00:00"/>
    <s v="LXV Legislatura"/>
    <s v="Iniciativa Sin Número/2023, Cámara de Diputados"/>
    <s v="Iniciativa con Proyecto de Decreto, Que reforma los artículos 199 Nonies del Código Penal Federal y 20 Quáter de la Ley General de Acceso de las Mujeres a una Vida Libre de Violencia."/>
    <x v="2"/>
    <s v="Desechado"/>
    <d v="2026-02-10T00:00:00"/>
    <d v="2024-08-30T00:00:00"/>
    <s v="N/A"/>
    <s v="N/A"/>
    <s v="N/A"/>
    <s v="N/A"/>
    <d v="2024-08-30T00:00:00"/>
    <s v="N/A"/>
    <s v="Paulina Rubio Fernández (Partido Acción Nacional)"/>
    <s v="N/A"/>
    <x v="2"/>
    <s v="&quot;La iniciativa tiene por objeto sancionar la manipulación de imágenes, videos o audios de contenido íntimo sexual creadas mediante inteligencia artificial. Para ello propone: 1) indicar que se sancionará con pena de tres a seis años de prisión y una multa de 500 a mil UMA cuando las imágenes, videos o audios de contenido íntimo sexual que se manipulen sean creadas mediante inteligencia artificial; y, 2) determinar que se considerará violencia digital a toda acción creada mediante inteligencia artificial sobre contenido íntimo sexual.&quot; (Sistema de Información Legislativa, 05 de septiembre de 2023)"/>
    <n v="1"/>
    <n v="0"/>
    <n v="0"/>
    <s v="."/>
    <m/>
    <m/>
    <m/>
    <m/>
    <m/>
    <m/>
    <m/>
    <m/>
    <m/>
    <m/>
    <s v="http://sil.gobernacion.gob.mx/Librerias/pp_ContenidoAsuntos.php?SID=d8034621e6f496910ed414bc7611195a&amp;Clave=4593432"/>
  </r>
  <r>
    <m/>
    <s v="América del Norte"/>
    <x v="14"/>
    <x v="0"/>
    <s v="Congreso General de los Estados Unidos Mexicanos"/>
    <x v="0"/>
    <s v="Bicameral"/>
    <s v="Cámara de Diputados del Congreso de la Unión"/>
    <x v="0"/>
    <x v="3"/>
    <d v="2023-08-08T00:00:00"/>
    <s v="LXV Legislatura"/>
    <s v="Iniciativa Sin Número/2023, Comisión Permanente del Congreso de la Unión"/>
    <s v="Iniciativa con Proyecto de Decreto, Que adiciona una fracción V, recorriéndose las subsecuentes, del artículo 16 de la Ley General para la Atención y Protección a Personas con la Condición del Espectro Autista."/>
    <x v="2"/>
    <s v="Desechado"/>
    <d v="2026-02-10T00:00:00"/>
    <d v="2024-08-30T00:00:00"/>
    <s v="N/A"/>
    <s v="N/A"/>
    <s v="N/A"/>
    <s v="N/A"/>
    <d v="2024-08-30T00:00:00"/>
    <s v="N/A"/>
    <s v="Dionicia Vázquez García (Partido del Trabajo)"/>
    <s v="N/A"/>
    <x v="4"/>
    <s v="&quot;La iniciativa tiene por objeto impulsar la aplicación de nuevas tecnologías, inteligencia artificial, robótica y realidad virtual para mejorar la calidad de vida de las personas con trastorno del espectro autista, promoviendo su inclusión, adaptabilidad y desarrollo en diversos ámbitos de la sociedad.&quot; (Sistema de Información Legislativa, 28 de agosto de 2023)"/>
    <n v="1"/>
    <n v="0"/>
    <n v="0"/>
    <s v="."/>
    <m/>
    <m/>
    <m/>
    <m/>
    <m/>
    <m/>
    <m/>
    <m/>
    <m/>
    <m/>
    <s v="http://sil.gobernacion.gob.mx/Librerias/pp_ContenidoAsuntos.php?SID=d8034621e6f496910ed414bc7611195a&amp;Clave=4589413"/>
  </r>
  <r>
    <m/>
    <s v="América del Norte"/>
    <x v="14"/>
    <x v="0"/>
    <s v="Congreso General de los Estados Unidos Mexicanos"/>
    <x v="0"/>
    <s v="Bicameral"/>
    <s v="Cámara de Diputados del Congreso de la Unión"/>
    <x v="0"/>
    <x v="3"/>
    <d v="2023-07-25T00:00:00"/>
    <s v="LXV Legislatura"/>
    <s v="Iniciativa Sin Número/2023, Cámara de Diputados"/>
    <s v="Iniciativa con Proyecto de Decreto, Que reforma los artículos 20 Quáter párrafo primero, 20 Quáter párrafo tercero, 20 Sexies párrafo primero y 20 Sexies párrafo cuarto de la Ley General de Acceso de las Mujeres a una Vida Libre de Violencia y el artículo 199 Nonies del Código Penal Federal."/>
    <x v="2"/>
    <s v="Desechado"/>
    <d v="2026-02-10T00:00:00"/>
    <d v="2024-08-30T00:00:00"/>
    <s v="N/A"/>
    <s v="N/A"/>
    <s v="N/A"/>
    <s v="N/A"/>
    <d v="2024-08-30T00:00:00"/>
    <s v="N/A"/>
    <s v="Melissa Estefanía Vargas Camacho (Partido Revolucionario Institucional)"/>
    <s v="N/A"/>
    <x v="2"/>
    <s v="La iniciativa tiene por objeto incluir el uso de IA en el delito de violencia digital. Propone: 1)definir violencia digital como toda acción dolosa realizada mediante el uso de tecnologías de información, inteligencia artificial y comunicación por la que se exponga, distribuya, difunda, exhiba, transmita, comercialice, oferte, intercambie o comparta contenido íntimo sexual de una persona sin consentimiento; 2)incluir como TIC aquellos recursos que utilicen IA; 3) establecer que se podrán solicitar medidas de protección a las víctimas de violencia digital mediante escrito a las empresas de aplicaciones de IA; y, 4)sancionar el uso de imágenes, videos o audios de contenido íntimo sexual que se divulguen, distribuyan o publiquen y hayan sido manipuladas a través de IA. (Sistema de Información Legislativa, 25 de julio de 2023)"/>
    <n v="1"/>
    <n v="0"/>
    <n v="0"/>
    <s v="."/>
    <m/>
    <m/>
    <m/>
    <m/>
    <m/>
    <m/>
    <m/>
    <m/>
    <m/>
    <m/>
    <s v="http://sil.gobernacion.gob.mx/Librerias/pp_ContenidoAsuntos.php?SID=21daaef6a6d81b4ec873a8c3236cd93e&amp;Clave=4586645"/>
  </r>
  <r>
    <m/>
    <s v="América del Norte"/>
    <x v="14"/>
    <x v="0"/>
    <s v="Congreso General de los Estados Unidos Mexicanos"/>
    <x v="0"/>
    <s v="Bicameral"/>
    <s v="Cámara de Diputados del Congreso de la Unión"/>
    <x v="0"/>
    <x v="3"/>
    <d v="2023-07-12T00:00:00"/>
    <s v="LXV Legislatura"/>
    <s v="Iniciativa Sin Número/2023, Comisión Permanente del Congreso de la Unión"/>
    <s v="Iniciativa con Proyecto de Decreto, Que reforma y adiciona diversas disposiciones a la Ley General de Salud."/>
    <x v="2"/>
    <s v="Desechado"/>
    <d v="2026-02-10T00:00:00"/>
    <d v="2024-08-30T00:00:00"/>
    <s v="N/A"/>
    <s v="N/A"/>
    <s v="N/A"/>
    <s v="N/A"/>
    <d v="2024-08-30T00:00:00"/>
    <s v="N/A"/>
    <s v="Favio Castellanos Polanco (Morena)"/>
    <s v="N/A"/>
    <x v="2"/>
    <s v="La iniciativa regula la inteligencia artificial (IA) en salud, definiéndola como sistemas basados en algoritmos digitales destinados a apoyar, no reemplazar, a los profesionales de salud. Exige supervisión humana, anonimización de datos, registro sanitario y protección de datos sensibles durante todas las etapas. La Secretaría de Salud será responsable de normar, capacitar, evaluar riesgos y fomentar sistemas confiables, seguros y éticos. Los desarrolladores y proveedores serán responsables legalmente de los resultados de sus sistemas. Modifica artículos de la Ley General de Salud para reforzar la privacidad, seguridad y eficacia en el uso de IA en salud. (Sistema de Información Legislativa, 18 de julio de 2023)"/>
    <n v="1"/>
    <n v="0"/>
    <n v="0"/>
    <s v="."/>
    <m/>
    <m/>
    <m/>
    <m/>
    <m/>
    <m/>
    <m/>
    <m/>
    <m/>
    <m/>
    <s v="http://sil.gobernacion.gob.mx/Librerias/pp_ContenidoAsuntos.php?SID=d8034621e6f496910ed414bc7611195a&amp;Clave=4586573"/>
  </r>
  <r>
    <m/>
    <s v="América del Norte"/>
    <x v="14"/>
    <x v="0"/>
    <s v="Congreso General de los Estados Unidos Mexicanos"/>
    <x v="0"/>
    <s v="Bicameral"/>
    <s v="Cámara de Diputados del Congreso de la Unión"/>
    <x v="0"/>
    <x v="3"/>
    <d v="2023-07-11T00:00:00"/>
    <s v="LXV Legislatura"/>
    <s v="Iniciativa Sin Número/2023, Cámara de Diputados"/>
    <s v="Iniciativa con Proyecto de Decreto, Que reforma el artículo 199 Octies del Código Penal Federal."/>
    <x v="2"/>
    <s v="Desechado"/>
    <d v="2026-02-10T00:00:00"/>
    <d v="2024-08-30T00:00:00"/>
    <s v="N/A"/>
    <s v="N/A"/>
    <s v="N/A"/>
    <s v="N/A"/>
    <d v="2024-08-30T00:00:00"/>
    <s v="N/A"/>
    <s v="Sayonara Vargas Rodríguez (Partido Revolucionario institucional)"/>
    <s v="N/A"/>
    <x v="2"/>
    <s v="&quot;La iniciativa tiene por objeto determinar que cometerán el delito de violación a la intimidad sexual, aquella persona que videograbe, audiograbe, fotografíe, imprima o elabore, imágenes, audios o videos reales o simulados con inteligencia artificial con contenido íntimo sexual de una persona sin su consentimiento.&quot; (Sistema de Información Legislativa Gobernación de México, 2023)"/>
    <n v="1"/>
    <n v="0"/>
    <n v="0"/>
    <s v="."/>
    <m/>
    <m/>
    <m/>
    <m/>
    <m/>
    <m/>
    <m/>
    <m/>
    <m/>
    <m/>
    <s v="http://sil.gobernacion.gob.mx/Librerias/pp_ContenidoAsuntos.php?SID=1d448c98f4403718941f86f3532be3c8&amp;Clave=4585245"/>
  </r>
  <r>
    <m/>
    <s v="América del Norte"/>
    <x v="14"/>
    <x v="0"/>
    <s v="Congreso General de los Estados Unidos Mexicanos"/>
    <x v="0"/>
    <s v="Bicameral"/>
    <s v="Cámara de Diputados del Congreso de la Unión"/>
    <x v="0"/>
    <x v="3"/>
    <d v="2023-07-05T00:00:00"/>
    <s v="LXV Legislatura"/>
    <s v="Iniciativa Sin Número/2023, Comisión Permanente del Congreso de la Unión"/>
    <s v="Iniciativa con Proyecto de Decreto, Que reforma y adiciona diversas disposiciones a la Ley General de Salud."/>
    <x v="0"/>
    <s v="Pendiente en comisión(es) de origen"/>
    <d v="2026-02-09T00:00:00"/>
    <d v="2023-07-11T00:00:00"/>
    <s v="N/A"/>
    <s v="N/A"/>
    <s v="N/A"/>
    <s v="N/A"/>
    <s v="N/A"/>
    <s v="N/A"/>
    <s v="Éctor Jaime Ramírez Barba (Partido Acción Nacional) _x000a_Emmanuel Reyes Carmona (Morena)_x000a_Claudia Selene Ávila Flores (Morena)_x000a_Frinné Azuara Yarzábal (Partido Revolucionario Institucional)_x000a_Salomón Chertorivski Woldenberg (Movimiento Ciudadano)_x000a_Leticia Zepeda Martínez (Partido Acción Nacional)_x000a_Juan Carlos Maturino Manzanera (Partido Acción Nacional)_x000a_María del Carmen Escudero Fabre (Partido Acción Nacional) _x000a_Vicente Javier Verástegui Ostos (Partido Acción Nacional)"/>
    <s v="N/A"/>
    <x v="2"/>
    <s v="La iniciativa busca proteger los datos personales sensibles y regular el uso de inteligencia artificial (IA) en salud. Propone que el Sistema Nacional de Salud y la Secretaría de Salud promuevan la protección de datos y establezcan normativas para el desarrollo y uso seguro de sistemas de IA en salud, exigiendo registro y mecanismos de protección por parte de los desarrolladores. Además, garantiza la confidencialidad de datos genéticos, excepto por orden judicial. Modifica artículos de la Ley General de Salud para reforzar la seguridad y privacidad en la integración de estas tecnologías. (Sistema de Información Legislativa, 05 de julio de 2023)"/>
    <n v="1"/>
    <n v="0"/>
    <n v="0"/>
    <s v="."/>
    <m/>
    <m/>
    <m/>
    <m/>
    <m/>
    <m/>
    <m/>
    <m/>
    <m/>
    <m/>
    <s v="http://sil.gobernacion.gob.mx/Librerias/pp_ContenidoAsuntos.php?SID=d8034621e6f496910ed414bc7611195a&amp;Clave=4583887"/>
  </r>
  <r>
    <m/>
    <s v="América del Norte"/>
    <x v="14"/>
    <x v="0"/>
    <s v="Congreso General de los Estados Unidos Mexicanos"/>
    <x v="0"/>
    <s v="Bicameral"/>
    <s v="Cámara de Diputados del Congreso de la Unión"/>
    <x v="0"/>
    <x v="3"/>
    <d v="2023-06-22T00:00:00"/>
    <s v="LXV Legislatura"/>
    <s v="Iniciativa Sin Número/2023, Comisión Permanente del Congreso de la Unión"/>
    <s v="Iniciativa de Proyecto de Decreto, Que reforma y adiciona el artículo 5 y adiciona el artículo 20 Septies de la Ley General de Acceso de las Mujeres a una Vida Libre de Violencia."/>
    <x v="2"/>
    <s v="Desechado"/>
    <d v="2026-02-10T00:00:00"/>
    <d v="2024-08-30T00:00:00"/>
    <s v="N/A"/>
    <s v="N/A"/>
    <s v="N/A"/>
    <s v="N/A"/>
    <d v="2024-08-30T00:00:00"/>
    <s v="N/A"/>
    <s v="Annia Sarahí Gómez Cárdenas (Partido Acción Nacional)"/>
    <s v="N/A"/>
    <x v="2"/>
    <s v="&quot;La iniciativa tiene por objeto considerar como violencia contra la mujer el uso de Inteligencia Artificial Generativa para la obtención de imágenes de contenido íntimo sexual. Para ello propone: 1) definir la Inteligencia Artificial Generativa como la herramienta de la inteligencia artificial utilizada para la obtención de imágenes, mediante la modificación o alteración, total o parcial, de imágenes, audios o videos existentes; y, 2) señalar que se considera violencia contra la mujer cuando no existe consentimiento, aprobación o autorización para utilizar dicha tecnología y se cause daño psicológico, emocional o físico, en cualquier ámbito de la vida pública, privada o en su imagen propia.&quot; (Sistema de Información Legislativa, 28 de junio de 2023)"/>
    <n v="1"/>
    <n v="0"/>
    <n v="0"/>
    <s v="."/>
    <m/>
    <m/>
    <m/>
    <m/>
    <m/>
    <m/>
    <m/>
    <m/>
    <m/>
    <m/>
    <s v="http://sil.gobernacion.gob.mx/Librerias/pp_ContenidoAsuntos.php?SID=36d8bfebc1e8135a5767abe3674c34be&amp;Clave=4582803"/>
  </r>
  <r>
    <m/>
    <s v="América del Norte"/>
    <x v="14"/>
    <x v="0"/>
    <s v="Congreso General de los Estados Unidos Mexicanos"/>
    <x v="0"/>
    <s v="Bicameral"/>
    <s v="Cámara de Diputados del Congreso de la Unión"/>
    <x v="0"/>
    <x v="3"/>
    <d v="2023-03-30T00:00:00"/>
    <s v="LXV Legislatura"/>
    <s v="Iniciativa Sin Número/2023, Cámara de Diputados"/>
    <s v="Iniciativa con Proyecto de Decreto, Que expide la Ley para la Regulación Ética de la Inteligencia Artificial y la Robótica."/>
    <x v="2"/>
    <s v="Desechado"/>
    <d v="2026-02-10T00:00:00"/>
    <d v="2024-08-30T00:00:00"/>
    <s v="N/A"/>
    <s v="N/A"/>
    <s v="N/A"/>
    <s v="N/A"/>
    <d v="2024-08-30T00:00:00"/>
    <s v="N/A"/>
    <s v="Ignacion Loyola Vera (Partido Acción Nacional)"/>
    <s v="N/A"/>
    <x v="0"/>
    <s v="La iniciativa busca establecer lineamientos para regular éticamente el uso de la inteligencia artificial (IA) y la robótica en México. Se propone crear el Consejo Mexicano de Ética para la IA y la Robótica, un organismo autónomo, descentralizado y sin fines de lucro, integrado por ciudadanos con ética y conocimiento técnico. Este consejo supervisará el cumplimiento de Normas Oficiales Mexicanas (NOM) y rendirá informes anuales públicos sobre su labor. También orientará la creación de NOM y promoverá una Red Nacional de Estadística sobre el uso de IA y robótica, exigiendo a entidades información sobre su uso y desarrollo ético. (Sistema de Información Legislativa, 24 de mayo de 2023)"/>
    <n v="1"/>
    <n v="1"/>
    <n v="1"/>
    <s v="."/>
    <m/>
    <m/>
    <m/>
    <m/>
    <m/>
    <m/>
    <m/>
    <m/>
    <m/>
    <m/>
    <s v="http://sil.gobernacion.gob.mx/Librerias/pp_ContenidoAsuntos.php?SID=e5a79086672074b96d3eb0b993d7791c&amp;Clave=4572130"/>
  </r>
  <r>
    <m/>
    <s v="América del Norte"/>
    <x v="14"/>
    <x v="0"/>
    <s v="Congreso General de los Estados Unidos Mexicanos"/>
    <x v="0"/>
    <s v="Bicameral"/>
    <s v="Cámara de Diputados del Congreso de la Unión"/>
    <x v="0"/>
    <x v="3"/>
    <d v="2023-01-05T00:00:00"/>
    <s v="LXV Legislatura"/>
    <s v="Iniciativa Sin Número/2023, Cámara de Diputados"/>
    <s v="Iniciativa con Proyecto de Decreto, Que adiciona el artículo 39 de la Ley Orgánica del Congreso General de los Estados Unidos Mexicanos."/>
    <x v="2"/>
    <s v="Desechado"/>
    <d v="2026-02-10T00:00:00"/>
    <d v="2024-08-30T00:00:00"/>
    <s v="N/A"/>
    <s v="N/A"/>
    <s v="N/A"/>
    <s v="N/A"/>
    <d v="2024-08-30T00:00:00"/>
    <s v="N/A"/>
    <s v="Justino Eugenio Arriaga Rojas (Morena)"/>
    <s v="N/A"/>
    <x v="1"/>
    <s v="&quot;La iniciativa tiene por objeto crear la Comisión de Inteligencia Artificial y Ciberseguridad en la Cámara de Diputados.&quot; (Sistema de Información Legislativa, 05 de enero de 2023)"/>
    <n v="1"/>
    <n v="0"/>
    <n v="0"/>
    <s v="."/>
    <m/>
    <m/>
    <m/>
    <m/>
    <m/>
    <m/>
    <m/>
    <m/>
    <m/>
    <m/>
    <s v="http://sil.gobernacion.gob.mx/Librerias/pp_ContenidoAsuntos.php?SID=72fa2f95f66fe3051f48d7cc80d0d8a0&amp;Clave=4478222"/>
  </r>
  <r>
    <m/>
    <s v="América del Norte"/>
    <x v="14"/>
    <x v="0"/>
    <s v="Congreso General de los Estados Unidos Mexicanos"/>
    <x v="0"/>
    <s v="Bicameral"/>
    <s v="Cámara de Diputados del Congreso de la Unión"/>
    <x v="0"/>
    <x v="5"/>
    <d v="2021-03-17T00:00:00"/>
    <s v="LXIV Legislatura"/>
    <s v="Iniciativa Sin Número/2021, Cámara de Diputados"/>
    <s v="Iniciativa con Proyecto de Decreto, Que adiciona diversas disposiciones de la Ley Federal del Trabajo, en materia de trabajadores de plataformas digitales."/>
    <x v="2"/>
    <s v="Desechado"/>
    <d v="2025-07-24T00:00:00"/>
    <d v="2024-07-31T00:00:00"/>
    <s v="N/A"/>
    <s v="N/A"/>
    <s v="N/A"/>
    <s v="N/A"/>
    <d v="2024-07-31T00:00:00"/>
    <s v="N/A"/>
    <s v="Isaías González Cuevas (Partido Revolucionario Institucional)"/>
    <s v="No Identificado"/>
    <x v="3"/>
    <s v="La iniciativa regula el trabajo en plataformas digitales, definiéndolo como actividades gestionadas mediante infraestructura virtual y algoritmos de inteligencia artificial para servicios como traslado y reparto. Reconoce a los trabajadores de plataformas como empleados y establece que los empleadores son quienes operan o administran estas plataformas. Propone contratos claros, obligaciones mutuas, y derechos laborales como trabajo digno, igualdad de trato y acceso a seguridad social. Además, la STPS desarrollará una NOM para supervisar el uso de algoritmos y geolocalización, garantizando seguridad y equidad laboral. Modifica la Ley Federal del Trabajo con nuevos artículos específicos. (Sistema de Información Legislativa, 17 de marzo de 2021)"/>
    <n v="1"/>
    <n v="0"/>
    <n v="0"/>
    <s v="."/>
    <m/>
    <m/>
    <m/>
    <m/>
    <m/>
    <m/>
    <m/>
    <m/>
    <m/>
    <m/>
    <s v="http://sil.gobernacion.gob.mx/Librerias/pp_ContenidoAsuntos.php?SID=e922d41408f766a101639d501336b30d&amp;Clave=4153688"/>
  </r>
  <r>
    <m/>
    <s v="América del Norte"/>
    <x v="14"/>
    <x v="0"/>
    <s v="Congreso General de los Estados Unidos Mexicanos"/>
    <x v="0"/>
    <s v="Bicameral"/>
    <s v="Cámara de Diputados del Congreso de la Unión"/>
    <x v="0"/>
    <x v="5"/>
    <d v="2021-02-22T00:00:00"/>
    <s v="LXIV Legislatura"/>
    <s v="Iniciativa Sin Número/2021, Cámara de Diputados"/>
    <s v="Iniciativa con Proyecto de Decreto, Que reforma y adiciona el artículo 30 de la Ley General de Educación."/>
    <x v="2"/>
    <s v="Desechado"/>
    <d v="2025-07-24T00:00:00"/>
    <d v="2024-07-31T00:00:00"/>
    <s v="N/A"/>
    <s v="N/A"/>
    <s v="N/A"/>
    <s v="N/A"/>
    <d v="2024-07-31T00:00:00"/>
    <s v="N/A"/>
    <s v="Congreso del Estado de Jalisco: Aceves Sánchez Marcela Guadalupe (MC) Alcaraz Virgen Ma. Elizabeth (MC) Alfaro Lozano Manuel (PRI) Cabrera Jiménez J. Jesús (MC) Cortés Berumen José Hernán (PAN) Cruz Macias Maria Elizabeth (PAN) Delgadillo García Adriana (MORENA) Díaz Hernández Guadalupe Berenice (MORENA) Estrada Ramirez Esteban (MC) Figueroa Padilla José Tomás (PRI) Galindo Plazola Juan Carlos (MC) González Arana Jorge Eduardo (PAN) González Diaz Jazmin Jetzabel (PAN) González Fierros Adenawer (PAN) González Orozco Irma Verónica (PAN) Hernánez Flores Daniella Judith (MC) Jara Rodriguez Manuel (PAN) Macias Enrriquez Efrén Alonso (MC) Macklis Petrini Bernardo Martínez Espinoza Maria Verónica (PRI) Martinez García Jonadab (MC) Mendoza Delgado Juan Manuel (PAN) Mercado Sánchez Ma. Victoria (MC) Pánuco Guzmán Martha Irma (MORENA) Pérez Rivera Cinthya Guadalupe (MORENA) Ramírez Nachis Rosa Alba (MC) Rivera Rodriguez Miriam Berenice (MC) Robles de León Daniel (MC) Romo Mendoza Francisco Javier (MC) Salazar Guzmán Cuahutemoc (MORENA) Sánchez Carrillo Carlos Eduardo (PAN) Sandoval García Ana Lidia (MC) Segura González Ady Dianela (MC) Soltero Meza José Juan (MORENA) Valenzuela Álvarez Norma (MORENA) Zúñiga Mendoza J. Jesús (PRI)"/>
    <s v="No Identificado"/>
    <x v="2"/>
    <s v="&quot;La iniciativa tiene por objeto determinar que los planes y programas de estudio educativos incluirán la enseñanza en robótica y la inteligencia artificial. Para ello propone indicar que dichos conocimientos serán aplicados en todas las ramas, con un enfoque ético, humanista y amigable con el medio ambiente bajo los principios de beneficencia y no malevolencia.&quot; (Sistema de Información Legislativa, 18 de marzo de 2021)"/>
    <n v="1"/>
    <n v="0"/>
    <n v="0"/>
    <s v="."/>
    <m/>
    <m/>
    <m/>
    <m/>
    <m/>
    <m/>
    <m/>
    <m/>
    <m/>
    <m/>
    <s v="http://sil.gobernacion.gob.mx/Librerias/pp_ContenidoAsuntos.php?SID=e922d41408f766a101639d501336b30d&amp;Clave=4155916"/>
  </r>
  <r>
    <m/>
    <s v="América del Norte"/>
    <x v="14"/>
    <x v="0"/>
    <s v="Congreso General de los Estados Unidos Mexicanos"/>
    <x v="0"/>
    <s v="Bicameral"/>
    <s v="Cámara de Senadores del Congreso de la Unión"/>
    <x v="0"/>
    <x v="5"/>
    <d v="2021-01-13T00:00:00"/>
    <s v="LXIV Legislatura"/>
    <s v="Iniciativa Sin Número/2021, Comisión Permanente del Congreso de la Unión"/>
    <s v="Iniciativa con Proyecto de Decreto, Que adiciona el artículo 77 Bis a la Ley General de Salud."/>
    <x v="2"/>
    <s v="Desechado"/>
    <d v="2025-07-24T00:00:00"/>
    <d v="2024-04-30T00:00:00"/>
    <s v="N/A"/>
    <s v="N/A"/>
    <s v="N/A"/>
    <s v="N/A"/>
    <d v="2024-04-30T00:00:00"/>
    <s v="N/A"/>
    <s v="Nuvia Magdalena Mayorga Delgado (Partido Revolucionario Institucional)"/>
    <s v="No Identificado"/>
    <x v="4"/>
    <s v="&quot;La iniciativa tiene por objeto facultar a la Secretaría de Salud para implementar, instrumentar y operar protocolos para la capacitación a médicos de primer contacto para manejar enfermedades mentales y herramientas tecnológicas como inteligencia artificial. Para ello propone indicar que coordinará las actividades de las dependencias y entidades del sector salud, con la finalidad de combatir cualquier tipo de emergencia sanitaria.&quot; (Sistema de Información Legislativa, 13 de enero de 2021)"/>
    <n v="1"/>
    <n v="0"/>
    <n v="0"/>
    <s v="."/>
    <m/>
    <m/>
    <m/>
    <m/>
    <m/>
    <m/>
    <m/>
    <m/>
    <m/>
    <m/>
    <s v="http://sil.gobernacion.gob.mx/Librerias/pp_ContenidoAsuntos.php?SID=e922d41408f766a101639d501336b30d&amp;Clave=4129756"/>
  </r>
  <r>
    <m/>
    <s v="América del Norte"/>
    <x v="14"/>
    <x v="0"/>
    <s v="Congreso General de los Estados Unidos Mexicanos"/>
    <x v="0"/>
    <s v="Bicameral"/>
    <s v="Cámara de Diputados del Congreso de la Unión"/>
    <x v="0"/>
    <x v="5"/>
    <d v="2021-01-07T00:00:00"/>
    <s v="LXIV Legislatura"/>
    <s v="Iniciativa Sin Número/2021, Comisión Permanente del Congreso de la Unión"/>
    <s v="Iniciativa con Proyecto de Decreto, Que reforma y adiciona diversas disposiciones de la Ley de Ciencia y Tecnología."/>
    <x v="0"/>
    <s v="Pendiente en comisión(es) de revisora"/>
    <d v="2026-02-09T00:00:00"/>
    <d v="2022-02-01T00:00:00"/>
    <s v="N/A"/>
    <s v="N/A"/>
    <s v="N/A"/>
    <s v="N/A"/>
    <s v="N/A"/>
    <s v="N/A"/>
    <s v="Mario Alberto Rodríguez Carrillo (Movimiento Ciudadano)"/>
    <s v="No Identificado"/>
    <x v="2"/>
    <s v="&quot;La iniciativa tiene por objeto promover el uso de la inteligencia artificial a través de la política nacional de ciencia, tecnología e innovación. Para ello propone: 1) promover el desarrollo de un marco de ética y derechos humanos que rija la política nacional de ciencia, tecnología e innovación; 2) incorporar el uso de la inteligencia artificial para resolver problemas nacionales fundamentales, contribuir al desarrollo del país y elevar el bienestar de la población; 3) definir la Inteligencia artificial como cualquier sistema que manifieste un comportamiento inteligente, por ser capaz de analizar su entorno y pasar a la acción con cierto grado de autonomía, con el fin de alcanzar objetivos específicos; 4) incluir al presidente de la CNDH como miembro permanente del Consejo General de Investigación Científica, Desarrollo Tecnológico e Innovación; y, 5) establecer lineamientos nacionales en materia de ética respecto a la ciencia, la tecnología y la innovación. Para tal fin modifica los artículos 2, 4, 5 y 6 de la Ley de Ciencia y Tecnología.&quot; (Sistema de Información Legislativa, 07 de enero de 2021)"/>
    <n v="1"/>
    <n v="0"/>
    <n v="0"/>
    <s v="."/>
    <m/>
    <m/>
    <m/>
    <m/>
    <m/>
    <m/>
    <m/>
    <m/>
    <m/>
    <m/>
    <s v="http://sil.gobernacion.gob.mx/Librerias/pp_ContenidoAsuntos.php?SID=e922d41408f766a101639d501336b30d&amp;Clave=4128934"/>
  </r>
  <r>
    <m/>
    <s v="América del Norte"/>
    <x v="14"/>
    <x v="0"/>
    <s v="Congreso General de los Estados Unidos Mexicanos"/>
    <x v="0"/>
    <s v="Bicameral"/>
    <s v="Cámara de Diputados del Congreso de la Unión"/>
    <x v="0"/>
    <x v="8"/>
    <d v="2020-08-12T00:00:00"/>
    <s v="LXIV Legislatura"/>
    <s v="Iniciativa Sin Número/2020, Comisión Permanente del Congreso de la Unión"/>
    <s v="Iniciativa con Proyecto de Decreto, Que expide la Ley que crea la Universidad de Tecnologías de la Información, Comunicaciones e Innovación."/>
    <x v="2"/>
    <s v="Desechado"/>
    <d v="2026-02-10T00:00:00"/>
    <d v="2024-07-31T00:00:00"/>
    <s v="N/A"/>
    <s v="N/A"/>
    <s v="N/A"/>
    <s v="N/A"/>
    <d v="2024-07-31T00:00:00"/>
    <s v="N/A"/>
    <s v="Carlos Iván Ayala Bobadilla (Morena)"/>
    <s v="No Identificado"/>
    <x v="3"/>
    <s v="La iniciativa crea un marco regulatorio para una universidad pública en Los Mochis, Sinaloa, con autonomía técnica y de gestión, enfocada en educación superior en desarrollo tecnológico e innovación. Ofrecerá programas de licenciatura a doctorado en áreas como inteligencia artificial, robótica, nanotecnología y ciberseguridad, promoviendo la investigación científica y tecnológica. Su estructura incluye un rector, una Junta de Gobierno y otros órganos directivos. La universidad podrá expandirse dentro de México según su presupuesto y estará sujeta a la Ley Federal de los Trabajadores al Servicio del Estado para sus relaciones laborales. (Sistema de Información Legislativa, 12 de agosto de 2020)"/>
    <n v="1"/>
    <n v="0"/>
    <n v="0"/>
    <s v="."/>
    <m/>
    <m/>
    <m/>
    <m/>
    <m/>
    <m/>
    <m/>
    <m/>
    <m/>
    <m/>
    <s v="http://sil.gobernacion.gob.mx/Librerias/pp_ContenidoAsuntos.php?SID=e922d41408f766a101639d501336b30d&amp;Clave=4059591"/>
  </r>
  <r>
    <m/>
    <s v="América del Norte"/>
    <x v="14"/>
    <x v="0"/>
    <s v="Congreso General de los Estados Unidos Mexicanos"/>
    <x v="0"/>
    <s v="Bicameral"/>
    <s v="Cámara de Diputados del Congreso de la Unión"/>
    <x v="0"/>
    <x v="8"/>
    <d v="2020-04-28T00:00:00"/>
    <s v="LXIV Legislatura"/>
    <s v="Iniciativa Sin Número/2020, Cámara de Diputados"/>
    <s v="Iniciativa con Proyecto de Decreto, Que reforma y adiciona diversas disposiciones de la Ley de Ciencia y Tecnología y de la Ley General de Salud."/>
    <x v="2"/>
    <s v="Desechado"/>
    <d v="2025-07-24T00:00:00"/>
    <d v="2024-07-31T00:00:00"/>
    <s v="N/A"/>
    <s v="N/A"/>
    <s v="N/A"/>
    <s v="N/A"/>
    <d v="2024-07-31T00:00:00"/>
    <s v="N/A"/>
    <s v="Carlos Humberto Castaños Valenzuela (Partido Acción Nacional)"/>
    <s v="No Identificado"/>
    <x v="2"/>
    <s v="La iniciativa busca promover proyectos de investigación científica, desarrollo tecnológico e inteligencia artificial mediante fondos del Conacyt y convenios con entidades públicas. Faculta al Foro Consultivo Científico y Tecnológico para sugerir políticas y reformas que impulsen el uso ético de la inteligencia artificial en proyectos de alto impacto. Propone un programa nacional con universidades para fomentar la investigación en vigilancia epidemiológica y control de enfermedades, revisado anualmente por autoridades. Modifica artículos de la Ley de Ciencia y Tecnología y la Ley General de Salud para implementar estas medidas. (Sistema de Información Legislativa, 28 de abril de 2020)"/>
    <n v="1"/>
    <n v="0"/>
    <n v="0"/>
    <s v="."/>
    <m/>
    <m/>
    <m/>
    <m/>
    <m/>
    <m/>
    <m/>
    <m/>
    <m/>
    <m/>
    <s v="http://sil.gobernacion.gob.mx/Librerias/pp_ContenidoAsuntos.php?SID=7ea897c66ad210fff0f4c4c83224958c&amp;Clave=4035539"/>
  </r>
  <r>
    <m/>
    <s v="América Central"/>
    <x v="15"/>
    <x v="0"/>
    <s v="Asamblea Nacional de Panamá"/>
    <x v="0"/>
    <s v="Unicameral"/>
    <s v="Asamblea Nacional de Panamá"/>
    <x v="0"/>
    <x v="0"/>
    <d v="2026-03-23T00:00:00"/>
    <s v="Periodo Legislativo  2025-2026"/>
    <s v="Anteproyecto de Ley 419/2026, Asamblea Nacional"/>
    <s v="Anteproyecto de Ley, Que Establece la Gobernanza Adaptativa de la Inteligencia Artificial en_x000a_Panamá"/>
    <x v="0"/>
    <s v="Etapa Preliminar"/>
    <d v="2025-10-30T00:00:00"/>
    <d v="2026-03-26T00:00:00"/>
    <s v="N/A"/>
    <s v="N/A"/>
    <s v="N/A"/>
    <s v="N/A"/>
    <s v="N/A"/>
    <s v="N/A"/>
    <s v="Jorge Issac Bloise Iglesias (Libre Postulación)"/>
    <s v="N/A"/>
    <x v="0"/>
    <s v="&quot;Artículo 1. Objeto. La presente Ley tiene por objeto establecer un marco de gobemanza adaptativa de la inteligencia artificial en Panamá que proteja los derechos fundamentales, preserve la integridad de la toma de decisiones y habilite la innovación responsable. Para ello, la Ley incorpora salvaguardas, mecanismos de experimentación regulatoria, herramientas de aprendizaje institucional y esquemas de adaptación normativa basados en evidencia.&quot; (Anteproyecto de Ley 419, 2026, Artículo 1)"/>
    <s v="."/>
    <s v="No Disponible"/>
    <s v="https://sistemas.asamblea.gob.pa/segLegis/viewsPublico/SeguimientoLegislativo?Menu-Type=NavBar"/>
    <s v="."/>
    <m/>
    <m/>
    <m/>
    <m/>
    <m/>
    <m/>
    <m/>
    <m/>
    <m/>
    <m/>
    <s v="No Disponible"/>
  </r>
  <r>
    <m/>
    <s v="América Central"/>
    <x v="15"/>
    <x v="0"/>
    <s v="Asamblea Nacional de Panamá"/>
    <x v="0"/>
    <s v="Unicameral"/>
    <s v="Asamblea Nacional de Panamá"/>
    <x v="0"/>
    <x v="1"/>
    <d v="2025-07-11T00:00:00"/>
    <s v="Periodo Legislativo  2025-2026"/>
    <s v="Anteproyecto de Ley 053/2025, Asamblea Nacional"/>
    <s v="Anteproyecto de Ley, Que establece la ley de derechos digitales y proteccion del ciudadano ante_x000a_la inteligencia artificial"/>
    <x v="0"/>
    <s v="Etapa Preliminar"/>
    <d v="2025-10-30T00:00:00"/>
    <d v="2025-07-11T00:00:00"/>
    <s v="N/A"/>
    <s v="N/A"/>
    <s v="N/A"/>
    <s v="N/A"/>
    <s v="N/A"/>
    <s v="N/A"/>
    <s v="Joseph Isaza (Participación Ciudadana)"/>
    <s v="N/A"/>
    <x v="0"/>
    <s v="&quot;Artículo 1. La presente Ley tiene por objeto reconocer, regular y garantizar los derechos digitales de las personas frente al uso de sistemas de inteligencia artificial en el territorio de la República de Panamá, promoviendo la transparencia algorítmica, la protección de datos personales, la equidad tecnológica y lajusticia digital.&quot; (Anteproyecto de Ley 53, 2025, Artículo 1)"/>
    <n v="1"/>
    <n v="1"/>
    <n v="1"/>
    <s v="."/>
    <m/>
    <m/>
    <m/>
    <m/>
    <m/>
    <m/>
    <m/>
    <m/>
    <m/>
    <m/>
    <s v="No Disponible"/>
  </r>
  <r>
    <m/>
    <s v="América Central"/>
    <x v="15"/>
    <x v="0"/>
    <s v="Asamblea Nacional de Panamá"/>
    <x v="0"/>
    <s v="Unicameral"/>
    <s v="Asamblea Nacional de Panamá"/>
    <x v="0"/>
    <x v="1"/>
    <d v="2025-07-02T00:00:00"/>
    <s v="Periodo Legislativo  2025-2026"/>
    <s v="PL 413/2025, Asamblea Nacional (Antes Anteproyecto de Ley 016/2024, Asamblea Nacional)"/>
    <s v="Proyecto de Ley, Que regula el uso de la inteligencia artificial en la República de Panamá"/>
    <x v="0"/>
    <s v="Regresado de analisis por subcomisión"/>
    <d v="2026-03-31T00:00:00"/>
    <d v="2026-01-21T00:00:00"/>
    <s v="N/A"/>
    <s v="N/A"/>
    <s v="N/A"/>
    <s v="N/A"/>
    <s v="N/A"/>
    <s v="N/A"/>
    <s v="Ernesto Cedeño Alvarado (MOCA)"/>
    <s v="No Identificado"/>
    <x v="0"/>
    <s v="&quot;ARTÍCULO 1: Esta ley tiene por objeto regular el desarrollo, implementación y uso de la inteligencia artificial en Panamá, en concordancia con los principios y derechos establecidos en la Constitución y los tratados o convenio internacionales de los que Panamá sea signataria. La presente ley se centra en la protección y promoción de la dignidad, los derechos humanos y el bienestar de la persona humana y establecer límites frente a su uso, implementación y evaluación por parte de personas naturales y jurídicas.&quot; (Proyecto de Ley 413, 2025, Artículo 1)"/>
    <n v="1"/>
    <n v="1"/>
    <n v="1"/>
    <s v="."/>
    <m/>
    <m/>
    <m/>
    <m/>
    <m/>
    <m/>
    <m/>
    <m/>
    <m/>
    <m/>
    <s v="No Disponible"/>
  </r>
  <r>
    <m/>
    <s v="América Central"/>
    <x v="15"/>
    <x v="0"/>
    <s v="Asamblea Nacional de Panamá"/>
    <x v="0"/>
    <s v="Unicameral"/>
    <s v="Asamblea Nacional de Panamá"/>
    <x v="0"/>
    <x v="1"/>
    <d v="2025-03-19T00:00:00"/>
    <s v="Periodo Legislativo  2024-2025"/>
    <s v="Anteproyecto de Ley  339/2025, Asamblea Nacional"/>
    <s v="Anteproyecto De Ley, Que Regula El Uso De La Inteligencia Artificial En La Republica De Panamá"/>
    <x v="0"/>
    <s v="Etapa Preliminar"/>
    <d v="2025-10-30T00:00:00"/>
    <d v="2025-03-19T00:00:00"/>
    <s v="N/A"/>
    <s v="N/A"/>
    <s v="N/A"/>
    <s v="N/A"/>
    <s v="N/A"/>
    <s v="N/A"/>
    <s v="Ernesto Cedeño Alvarado (MOCA)"/>
    <s v="N/A"/>
    <x v="0"/>
    <s v="&quot;ARTÍCULO 1: Esta ley tiene por objeto regular el desarrollo, implementación y uso de la inteligencia artificial en Panamá, en concordancia con los principios y derechos establecidos en la Constitución y los tratados o convenio internacionales de los que Panamá sea signataria. la presente ley se centra en la protección y promoción de la dignidad, los derechos humanos y el bienestar de la persona humana y establecer límites frente a su uso, implementación y evaluación por parte de personas naturales y jurídicas.&quot; (Anteproyecto de Ley 339, 2025, Artículo 1)"/>
    <n v="1"/>
    <n v="1"/>
    <n v="1"/>
    <s v="No se halló ficha oficial disponible, ni enlaces a páginas oficiales de la Asamblea. Sólo está disponible un documento compartido en LinkedIn."/>
    <m/>
    <m/>
    <m/>
    <m/>
    <m/>
    <m/>
    <m/>
    <m/>
    <m/>
    <m/>
    <s v="No Disponible"/>
  </r>
  <r>
    <m/>
    <s v="América Central"/>
    <x v="15"/>
    <x v="0"/>
    <s v="Asamblea Nacional de Panamá"/>
    <x v="0"/>
    <s v="Unicameral"/>
    <s v="Asamblea Nacional de Panamá"/>
    <x v="0"/>
    <x v="2"/>
    <d v="2024-08-28T00:00:00"/>
    <s v="Periodo Legislativo  2024-2025"/>
    <s v="PL 181/2025, Asamblea Nacional (Antes Anteproyecto de Ley 162/2024, Asamblea Nacional)"/>
    <s v="Proyecto de Ley, Que establece el Marco Legal, la Promoción y Desarrollo de la Inteligencia Artificial en la República de Panamá"/>
    <x v="0"/>
    <s v="Regresado de analisis por subcomisión"/>
    <d v="2026-03-31T00:00:00"/>
    <d v="2026-01-21T00:00:00"/>
    <s v="N/A"/>
    <s v="N/A"/>
    <s v="N/A"/>
    <s v="N/A"/>
    <s v="N/A"/>
    <s v="N/A"/>
    <s v="Manuel Cheng Peñalba (Vamos)_x000a_Yarelis Anayansi Rodríguez Batista (Vamos)_x000a_Carlos Eduardo Saldaña López (Vamos)_x000a_Lenín Alberto Ulate Rodríguez (Vamos)_x000a_Roberto José Federico Zúñiga Alvarado (Vamos) _x000a_Miguel Ángel Campos Lima (Vamos)_x000a_Jorge Isaac Bloise Iglesias (Vamos)_x000a_Graciela Mercedes Hernández Lacayo (Sin Información)"/>
    <s v="N/A"/>
    <x v="0"/>
    <s v="&quot;Artículo 1. Objeto. El objeto de la presente ley es establecer el marco legal, el desarrollo, la implementación y uso de la Inteligencia Artificial, con el fin de garantizar la protección de los derechos humanos, la seguridad y la privacidad de las personas, así como fomentar la innovación y el desarrollo tecnológico, asegurando que su uso se lleve a cabo de manera ética, segura y respetuosa con los derechos humanos; estableciendo las bases para una Política Nacional de Inteligencia Artificial.&quot; (Anteproyecto de Ley 162, 2024, Artìculo 1)"/>
    <n v="1"/>
    <n v="1"/>
    <n v="1"/>
    <s v="."/>
    <m/>
    <m/>
    <m/>
    <m/>
    <m/>
    <m/>
    <m/>
    <m/>
    <m/>
    <m/>
    <s v="No Disponible"/>
  </r>
  <r>
    <m/>
    <s v="América Central"/>
    <x v="15"/>
    <x v="0"/>
    <s v="Asamblea Nacional de Panamá"/>
    <x v="0"/>
    <s v="Unicameral"/>
    <s v="Asamblea Nacional de Panamá"/>
    <x v="0"/>
    <x v="3"/>
    <d v="2023-10-30T00:00:00"/>
    <s v="Periodo Legislativo  2023-2024"/>
    <s v="Anteproyecto de Ley 149/2023, Asamblea Nacional"/>
    <s v="Anteproyecto de Ley, Ley de promoción e inversión en Inteligencia Artificial"/>
    <x v="0"/>
    <s v="Etapa Preliminar"/>
    <d v="2025-04-11T00:00:00"/>
    <s v="No Disponible"/>
    <s v="N/A"/>
    <s v="N/A"/>
    <s v="N/A"/>
    <s v="N/A"/>
    <s v="N/A"/>
    <s v="N/A"/>
    <s v="Marylín Elizabeth Vallarino Bartuano (Cambio Democrático)"/>
    <s v="N/A"/>
    <x v="2"/>
    <s v="&quot;Artículo 1. La presente Ley tiene por objeto contribuir al desarrollo y la diversificación de la economía del país mediante la promoción de la inversión en el campo de la Inteligencia Artificial por medio de incentivos a la investigación, desarrollo, aplicación y el uso de esta tecnología en las empresas panameñas, así como la generación de nuevos puestos de trabajo a partir del desarrollo de una industria tecnológica local.&quot; (Anteproyecto de Ley 149, 2023, Artìculo 1)"/>
    <n v="1"/>
    <n v="1"/>
    <n v="1"/>
    <s v="."/>
    <m/>
    <m/>
    <m/>
    <m/>
    <m/>
    <m/>
    <m/>
    <m/>
    <m/>
    <m/>
    <s v="No Disponible"/>
  </r>
  <r>
    <m/>
    <s v="América Central"/>
    <x v="15"/>
    <x v="0"/>
    <s v="Asamblea Nacional de Panamá"/>
    <x v="0"/>
    <s v="Unicameral"/>
    <s v="Asamblea Nacional de Panamá"/>
    <x v="0"/>
    <x v="3"/>
    <d v="2023-07-06T00:00:00"/>
    <s v="Periodo Legislativo 2023-2024"/>
    <s v="Anteproyecto de Ley 014/2023, Asamblea Nacional"/>
    <s v="Anteproyecto de Ley, Que regula la inteligencia artificial en la República"/>
    <x v="0"/>
    <s v="Etapa Preliminar"/>
    <d v="2025-05-03T00:00:00"/>
    <s v="No Disponible"/>
    <s v="N/A"/>
    <s v="N/A"/>
    <s v="N/A"/>
    <s v="N/A"/>
    <s v="N/A"/>
    <s v="N/A"/>
    <s v="Dirección Nacional de Promoción para la Participación Ciudadana (el proponente es el ciudadano Edwin Alberto Cepeda Ruíz)"/>
    <s v="N/A"/>
    <x v="0"/>
    <s v="&quot;Artículo 1. Objeto. El objeto de la presente leyes regular el uso, desarrollo y aplicación de la inteligencia artificial en el territorio de la República de Panamá, con el fin de garantizar la protección de los derechos humanos, la seguridad y la privacidad de las personas, así como fomentar la innovación y el desarrollo tecnológico.&quot; (Anteproyecto de Ley 014, 2023, Artìculo 1)"/>
    <n v="1"/>
    <n v="1"/>
    <n v="1"/>
    <s v="."/>
    <m/>
    <m/>
    <m/>
    <m/>
    <m/>
    <m/>
    <m/>
    <m/>
    <m/>
    <m/>
    <s v="No Disponible"/>
  </r>
  <r>
    <m/>
    <s v="América Central"/>
    <x v="15"/>
    <x v="0"/>
    <s v="Asamblea Nacional de Panamá"/>
    <x v="0"/>
    <s v="Unicameral"/>
    <s v="Asamblea Nacional de Panamá"/>
    <x v="2"/>
    <x v="8"/>
    <d v="2020-04-14T00:00:00"/>
    <s v="Periodo Legislativo 2020-2021"/>
    <s v="Ley 203/2021, Asamblea Nacional"/>
    <s v="Ley, Que establece los lineamientos para el desarrollo de la telesalud en Panamá y dicta otras disposiciones."/>
    <x v="1"/>
    <s v="Ley Sancionada"/>
    <d v="2024-11-08T00:00:00"/>
    <d v="2021-02-03T00:00:00"/>
    <d v="2021-06-18T00:00:00"/>
    <s v="N/A"/>
    <d v="2021-03-18T00:00:00"/>
    <d v="2021-02-03T00:00:00"/>
    <s v="N/A"/>
    <s v="N/A"/>
    <s v="Raul Ferdández (Independiente)_x000a_Ana Delgado (Partido Alternativa Independiente Social)_x000a_Ariel Alba Peñalba (Partido Revolucionario Democrático)_x000a_Arnulfo Díaz de León (Cambio Democrático)_x000a_Crispiano Adames (Partido Revolucionario Democrático) _x000a_Daniel Ramos (Partido Revolucionario Democrático)_x000a_Edison Broce (Independiente)_x000a_Eric Broce (Partido Revolucionario Democrático)_x000a_Eugenio Bernal (Partido Revolucionario Democrático)_x000a_Francisco Nieto (Sin Información)_x000a_Gabriel Silva (Independiente)_x000a_Juan Diego Vásquez (Independiente)_x000a_Juan Esquivel (Partido Revolucionario Democrático)_x000a_Mariano López (Partido Revolucionario Democrático)_x000a_Ricardo Torres (Partido Revolucionario Democrático)_x000a_Víctor Castillo (Partido Revolucionario Democrático)"/>
    <s v="Crispiano Adames (Partido Revolucionario Democrático) _x000a_Juan Esquivel (Partido Revolucionario Democrático)_x000a_Mariano López (Partido Revolucionario Democrático)_x000a_Abel Beker (Partido Revolucionario Democrático)_x000a_Pedro Torres (Panameñista)_x000a_Víctor Castillo (Partido Revolucionario Democrático)_x000a_Arnulfo Díaz de León (Cambio Democrático)_x000a_Fatima Agrazal (Alianza por el Pueblo)_x000a_Raul Ferdández (Independiente)"/>
    <x v="4"/>
    <s v="La Ley 203 de 2021 de Panamá regula el desarrollo de la telesalud como modalidad médico-paciente para apoyar al sistema de salud nacional, facilitando diagnósticos tempranos, monitoreo remoto y descongestionamiento hospitalario. El Artículo 8 establece que toda comunicación a través de plataformas tecnológicas debe garantizar la identificación del personal de salud. Si se utiliza inteligencia artificial en teleorientación, esta debe ser notificada claramente al usuario, indicando quién es el responsable de la plataforma, reforzando así los principios de transparencia y responsabilidad tecnológica en servicios de salud. (Ley 203, 2021, Artículos 1 y 8)"/>
    <n v="1"/>
    <n v="0"/>
    <n v="0"/>
    <s v="."/>
    <m/>
    <m/>
    <m/>
    <m/>
    <m/>
    <m/>
    <m/>
    <m/>
    <m/>
    <m/>
    <s v="https://legispan.asamblea.gob.pa/norms/bb87c778-ceb1-428a-9b73-36d592c02695"/>
  </r>
  <r>
    <m/>
    <s v="América del Sur"/>
    <x v="16"/>
    <x v="0"/>
    <s v="Congreso Nacional de la República del Paraguay"/>
    <x v="0"/>
    <s v="Bicameral"/>
    <s v="Honorable Cámara de Senadores de la República del Paraguay"/>
    <x v="0"/>
    <x v="1"/>
    <d v="2025-05-08T00:00:00"/>
    <s v="Periodo Legislativo 2024-2025"/>
    <s v="Expediente S-2502197/2025, Cámara de Senadores"/>
    <s v="Proyecto de Ley, Que regula y promueve la creación, desarrollo, innovación e implementación de sistemas de inteligencia artificial (IA)"/>
    <x v="0"/>
    <s v="Dictamen de Comisión"/>
    <d v="2025-10-30T00:00:00"/>
    <d v="2025-06-04T00:00:00"/>
    <s v="N/A"/>
    <s v="N/A"/>
    <s v="N/A"/>
    <s v="N/A"/>
    <s v="N/A"/>
    <s v="N/A"/>
    <s v="Natalicio Esteban Chase Acosta (ANR)_x000a_Juan Carlos Luis Galaverna Ortega (ANR)_x000a_Patrick Paul Kemper Thiede (ANR)_x000a_José Gregorio Ledesma Narváez (PLRA)_x000a_Basilio Gustavo Núñez Giménez (ANR)_x000a_Arnaldo Samaniego González (ANR)_x000a_Mario Alberto Varela Cardozo (ANR)_x000a_Ernesto Javier Zacarías Irún (ANR)"/>
    <s v="No Identificado"/>
    <x v="0"/>
    <s v="&quot;Artículo 1º: El objeto de esta ley es establecer el marco legal para regular y promover la creación, desarrollo, innovación e implementación de sistemas de inteligencia artificial (lA) al servicio del ser humano, con el fin de garantizar la protección de los derechos humanos fundamentales, la privacidad y la seguridad de los ciudadanos, fomentando la transparencia, la ética y la responsabilidad en su aplicación, respetuosos de los principios democráticos y el estado de derecho. &quot; (Proyecto de Ley Expediente S-2502197, 2025, Artículo 1)"/>
    <n v="1"/>
    <n v="1"/>
    <n v="1"/>
    <s v="."/>
    <m/>
    <m/>
    <m/>
    <m/>
    <m/>
    <m/>
    <m/>
    <m/>
    <m/>
    <m/>
    <s v="https://silpy.congreso.gov.py/web/expediente/142635"/>
  </r>
  <r>
    <m/>
    <s v="América del Sur"/>
    <x v="16"/>
    <x v="0"/>
    <s v="Congreso Nacional de la República del Paraguay"/>
    <x v="0"/>
    <s v="Bicameral"/>
    <s v="Honorable Cámara de Diputados de la República del Paraguay"/>
    <x v="0"/>
    <x v="1"/>
    <d v="2025-04-27T00:00:00"/>
    <s v="Periodo Legislativo 2024-2025"/>
    <s v="Expediente D-2584139/2025, Cámara de Diputados"/>
    <s v="Proyecto de Ley, Que promueve el uso de la inteligencia artificial en favor del desarrollo económico y social del país"/>
    <x v="0"/>
    <s v="Entrada de Expediente"/>
    <d v="2025-10-30T00:00:00"/>
    <d v="2025-04-28T00:00:00"/>
    <s v="N/A"/>
    <s v="N/A"/>
    <s v="N/A"/>
    <s v="N/A"/>
    <s v="N/A"/>
    <s v="N/A"/>
    <s v="María Rocío Abed de Zacarías (ANR)_x000a_Miguel Angel Del Puerto Silva (ANR)_x000a_Rodrigo Daniel Gamarra Krayacich (ANR)_x000a_Hugo Joel Meza (ANR)_x000a_Del Pilar Vázquez Cabrera (PLRA)"/>
    <s v="No Identificado"/>
    <x v="0"/>
    <s v="&quot;Artículo 1. Objeto de la Ley. La presente ley tiene por objeto promover el uso responsable y ético de la inteligencia artificial (IA) como parte del proceso nacional de transformación digital, priorizando el respeto de los derechos humanos, la sostenibilidad y la inclusión, con el fin de fomentar el desarrollo económico, social y cultural del país en un entorno seguro que garantice su impacto positivo y su adaptación a los valores nacionales.&quot; (Proyecto de Ley Expediente D-2584139, 2025, Artículo 1)"/>
    <n v="1"/>
    <n v="1"/>
    <n v="1"/>
    <s v="."/>
    <m/>
    <m/>
    <m/>
    <m/>
    <m/>
    <m/>
    <m/>
    <m/>
    <m/>
    <m/>
    <s v="N/A"/>
  </r>
  <r>
    <m/>
    <s v="América del Sur"/>
    <x v="17"/>
    <x v="0"/>
    <s v="Congreso de la República del Perú"/>
    <x v="0"/>
    <s v="Unicameral"/>
    <s v="Congreso de la República del Perú"/>
    <x v="0"/>
    <x v="0"/>
    <d v="2026-03-27T00:00:00"/>
    <s v="Segunda Legislatura Ordinaria 2025"/>
    <s v="PL 14329/2025-CR, Congreso de la República"/>
    <s v="Proyecto de Ley, Proyecto de Ley que Fortalece la Búsqueda de Personas Desaparecidas Mediante Herramientas Digitales"/>
    <x v="0"/>
    <s v="En Comisión"/>
    <d v="2026-03-31T00:00:00"/>
    <d v="2026-03-30T00:00:00"/>
    <s v="N/A"/>
    <s v="N/A"/>
    <s v="N/A"/>
    <s v="N/A"/>
    <s v="N/A"/>
    <s v="N/A"/>
    <s v="Hilda Marleny Portero López (Acción Popular)_x000a_Pedro Edwin Martínez Talavera (Acción Popular)_x000a_Luis Ángel Aragón Carreño (Acción Popular)_x000a_Elvis Hernán Vergara Mendoza (Acción Popular)_x000a_Carlos Enrique Alva Rojas (Acción Popular)_x000a_Judith Laura Rojas (Podemos Perú)_x000a_Silvia María Monteza Facho (Acción Popular)"/>
    <s v="No Identificado"/>
    <x v="2"/>
    <s v="Propone una Ley de Fortalecimiento Digital para la Búsqueda de Personas Desaparecidas mediante un aplicativo oficial interoperable en tiempo real, uso obligatorio de geolocalización, difusión masiva de alertas, repositorios biométricos, ciber‑patrullaje y videovigilancia integrada. El articulado autoriza explícitamente el uso de algoritmos de reconocimiento facial (IA) en cámaras públicas y privadas para identificar personas con reporte vigente, así como procesamiento automatizado de datos, scraping legal y actualización periódica para incorporar avances en inteligencia artificial y computación en la nube. (Proyecto de Ley 14329, 2026)"/>
    <n v="1"/>
    <n v="0"/>
    <n v="0"/>
    <s v="."/>
    <m/>
    <m/>
    <m/>
    <m/>
    <m/>
    <m/>
    <m/>
    <m/>
    <m/>
    <m/>
    <s v="https://wb2server.congreso.gob.pe/spley-portal/#/expediente/2021/14329"/>
  </r>
  <r>
    <m/>
    <s v="América del Sur"/>
    <x v="17"/>
    <x v="0"/>
    <s v="Congreso de la República del Perú"/>
    <x v="0"/>
    <s v="Unicameral"/>
    <s v="Congreso de la República del Perú"/>
    <x v="0"/>
    <x v="0"/>
    <d v="2026-03-05T00:00:00"/>
    <s v="Segunda Legislatura Ordinaria 2025"/>
    <s v="PL 14148/2025-CR, Congreso de la República"/>
    <s v="Proyecto de Ley, Proyecto de ley que crea el sistema de identificación biométrica de extranjeros para el fortalecimiento de la seguridad ciudadana"/>
    <x v="0"/>
    <s v="En Comisión"/>
    <d v="2026-03-30T00:00:00"/>
    <d v="2026-03-09T00:00:00"/>
    <s v="N/A"/>
    <s v="N/A"/>
    <s v="N/A"/>
    <s v="N/A"/>
    <s v="N/A"/>
    <s v="N/A"/>
    <s v="Jorge Luis Flores Ancachi (Acción Popular)"/>
    <s v="No Identificado"/>
    <x v="4"/>
    <s v="La Ley que crea el Sistema de Identificación Biométrica de Extranjeros (SIBEX) establece un sistema estatal adscrito al Ministerio del Interior para registrar, procesar y gestionar datos biométricos (huellas dactilares, reconocimiento facial, imágenes y registros migratorios) de personas extranjeras, con fines de seguridad ciudadana, control migratorio e investigación criminal. El articulado no menciona expresamente la inteligencia artificial, pero el uso de reconocimiento facial y procesamiento biométrico supone una relación directa con sistemas automatizados basados en IA/ML, especialmente para identificación, interoperabilidad y análisis de datos a gran escala. (Proyecto de Ley 14148, 2026)"/>
    <n v="1"/>
    <n v="0"/>
    <n v="0"/>
    <s v="."/>
    <m/>
    <m/>
    <m/>
    <m/>
    <m/>
    <m/>
    <m/>
    <m/>
    <m/>
    <m/>
    <s v="https://wb2server.congreso.gob.pe/spley-portal/#/expediente/2021/14148"/>
  </r>
  <r>
    <m/>
    <s v="América del Sur"/>
    <x v="17"/>
    <x v="0"/>
    <s v="Presidencia del Consejo de Ministros del Perú"/>
    <x v="1"/>
    <s v="N/A"/>
    <s v="N/A"/>
    <x v="3"/>
    <x v="0"/>
    <d v="2026-02-13T00:00:00"/>
    <s v="N/A"/>
    <s v="Resolución Ministerial 049/2026-PCM, Presidencia del Consejo de Ministros"/>
    <s v="Resolución, Resolución Ministerial N.° 049-2026-PCM. Aprobar la “Estrategia Nacional de Gobierno de Datos 2026–2030” (ENGD), instrumento derivado de la Política Nacional de Transformación Digital, la cual, como Anexo, forma parte integrante de la presente Resolución Ministerial"/>
    <x v="1"/>
    <s v="Publicada En El Diario Oficial El Peruano"/>
    <d v="2026-03-30T00:00:00"/>
    <d v="2026-02-15T00:00:00"/>
    <d v="2026-02-15T00:00:00"/>
    <s v="N/A"/>
    <d v="2026-02-15T00:00:00"/>
    <d v="2026-02-13T00:00:00"/>
    <s v="N/A"/>
    <s v="N/A"/>
    <s v="Ernesto Álvarez Miranda (Presidencia del Consejo de Ministros)"/>
    <s v="N/A"/>
    <x v="1"/>
    <s v="Aprueba la &quot;Estrategia Nacional de Gobierno de Datos 2026‑2030&quot; y establece su ámbito de aplicación, conducción, implementación y seguimiento en todas las entidades públicas. El articulado regula roles institucionales, planes de acción, supervisión, plataformas y financiamiento para el gobierno y gestión de datos. No regula directamente la inteligencia artificial, pero la estrategia aprobada habilita su uso al reconocer los datos como insumo estratégico para analítica avanzada, machine learning e IA, y al articular la ENGD con políticas de transformación digital y uso responsable de tecnologías digitales. (Resolución Ministerial de la Presidencia del Consejo de Ministros 049, 2026-PCM) "/>
    <n v="1"/>
    <n v="0"/>
    <n v="0"/>
    <s v="."/>
    <m/>
    <m/>
    <m/>
    <m/>
    <m/>
    <m/>
    <m/>
    <m/>
    <m/>
    <m/>
    <s v="https://www.gob.pe/institucion/pcm/normas-legales/7739698-049-2026-pcm"/>
  </r>
  <r>
    <m/>
    <s v="América del Sur"/>
    <x v="17"/>
    <x v="0"/>
    <s v="Congreso de la República del Perú"/>
    <x v="0"/>
    <s v="Unicameral"/>
    <s v="Congreso de la República del Perú"/>
    <x v="0"/>
    <x v="1"/>
    <d v="2025-12-22T00:00:00"/>
    <s v="Primera Legislatura Ordinaria 2025"/>
    <s v="PL 13821/2025-CR, Congreso de la República"/>
    <s v="Proyecto de Ley, Ley que fortalece la potestad sancionadora del Sistema Nacional de Ciencia, Tecnología e Innovación (SINACTI)"/>
    <x v="0"/>
    <s v="En Comisión"/>
    <d v="2026-03-30T00:00:00"/>
    <d v="2025-12-23T00:00:00"/>
    <s v="N/A"/>
    <s v="N/A"/>
    <s v="N/A"/>
    <s v="N/A"/>
    <s v="N/A"/>
    <s v="N/A"/>
    <s v="Edgard Comelio Reymundo Mercado (Juntos Por El Perú)  _x000a_Ruth Luque Ibarra (Juntos Por El Perú)  _x000a_Susel Ana Maria Paredes Pique (Partido Morado)"/>
    <s v="No Identificado"/>
    <x v="2"/>
    <s v="&quot;Artículo 1.- Objeto de la ley. La presente ley tiene por objeto fortalecer la potestad sancionadora del Sistema Nacional de Ciencia, Tecnología e Innovación (SINACTI) mediante la modificación de la Ley 31250, con la finalidad de incorporarcomo infracción el uso inapropiado y antiético mediante la copia de información emitida a través de la herramienta digital de la Inteligencia Artificial para la elaboración de artículos científicos; proyectos de investigación, desarrollo tecnológico e innovación, entre otros.&quot; (Proyecto de Ley 13821, 2025)"/>
    <n v="1"/>
    <n v="0"/>
    <n v="0"/>
    <s v="."/>
    <m/>
    <m/>
    <m/>
    <m/>
    <m/>
    <m/>
    <m/>
    <m/>
    <m/>
    <m/>
    <s v="https://wb2server.congreso.gob.pe/spley-portal/#/expediente/2021/13821"/>
  </r>
  <r>
    <m/>
    <s v="América del Sur"/>
    <x v="17"/>
    <x v="0"/>
    <s v="Congreso de la República del Perú"/>
    <x v="0"/>
    <s v="Unicameral"/>
    <s v="Congreso de la República del Perú"/>
    <x v="0"/>
    <x v="1"/>
    <d v="2025-12-12T00:00:00"/>
    <s v="Primera Legislatura Ordinaria 2025"/>
    <s v="PL 13553/2025-CR, Congreso de la República"/>
    <s v="Proyecto de Ley, Proyecto de Ley que Modifica el Artículo 4 de la Ley 31814 Ley que Promueve el Uso de la Inteligencia Artificial en Favor del Desarrollo Económico y Social del País, a fin de Garantizar su Implementación Progresiva y Colaborativa a Nivel Nacional"/>
    <x v="0"/>
    <s v="En Comisión"/>
    <d v="2026-03-30T00:00:00"/>
    <d v="2025-12-15T00:00:00"/>
    <s v="N/A"/>
    <s v="N/A"/>
    <s v="N/A"/>
    <s v="N/A"/>
    <s v="N/A"/>
    <s v="N/A"/>
    <s v="Jhakeline Katy Ugarte Mamani (Perú Libre)_x000a_Roberto Helbert Sánchez Palomino (Juntos por el Perú)_x000a_Germán Adolfo Tacuri Valdivia (Perú Libre)_x000a_Jorge Samuel Coayla Juárez (Perú Libre)"/>
    <s v="No Identificado"/>
    <x v="0"/>
    <s v="Propone modificar el artículo 4 de la Ley 31814 para reforzar el rol de la Autoridad Nacional en la promoción de un ecosistema de inteligencia artificial. El cambio incorpora expresamente que la Autoridad desarrolle y articule acciones para impulsar un ecosistema de IA progresivo, garantista y colaborativo, a nivel nacional e internacional. La iniciativa no introduce reglas técnicas, derechos u obligaciones sobre sistemas de IA, sino que orienta la política pública hacia una implementación gradual y coordinada de la inteligencia artificial en el país. (Proyecto de Ley 13553, 2025)"/>
    <n v="1"/>
    <n v="1"/>
    <n v="1"/>
    <s v="."/>
    <m/>
    <m/>
    <m/>
    <m/>
    <m/>
    <m/>
    <m/>
    <m/>
    <m/>
    <m/>
    <s v="https://wb2server.congreso.gob.pe/spley-portal/#/expediente/2021/13553"/>
  </r>
  <r>
    <m/>
    <s v="América del Sur"/>
    <x v="17"/>
    <x v="0"/>
    <s v="Congreso de la República del Perú"/>
    <x v="0"/>
    <s v="Unicameral"/>
    <s v="Congreso de la República del Perú"/>
    <x v="0"/>
    <x v="1"/>
    <d v="2025-12-02T00:00:00"/>
    <s v="Primera Legislatura Ordinaria 2025"/>
    <s v="PL 13427/2025-CR, Congreso de la República"/>
    <s v="Proyecto de Ley, Proyecto de Ley que fortalece la seguridad ciudadana mediante el uso de la inteligencia artificial en sistemas de videovigilancia y el control en la adquisición de chips de telefonía móvil"/>
    <x v="0"/>
    <s v="En Comisión"/>
    <d v="2026-03-30T00:00:00"/>
    <d v="2025-12-03T00:00:00"/>
    <s v="N/A"/>
    <s v="N/A"/>
    <s v="N/A"/>
    <s v="N/A"/>
    <s v="N/A"/>
    <s v="N/A"/>
    <s v="Norma Martina Yarrow Lumbreras (Renovación Popular)"/>
    <s v="No Identificado"/>
    <x v="2"/>
    <s v="&quot;Artículo 1. Objeto. La presente Ley tiene por objeto fortalecer la seguridad ciudadana mediante el uso de la inteligencia artificial en sistemas de videovigilancia y el control en la adquisición de chips de telefonía móvil, modificando el Decreto Legislativo 1218, Decreto Legislativo que regula el uso de las cámaras de videovigilancia, el Código Procesal Penal y el Código Penal&quot; (Proyecto de Ley 13427, 2025)"/>
    <n v="1"/>
    <n v="1"/>
    <n v="1"/>
    <s v="."/>
    <m/>
    <m/>
    <m/>
    <m/>
    <m/>
    <m/>
    <m/>
    <m/>
    <m/>
    <m/>
    <s v="https://wb2server.congreso.gob.pe/spley-portal/#/expediente/2021/13427"/>
  </r>
  <r>
    <m/>
    <s v="América del Sur"/>
    <x v="17"/>
    <x v="0"/>
    <s v="Congreso de la República del Perú"/>
    <x v="0"/>
    <s v="Unicameral"/>
    <s v="Congreso de la República del Perú"/>
    <x v="0"/>
    <x v="1"/>
    <d v="2025-11-12T00:00:00"/>
    <s v="Primera Legislatura Ordinaria 2025"/>
    <s v="PL 13186/2025-CR, Congreso de la República"/>
    <s v="Proyecto de Ley, Proyecto de ley que modifica la Ley 31250, Ley del Sistema Nacional de Ciencia, Tecnología e Innovación (SINACTI), a fin de fortalecer las sanciones por el uso indiscriminado de inteligencia artificial"/>
    <x v="0"/>
    <s v="Presentado"/>
    <d v="2025-11-12T00:00:00"/>
    <d v="2025-11-12T00:00:00"/>
    <s v="N/A"/>
    <s v="N/A"/>
    <s v="N/A"/>
    <s v="N/A"/>
    <s v="N/A"/>
    <s v="N/A"/>
    <s v="Ariana Maybee Orué Medina (Podemos Perú)"/>
    <s v="N/A"/>
    <x v="2"/>
    <s v="Modifica la Ley 31250 del Sistema Nacional de Ciencia, Tecnología e Innovación (SINACTI) en Perú, incorporando como infracción el uso indiscriminado de inteligencia artificial, incluyendo la copia de contenido generado por IA. El articulado otorga facultades sancionadoras al CONCYTEC para regular el uso de herramientas de IA en investigaciones científicas y académicas, con el fin de preservar la calidad de la producción científica y evitar prácticas indebidas. (Proyecto de Ley 13186, 2025)"/>
    <n v="1"/>
    <n v="1"/>
    <n v="1"/>
    <s v="."/>
    <m/>
    <m/>
    <m/>
    <m/>
    <m/>
    <m/>
    <m/>
    <m/>
    <m/>
    <m/>
    <s v="https://wb2server.congreso.gob.pe/spley-portal/#/expediente/2021/13186"/>
  </r>
  <r>
    <m/>
    <s v="América del Sur"/>
    <x v="17"/>
    <x v="0"/>
    <s v="Congreso de la República del Perú"/>
    <x v="0"/>
    <s v="Unicameral"/>
    <s v="Congreso de la República del Perú"/>
    <x v="0"/>
    <x v="1"/>
    <d v="2025-11-11T00:00:00"/>
    <s v="Primera Legislatura Ordinaria 2025"/>
    <s v="PL 13175/2025-CR, Congreso de la República"/>
    <s v="Proyecto de Ley, Proyecto de ley que modifica la Ley 31814, Ley que promueve el uso de la inteligencia artificial en favor del desarrollo económico y social del país"/>
    <x v="0"/>
    <s v="Presentado"/>
    <d v="2025-11-11T00:00:00"/>
    <d v="2025-11-11T00:00:00"/>
    <s v="N/A"/>
    <s v="N/A"/>
    <s v="N/A"/>
    <s v="N/A"/>
    <s v="N/A"/>
    <s v="N/A"/>
    <s v="Elizabeth Sara Medina Hermosilla (Perú Libre)"/>
    <s v="N/A"/>
    <x v="0"/>
    <s v="&quot;Artículo 1.- Objeto. El objeto de la ley es modificar la Ley N° 31814, Ley que promueve el uso de la inteligencia artificial en favor del desarrollo económico y social del país, a fin de complementarla y establecer el marco jurídico para el desarrollo, provisión, despliegue y uso de sistemas de inteligencia artificial (IA) en el sector empresarial privado a nivel nacional.&quot; (Proyecto de Ley 13175, 2025, Artículo 1)"/>
    <n v="1"/>
    <n v="1"/>
    <n v="1"/>
    <s v="."/>
    <m/>
    <m/>
    <m/>
    <m/>
    <m/>
    <m/>
    <m/>
    <m/>
    <m/>
    <m/>
    <s v="https://wb2server.congreso.gob.pe/spley-portal/#/expediente/2021/13175"/>
  </r>
  <r>
    <m/>
    <s v="América del Sur"/>
    <x v="17"/>
    <x v="0"/>
    <s v="Congreso de la República del Perú"/>
    <x v="0"/>
    <s v="Unicameral"/>
    <s v="Congreso de la República del Perú"/>
    <x v="0"/>
    <x v="1"/>
    <d v="2025-11-07T00:00:00"/>
    <s v="Primera Legislatura Ordinaria 2025"/>
    <s v="PL 13140/2025-CR, Congreso de la República"/>
    <s v="Proyecto de Ley, Proyecto de ley que modifica la Ley 31814 a fin de establecer el principio de trazabilidad en el uso de la inteligencia artificial"/>
    <x v="0"/>
    <s v="Presentado"/>
    <d v="2025-11-09T00:00:00"/>
    <d v="2025-11-07T00:00:00"/>
    <s v="N/A"/>
    <s v="N/A"/>
    <s v="N/A"/>
    <s v="N/A"/>
    <s v="N/A"/>
    <s v="N/A"/>
    <s v="Edgard Cornelio Reymundo Mercado (Juntos Por El Perú)"/>
    <s v="N/A"/>
    <x v="0"/>
    <s v="&quot;Artículo 1.- Objeto. La presente ley tiene por objeto incluir en la Ley N° 31814, Ley que promueve el uso de la inteligencia artificial en favor del desarrollo económico y social del país; el principio de trazabilidad, a fin de complementar el uso adecuado y optimo de la inteligencia artificial en el desarrollo económico y social del país.&quot; (Proyecto de Ley 13140, 2025, Artículo 1)"/>
    <n v="1"/>
    <n v="1"/>
    <n v="1"/>
    <s v="."/>
    <m/>
    <m/>
    <m/>
    <m/>
    <m/>
    <m/>
    <m/>
    <m/>
    <m/>
    <m/>
    <s v="https://wb2server.congreso.gob.pe/spley-portal/#/expediente/2021/13140"/>
  </r>
  <r>
    <m/>
    <s v="América del Sur"/>
    <x v="17"/>
    <x v="0"/>
    <s v="Congreso de la República del Perú"/>
    <x v="0"/>
    <s v="Unicameral"/>
    <s v="Congreso de la República del Perú"/>
    <x v="0"/>
    <x v="1"/>
    <d v="2025-11-04T00:00:00"/>
    <s v="Primera Legislatura Ordinaria 2025"/>
    <s v="PL 13075/2025-CR, Congreso de la República"/>
    <s v="Proyecto de Ley, Proyecto de ley que previene la desinformación electoral a través de la inteligencia artificial"/>
    <x v="0"/>
    <s v="En Comisión"/>
    <d v="2026-03-31T00:00:00"/>
    <d v="2025-11-05T00:00:00"/>
    <s v="N/A"/>
    <s v="N/A"/>
    <s v="N/A"/>
    <s v="N/A"/>
    <s v="N/A"/>
    <s v="N/A"/>
    <s v="Carlos Antonio Anderson Ramírez (Podemos Perú)"/>
    <s v="N/A"/>
    <x v="2"/>
    <s v="Modifica el artículo 192 de la Ley Orgánica de Elecciones en Perú para prohibir, durante los 90 días previos a comicios, la creación y difusión de contenido audiovisual manipulado mediante inteligencia artificial que simule la voz o imagen de candidatos con fines engañosos. El articulado establece mecanismos de denuncia ante el Jurado Nacional de Elecciones y sanciones económicas para los responsables. La regulación se enfoca en el uso de tecnologías como los deepfakes, generadas por IA, en contextos electorales, buscando proteger la integridad democrática. (Proyecto de Ley 13075, 2025)"/>
    <s v="."/>
    <s v="https://wb2server.congreso.gob.pe/spley-portal/#/expediente/2021/13065"/>
    <s v="https://wb2server.congreso.gob.pe/spley-portal-service/archivo/MzQ0NjI4/pdf"/>
    <s v="."/>
    <m/>
    <m/>
    <m/>
    <m/>
    <m/>
    <m/>
    <m/>
    <m/>
    <m/>
    <m/>
    <s v="https://wb2server.congreso.gob.pe/spley-portal/#/expediente/2021/13075"/>
  </r>
  <r>
    <m/>
    <s v="América del Sur"/>
    <x v="17"/>
    <x v="0"/>
    <s v="Congreso de la República del Perú"/>
    <x v="0"/>
    <s v="Unicameral"/>
    <s v="Congreso de la República del Perú"/>
    <x v="0"/>
    <x v="1"/>
    <d v="2025-11-03T00:00:00"/>
    <s v="Primera Legislatura Ordinaria 2025"/>
    <s v="PL 13065/2025-CR, Congreso de la República"/>
    <s v="Proyecto de Ley, Proyecto de ley que previene la desinformación electoral a través de la inteligencia artificial"/>
    <x v="3"/>
    <s v="Retirado por su Autor"/>
    <d v="2025-11-05T00:00:00"/>
    <d v="2025-11-05T00:00:00"/>
    <s v="N/A"/>
    <s v="N/A"/>
    <s v="N/A"/>
    <s v="N/A"/>
    <s v="N/A"/>
    <d v="2025-11-05T00:00:00"/>
    <s v="Carlos Antonio Anderson Ramírez (Podemos Perú)"/>
    <s v="N/A"/>
    <x v="2"/>
    <s v="Modifica el artículo 192 de la Ley Orgánica de Elecciones en Perú para prohibir, durante los 90 días previos a comicios, la creación y difusión de contenido audiovisual manipulado mediante inteligencia artificial que simule la voz o imagen de candidatos con fines engañosos. El articulado establece mecanismos de denuncia ante el Jurado Nacional de Elecciones y sanciones económicas para los responsables. La regulación se enfoca en el uso de tecnologías como los deepfakes, generadas por IA, en contextos electorales, buscando proteger la integridad democrática. (Proyecto de Ley 13065, 2025)"/>
    <n v="1"/>
    <n v="1"/>
    <n v="1"/>
    <s v="."/>
    <m/>
    <m/>
    <m/>
    <m/>
    <m/>
    <m/>
    <m/>
    <m/>
    <m/>
    <m/>
    <s v="https://wb2server.congreso.gob.pe/spley-portal/#/expediente/2021/13065"/>
  </r>
  <r>
    <m/>
    <s v="América del Sur"/>
    <x v="17"/>
    <x v="0"/>
    <s v="Congreso de la República del Perú"/>
    <x v="0"/>
    <s v="Unicameral"/>
    <s v="Congreso de la República del Perú"/>
    <x v="0"/>
    <x v="1"/>
    <d v="2025-10-31T00:00:00"/>
    <s v="Primera Legislatura Ordinaria 2025"/>
    <s v="PL 13049/2025-CR, Congreso de la República"/>
    <s v="Proyecto de Ley, Proyecto de ley que dispone medidas para identificar el contenido audiovisual sintético creado a través de inteligencia artificial"/>
    <x v="0"/>
    <s v="En Comisión"/>
    <d v="2026-03-31T00:00:00"/>
    <d v="2025-11-03T00:00:00"/>
    <s v="N/A"/>
    <s v="N/A"/>
    <s v="N/A"/>
    <s v="N/A"/>
    <s v="N/A"/>
    <s v="N/A"/>
    <s v="Carlos Antonio Anderson Ramírez (Podemos Perú)"/>
    <s v="No Identificado"/>
    <x v="2"/>
    <s v="Modifica la Ley N.º 31814 para obligar al etiquetado explícito de todo contenido texto, imagen, audio o video generado total o parcialmente mediante inteligencia artificial. El artículo 6 incorporado exige identificar el contenido sintético para prevenir desinformación, suplantación de identidad y fraudes, imponiendo obligaciones a proveedores de servicios de internet y plataformas de distribución para mantener etiquetas visibles y técnicas (metadatos) durante la descarga, copia o difusión del material generado por IA. (Proyecto de Ley 13049, 2025)"/>
    <s v="."/>
    <s v="https://wb2server.congreso.gob.pe/spley-portal/#/expediente/2021/13044"/>
    <s v="https://wb2server.congreso.gob.pe/spley-portal-service/archivo/MzQ0MTM3/pdf"/>
    <s v="."/>
    <m/>
    <m/>
    <m/>
    <m/>
    <m/>
    <m/>
    <m/>
    <m/>
    <m/>
    <m/>
    <s v="https://wb2server.congreso.gob.pe/spley-portal/#/expediente/2021/13049"/>
  </r>
  <r>
    <m/>
    <s v="América del Sur"/>
    <x v="17"/>
    <x v="0"/>
    <s v="Congreso de la República del Perú"/>
    <x v="0"/>
    <s v="Unicameral"/>
    <s v="Congreso de la República del Perú"/>
    <x v="0"/>
    <x v="1"/>
    <d v="2025-10-31T00:00:00"/>
    <s v="Primera Legislatura Ordinaria 2025"/>
    <s v="PL 13044/2025-CR, Congreso de la República"/>
    <s v="Proyecto de Ley, Proyecto de ley que modifica el artículo 3 de la Ley 30421, Ley Marco de la Telesalud, para mejorar la atención médica a distancia, incorporando la inteligencia artificial"/>
    <x v="0"/>
    <s v="En Comisión"/>
    <d v="2025-11-05T00:00:00"/>
    <d v="2025-11-03T00:00:00"/>
    <s v="N/A"/>
    <s v="N/A"/>
    <s v="N/A"/>
    <s v="N/A"/>
    <s v="N/A"/>
    <s v="N/A"/>
    <s v="Jhakeline Katy Ugarte Mamani (Perú Libre)"/>
    <s v="No Identificado"/>
    <x v="2"/>
    <s v="Propone modificar el artículo 3 de la Ley 30421, Ley Marco de la Telesalud en Perú, para incorporar explícitamente el uso de inteligencia artificial (IA) en los servicios de telesalud. El articulado establece que la IA será utilizada como herramienta de apoyo en telemedicina, teleconsulta, teleinterconsulta, teleorientación, telemonitoreo e interoperabilidad, con fines como la interpretación de imágenes médicas, análisis de datos clínicos, generación de alertas tempranas y personalización de tratamientos, siempre bajo supervisión profesional. La IA se integra como parte estructural del modelo de atención médica a distancia. (Proyecto de Ley 13044, 2025)"/>
    <n v="1"/>
    <n v="1"/>
    <n v="1"/>
    <s v="."/>
    <m/>
    <m/>
    <m/>
    <m/>
    <m/>
    <m/>
    <m/>
    <m/>
    <m/>
    <m/>
    <s v="https://wb2server.congreso.gob.pe/spley-portal/#/expediente/2021/13044"/>
  </r>
  <r>
    <m/>
    <s v="América del Sur"/>
    <x v="17"/>
    <x v="0"/>
    <s v="Congreso de la República del Perú"/>
    <x v="0"/>
    <s v="Unicameral"/>
    <s v="Congreso de la República del Perú"/>
    <x v="0"/>
    <x v="1"/>
    <d v="2025-10-22T00:00:00"/>
    <s v="Primera Legislatura Ordinaria 2025"/>
    <s v="PL 12926/2025-CR, Congreso de la República"/>
    <s v="Proyecto de Ley, Ley que propone la creación de la Superintendencia Nacional de Transformación y Seguridad Digital"/>
    <x v="0"/>
    <s v="En Comisión"/>
    <d v="2025-12-01T00:00:00"/>
    <d v="2025-10-24T00:00:00"/>
    <s v="N/A"/>
    <s v="N/A"/>
    <s v="N/A"/>
    <s v="N/A"/>
    <s v="N/A"/>
    <s v="N/A"/>
    <s v="Jorge Montoya Manrique (Independiente)"/>
    <s v="No Identificado"/>
    <x v="1"/>
    <s v="&quot;Artículo 1- Objeto. La presente ley tiene por objeto crear la Superintendencia Nacional de Transformación y Seguridad Digital como organismo autónomo de derecho público, con la finalidad de conducir, promover y supervisar el proceso de transformación y seguridad digital en el pais, en armonía con los marcos normativos vigentes sobre gobierno digital, economía digital, confianza digital e inteligencia artificial.&quot; (Proyecto de Ley 12926, 2025, Artículo 1)"/>
    <n v="1"/>
    <n v="0"/>
    <n v="0"/>
    <s v="."/>
    <m/>
    <m/>
    <m/>
    <m/>
    <m/>
    <m/>
    <m/>
    <m/>
    <m/>
    <m/>
    <s v="https://wb2server.congreso.gob.pe/spley-portal/#/expediente/2021/12926"/>
  </r>
  <r>
    <m/>
    <s v="América del Sur"/>
    <x v="17"/>
    <x v="0"/>
    <s v="Congreso de la República del Perú"/>
    <x v="0"/>
    <s v="Unicameral"/>
    <s v="Congreso de la República del Perú"/>
    <x v="0"/>
    <x v="1"/>
    <d v="2025-09-23T00:00:00"/>
    <s v="Primera Legislatura Ordinaria 2025"/>
    <s v="PL 12564/2025-CR, Congreso de la República"/>
    <s v="Proyecto de Ley, Proyecto de ley que establece la enseñanza de tecnologías de inteligencia artificial (IA), ciencia de la computación (computer science) y tecnologías emergentes en todas las etapas, niveles y modalidades del sistema educativo peruano"/>
    <x v="0"/>
    <s v="En Comisión"/>
    <d v="2025-11-05T00:00:00"/>
    <d v="2025-09-24T00:00:00"/>
    <s v="N/A"/>
    <s v="N/A"/>
    <s v="N/A"/>
    <s v="N/A"/>
    <s v="N/A"/>
    <s v="N/A"/>
    <s v="David Julio Jiménez Heredia (Fuerza Popular)"/>
    <s v="No Identificado"/>
    <x v="2"/>
    <s v="Dispone la incorporación progresiva de la enseñanza de Tecnologías de Inteligencia Artificial (IA), Ciencia de la Computación y tecnologías emergentes en todas las etapas, niveles y modalidades del sistema educativo nacional. Su objetivo es que los estudiantes comprendan, utilicen y desarrollen estas tecnologías, para lo cual se establece un Plan Nacional de Formación Docente y se declara de necesidad pública la inversión en infraestructura digital. (Proyecto de Ley 12564, 2025)"/>
    <n v="1"/>
    <n v="1"/>
    <n v="1"/>
    <s v="."/>
    <m/>
    <m/>
    <m/>
    <m/>
    <m/>
    <m/>
    <m/>
    <m/>
    <m/>
    <m/>
    <s v="https://wb2server.congreso.gob.pe/spley-portal/#/expediente/2021/12564"/>
  </r>
  <r>
    <m/>
    <s v="América del Sur"/>
    <x v="17"/>
    <x v="0"/>
    <s v="Congreso de la República del Perú"/>
    <x v="0"/>
    <s v="Unicameral"/>
    <s v="Congreso de la República del Perú"/>
    <x v="0"/>
    <x v="1"/>
    <d v="2025-09-19T00:00:00"/>
    <s v="Primera Legislatura Ordinaria 2025"/>
    <s v="PL 12517/2025-CR, Congreso de la República"/>
    <s v="Proyecto de Ley, Proyecto de Ley de Conectividad Educativa y Transformación Digital 2026–2028"/>
    <x v="0"/>
    <s v="En Comisión"/>
    <d v="2025-11-05T00:00:00"/>
    <d v="2025-09-22T00:00:00"/>
    <s v="N/A"/>
    <s v="N/A"/>
    <s v="N/A"/>
    <s v="N/A"/>
    <s v="N/A"/>
    <s v="N/A"/>
    <s v="Nivardo Edgar Tello Montes (Perú Libre)"/>
    <s v="No Identificado"/>
    <x v="3"/>
    <s v="Declara de necesidad pública el acceso a internet y la transformación digital de las instituciones educativas entre 2026-2028. Su objetivo es reducir la brecha digital, establecer un régimen especial de contratación y formalizar el acompañamiento pedagógico digital. La Inteligencia Artificial es mencionada de forma incidental en la Disposición Complementaria Final, donde se instruye al Ministerio de Educación reglamentar los mecanismos de integración de la IA en los procesos de gestión y enseñanza-aprendizaje. (Proyecto de Ley 12517, 2025)"/>
    <n v="1"/>
    <n v="0"/>
    <n v="0"/>
    <s v="."/>
    <m/>
    <m/>
    <m/>
    <m/>
    <m/>
    <m/>
    <m/>
    <m/>
    <m/>
    <m/>
    <s v="https://wb2server.congreso.gob.pe/spley-portal/#/expediente/2021/12517"/>
  </r>
  <r>
    <m/>
    <s v="América del Sur"/>
    <x v="17"/>
    <x v="0"/>
    <s v="Congreso de la República del Perú"/>
    <x v="0"/>
    <s v="Unicameral"/>
    <s v="Congreso de la República del Perú"/>
    <x v="0"/>
    <x v="1"/>
    <d v="2025-09-18T00:00:00"/>
    <s v="Primera Legislatura Ordinaria 2025"/>
    <s v="PL 12504/2025-CR, Congreso de la República"/>
    <s v="Proyecto de Ley, Proyecto de Ley de Inteligencia Migratoria."/>
    <x v="0"/>
    <s v="En Comisión"/>
    <d v="2025-11-05T00:00:00"/>
    <d v="2025-09-22T00:00:00"/>
    <s v="N/A"/>
    <s v="N/A"/>
    <s v="N/A"/>
    <s v="N/A"/>
    <s v="N/A"/>
    <s v="N/A"/>
    <s v="Edgard Cornelio Reymundo Mercado (Juntos Por El Perú)"/>
    <s v="N/A"/>
    <x v="4"/>
    <s v="Establece el marco normativo para implementar un sistema de inteligencia migratoria en Perú, con el objetivo de fortalecer la seguridad nacional mediante el análisis de datos migratorios. El articulado regula el uso de tecnologías de información, incluyendo herramientas de inteligencia artificial para análisis predictivo de patrones migratorios, interoperabilidad de sistemas, y toma de decisiones estratégicas. La IA se menciona explícitamente como técnica habilitadora en el sistema de inteligencia migratoria, especialmente en el artículo 3.6 y 7.5, vinculada al análisis de riesgos y comportamiento migratorio. (Proyecto de Ley 12504, 2025, Artículos 1 y 7)"/>
    <n v="1"/>
    <n v="1"/>
    <n v="1"/>
    <s v="."/>
    <m/>
    <m/>
    <m/>
    <m/>
    <m/>
    <m/>
    <m/>
    <m/>
    <m/>
    <m/>
    <s v="https://wb2server.congreso.gob.pe/spley-portal/#/expediente/2021/12504"/>
  </r>
  <r>
    <m/>
    <s v="América del Sur"/>
    <x v="17"/>
    <x v="0"/>
    <s v="Presidencia del Consejo de Ministros del Perú"/>
    <x v="1"/>
    <s v="N/A"/>
    <s v="N/A"/>
    <x v="1"/>
    <x v="1"/>
    <d v="2025-09-09T00:00:00"/>
    <s v="N/A"/>
    <s v="Decreto Supremo 115/2025, Presidencia del Consejo de Ministros"/>
    <s v="Decreto, Decreto Supremo que aprueba el Reglamento de la Ley Nº 31814, Ley que promueve el uso de la inteligencia artificial en favor del desarrollo económico y social del país"/>
    <x v="1"/>
    <s v="Publicada En El Diario Oficial El Peruano"/>
    <d v="2025-11-05T00:00:00"/>
    <d v="2025-09-09T00:00:00"/>
    <d v="2025-09-09T00:00:00"/>
    <s v="N/A"/>
    <d v="2025-09-09T00:00:00"/>
    <d v="2025-09-08T00:00:00"/>
    <s v="N/A"/>
    <s v="N/A"/>
    <s v="Dina Ercilia Boluarte Zegarra (Presidencia De La República)_x000a_Eduardo Melchor Arana Ysa (Presidencia Del Consejo De Ministros)_x000a_Morgan Niccolo Quero Gaime (Ministerio De Educación)_x000a_César Henry Vásquez Sánchez (Ministerio De Salud)_x000a_Sergio Gonzalez Guerrero (Ministerio De La Producción)"/>
    <s v="N/A"/>
    <x v="0"/>
    <s v="El Reglamento desarrolla la Ley Nº 31814, estableciendo principios, obligaciones, medidas de supervisión, clasificación de riesgos, estándares técnicos y mecanismos de gobernanza para el desarrollo, implementación y uso de sistemas basados en inteligencia artificial en Perú. Aplica a entidades públicas, empresas estatales, sector privado, academia y sociedad civil. Promueve el uso ético, seguro, transparente y responsable de la IA, con énfasis en la protección de derechos humanos y el desarrollo económico y social del país. (Decreto Supremo 115 de la Presidencia del Consejo de Ministros, 2025, Anexo)"/>
    <n v="1"/>
    <n v="1"/>
    <n v="1"/>
    <s v="."/>
    <m/>
    <m/>
    <m/>
    <m/>
    <m/>
    <m/>
    <m/>
    <m/>
    <m/>
    <m/>
    <s v="https://www.gob.pe/institucion/pcm/normas-legales/7133522-115-2025-pcm"/>
  </r>
  <r>
    <m/>
    <s v="América del Sur"/>
    <x v="17"/>
    <x v="0"/>
    <s v="Congreso de la República del Perú"/>
    <x v="0"/>
    <s v="Unicameral"/>
    <s v="Congreso de la República del Perú"/>
    <x v="0"/>
    <x v="1"/>
    <d v="2025-09-04T00:00:00"/>
    <s v="Primera Legislatura Ordinaria 2025"/>
    <s v="PL 12315/2025-CR, Congreso de la República"/>
    <s v="Proyecto de Ley, Proyecto de ley de fortalecimiento del talento humano y modernización de la SUNARP."/>
    <x v="0"/>
    <s v="En Comisión"/>
    <d v="2025-11-05T00:00:00"/>
    <d v="2025-10-21T00:00:00"/>
    <s v="N/A"/>
    <s v="N/A"/>
    <s v="N/A"/>
    <s v="N/A"/>
    <s v="N/A"/>
    <s v="N/A"/>
    <s v="Pedro Edwin Martínez Talavera (Acción Popular)"/>
    <s v="No Identificado"/>
    <x v="4"/>
    <s v="Propone fortalecer la SUNARP mediante un plan de modernización tecnológica y una nueva escala remunerativa para su personal. En el artículo 7 se autoriza expresamente la implementación de plataformas de inteligencia artificial y analítica de datos para agilizar la calificación registral, junto con medidas de interoperabilidad, ciberseguridad y digitalización. La IA se regula como parte de un conjunto de herramientas tecnológicas destinadas a mejorar la eficiencia y seguridad jurídica de los servicios registrales. (Proyecto de Ley 12315, 2025, Artículos 1 y 7)"/>
    <n v="1"/>
    <n v="0"/>
    <n v="0"/>
    <s v="."/>
    <m/>
    <m/>
    <m/>
    <m/>
    <m/>
    <m/>
    <m/>
    <m/>
    <m/>
    <m/>
    <s v="https://wb2server.congreso.gob.pe/spley-portal/#/expediente/2021/12315"/>
  </r>
  <r>
    <m/>
    <s v="América del Sur"/>
    <x v="17"/>
    <x v="0"/>
    <s v="Ministerio de Relaciones Exteriores del Perú"/>
    <x v="1"/>
    <s v="N/A"/>
    <s v="N/A"/>
    <x v="3"/>
    <x v="1"/>
    <d v="2025-08-04T00:00:00"/>
    <s v="N/A"/>
    <s v="Resolución Ministerial 0516/2025-RE, Ministerio de Relaciones Exteriores"/>
    <s v="Resolución, Resolución Ministerial N.° 0516-2025-RE. Aprobación del Texto Integrado del Reglamento de Organización y Funciones del Ministerio de Relaciones Exteriores."/>
    <x v="1"/>
    <s v="Publicada En El Diario Oficial El Peruano"/>
    <d v="2025-08-19T00:00:00"/>
    <d v="2025-08-04T00:00:00"/>
    <d v="2025-08-04T00:00:00"/>
    <s v="N/A"/>
    <d v="2025-08-04T00:00:00"/>
    <d v="2025-08-04T00:00:00"/>
    <s v="N/A"/>
    <s v="N/A"/>
    <s v="Elmer Schialer Salcedo (Ministerio de Relaciones Exteriores)"/>
    <s v="N/A"/>
    <x v="1"/>
    <s v="Aprueba el Texto Integrado del Reglamento de Organización y Funciones (ROF) del Ministerio de Relaciones Exteriores del Perú, compuesto por las secciones primera y segunda aprobadas por el Decreto Supremo N° 025-2025-RE y la Resolución Ministerial N° 0508-2025-RE, respectivamente. El ROF organiza la estructura y funciones de la entidad. Incorpora la Oficina General de Transformación Digital Institucional, con una Oficina de Servicios Digitales, Innovación Digital e Inteligencia Artificial, responsable de gestionar proyectos de datos, servicios digitales e innovación. El ROF otorga funciones específicas al Viceministerio y a estas oficinas para promover, dirigir, supervisar y evaluar el uso de inteligencia artificial, así como formular proyectos, normas y lineamientos en la materia, asegurando su aplicación ética y en beneficio de la ciudadanía. (Resolución Ministerial del Ministerio de Relaciones Exteriores 0516, 2025-RE, Anexo)"/>
    <n v="1"/>
    <n v="0"/>
    <n v="0"/>
    <s v="El anexo integra las dos secciones del Reglamento que fueron aprobadas por otros dos instrumentos. Especificamente para IA, se relacionarn de la Resolución Ministerial N° 0508-2025-RE, Artículos 05 y 65 al 67 y del Decreto Supremo N° 025-2025-RE Artículos, 10 y 64. Asimismo, se relaciona con la Resolución Ministerial N.° 0517-2025-RE &quot;Aprobación del Cuadro de Equivalencias de las unidades de organización del Ministerio de Relaciones Exteriores&quot;"/>
    <m/>
    <m/>
    <m/>
    <m/>
    <m/>
    <m/>
    <m/>
    <m/>
    <m/>
    <m/>
    <s v="https://www.gob.pe/institucion/rree/normas-legales/7014001-0516-2025-re"/>
  </r>
  <r>
    <m/>
    <s v="América del Sur"/>
    <x v="17"/>
    <x v="0"/>
    <s v="Congreso de la República del Perú"/>
    <x v="0"/>
    <s v="Unicameral"/>
    <s v="Congreso de la República del Perú"/>
    <x v="0"/>
    <x v="1"/>
    <d v="2025-07-10T00:00:00"/>
    <s v="Segunda Legislatura Ordinaria 2024"/>
    <s v="PL 11896/2024-CR, Congreso de la República"/>
    <s v="Proyecto De Ley, Ley Que Declara De Interés Nacional La Implementación De Clínicas Móviles Con Tecnología De Vanguardia Para La Detección Del Cáncer."/>
    <x v="3"/>
    <s v="Retirado por su Autor"/>
    <d v="2025-07-17T00:00:00"/>
    <d v="2025-07-17T00:00:00"/>
    <s v="N/A"/>
    <s v="N/A"/>
    <s v="N/A"/>
    <s v="N/A"/>
    <s v="N/A"/>
    <d v="2025-07-17T00:00:00"/>
    <s v="Isaac Mita Alanoca (Perú Libre)"/>
    <s v="N/A"/>
    <x v="1"/>
    <s v="&quot;Artículo 1. - Objeto de la Ley. La presente Ley declara de interés nacional la detección temprana del cáncer en las zonas rurales para atender a personas con escasos recursos económicos, mediante la implementación de clínicas móviles a nivel nacional, equipadas con tecnología de vanguardia e inteligencia artificial. Estas unidades estarán asistidas por un equipo multidisciplinario especializado (integrado por médicos especialistas, obstetras, enfermeras, tecnólogos médicos, técnicos en enfermería, pilotos de unidad móvil y personal de soporte técnico) con el fin de garantizar un diagnóstico oportuno y contribuir a la reducción de los índices de mortalidad por esta enfermedad.&quot; (Proyecto de Ley 11896, 2025, Artículo 1)"/>
    <n v="1"/>
    <n v="0"/>
    <n v="0"/>
    <s v="."/>
    <m/>
    <m/>
    <m/>
    <m/>
    <m/>
    <m/>
    <m/>
    <m/>
    <m/>
    <m/>
    <s v="https://wb2server.congreso.gob.pe/spley-portal/#/expediente/2021/11896"/>
  </r>
  <r>
    <m/>
    <s v="América del Sur"/>
    <x v="17"/>
    <x v="0"/>
    <s v="Ministerio de Relaciones Exteriores del Perú"/>
    <x v="1"/>
    <s v="N/A"/>
    <s v="N/A"/>
    <x v="1"/>
    <x v="1"/>
    <d v="2025-07-06T00:00:00"/>
    <s v="N/A"/>
    <s v="Decreto Supremo 015/2025-RE, Ministerio de Relaciones Exteriores"/>
    <s v="Decreto, Decreto Supremo que aprueba el Reglamento de la Ley N° 32082, Ley que dispone la implementación de la transformación digital en las Oficinas Consulares del Perú."/>
    <x v="1"/>
    <s v="Publicada En El Diario Oficial El Peruano"/>
    <d v="2025-06-16T00:00:00"/>
    <d v="2025-06-07T00:00:00"/>
    <d v="2025-06-07T00:00:00"/>
    <s v="N/A"/>
    <d v="2025-06-07T00:00:00"/>
    <d v="2025-06-06T00:00:00"/>
    <s v="N/A"/>
    <s v="N/A"/>
    <s v="Dina Ercilia Boluarte Zegarra (Presidencia De La República)_x000a_Elmer Schialer Salcedo (Ministerio De Relaciones Exteriores)"/>
    <s v="N/A"/>
    <x v="1"/>
    <s v="&quot;Artículo 1.- Objeto. El presente Reglamento tiene por objeto: 1.1. Regular los procesos, mecanismos, estrategias, actividades e instrumentos necesarios para alcanzar la implementación progresiva de la transformación digital, a través de la incorporación de tecnologías digitales y emergentes como la inteligencia artificial y la interoperabilidad en las oficinas consulares del Perú y los órganos del Ministerio de Relaciones Exteriores, en adelante el MRE.&quot;(Decreto Supremo 015, 2025-RE, Anexo)"/>
    <n v="1"/>
    <n v="0"/>
    <n v="0"/>
    <s v="."/>
    <m/>
    <m/>
    <m/>
    <m/>
    <m/>
    <m/>
    <m/>
    <m/>
    <m/>
    <m/>
    <s v="https://www.gob.pe/institucion/rree/normas-legales/6867875-015-2025-re"/>
  </r>
  <r>
    <m/>
    <s v="América del Sur"/>
    <x v="17"/>
    <x v="0"/>
    <s v="Congreso de la República del Perú"/>
    <x v="0"/>
    <s v="Unicameral"/>
    <s v="Congreso de la República del Perú"/>
    <x v="0"/>
    <x v="1"/>
    <d v="2025-06-13T00:00:00"/>
    <s v="Segunda Legislatura Ordinaria 2024"/>
    <s v="PL 11632/2024-CR, Congreso de la República"/>
    <s v="Proyecto de Ley, Ley Que Establece El Uso De La Inteligencia Artificial Para La Recuperación Y Conservación Del Cóndor Andino Y La Protección De Su Hábitat."/>
    <x v="0"/>
    <s v="En Comisión"/>
    <d v="2025-11-05T00:00:00"/>
    <d v="2025-06-16T00:00:00"/>
    <s v="N/A"/>
    <s v="N/A"/>
    <s v="N/A"/>
    <s v="N/A"/>
    <s v="N/A"/>
    <s v="N/A"/>
    <s v="Jhakeline Katy Ugarte Mamani (Perú Libre)"/>
    <s v="N/A"/>
    <x v="2"/>
    <s v="&quot;Artículo 1.- Objeto de la Ley. La presente ley tiene por objeto establecer el uso de la inteligencia artificial (IA) para la recuperación y conservación del cóndor andino (Vultur gryphus) y la protección de su hábitat natural._x000d_&quot; (Proyecto de Ley 11632, 2025, Artículo 1)"/>
    <s v="."/>
    <n v="1"/>
    <e v="#VALUE!"/>
    <s v="."/>
    <m/>
    <m/>
    <m/>
    <m/>
    <m/>
    <m/>
    <m/>
    <m/>
    <m/>
    <m/>
    <s v="https://wb2server.congreso.gob.pe/spley-portal/#/expediente/2021/11632"/>
  </r>
  <r>
    <m/>
    <s v="América del Sur"/>
    <x v="17"/>
    <x v="0"/>
    <s v="Congreso de la República del Perú"/>
    <x v="0"/>
    <s v="Unicameral"/>
    <s v="Congreso de la República del Perú"/>
    <x v="0"/>
    <x v="1"/>
    <d v="2025-06-04T00:00:00"/>
    <s v="Segunda Legislatura Ordinaria 2024"/>
    <s v="PL 11459/2024-CR, Congreso de la República"/>
    <s v="Proyecto de Ley, Ley De Supervisión Y Transparencia En El Uso De La Inteligencia Artificial Y Tecnologías Avanzadas."/>
    <x v="0"/>
    <s v="En Comisión"/>
    <d v="2025-11-05T00:00:00"/>
    <d v="2025-06-05T00:00:00"/>
    <s v="N/A"/>
    <s v="N/A"/>
    <s v="N/A"/>
    <s v="N/A"/>
    <s v="N/A"/>
    <s v="N/A"/>
    <s v="Isaac Mita Alanoca (Perú Libre)"/>
    <s v="N/A"/>
    <x v="2"/>
    <s v="&quot;Artículo 1: Objeto de la Ley. El objeto de la presente ley es modificar la Ley N° 31814 para fortalecer la supervisión, regulación y uso ético de la inteligencia artificial y las tecnologias avanzadas. Estas modificaciones tienen como finalidad garantizar el respeto a los derechos fundamentales, proteger la privacidad de los ciudadanos, promover la transparencia en el desarrollo de estas tecnologías y establecer medidas eficaces para prevenir su uso indebido.&quot; (Proyecto de Ley 11459, 2025, Artículo 1)"/>
    <n v="1"/>
    <n v="1"/>
    <n v="1"/>
    <s v="."/>
    <m/>
    <m/>
    <m/>
    <m/>
    <m/>
    <m/>
    <m/>
    <m/>
    <m/>
    <m/>
    <s v="https://wb2server.congreso.gob.pe/spley-portal/#/expediente/2021/11459"/>
  </r>
  <r>
    <m/>
    <s v="América del Sur"/>
    <x v="17"/>
    <x v="0"/>
    <s v="Congreso de la República del Perú"/>
    <x v="0"/>
    <s v="Unicameral"/>
    <s v="Congreso de la República del Perú"/>
    <x v="0"/>
    <x v="1"/>
    <d v="2025-06-04T00:00:00"/>
    <s v="Segunda Legislatura Ordinaria 2024"/>
    <s v="PL 11436/2024-CR, Congreso de la República"/>
    <s v="Proyecto de Ley, Ley Que Establece La Implementación Obligatoria De Sistemas De Identificación Biométrica Mediante Huellas Dactilares Y/O Tecnologías De Inteligencia Artificial En Cajeros Automáticos, Puntos De Atención Del Sistema Financiero Y Terminales P.O.S. En Establecimientos Públicos."/>
    <x v="0"/>
    <s v="En Comisión"/>
    <d v="2025-11-05T00:00:00"/>
    <d v="2025-06-05T00:00:00"/>
    <s v="N/A"/>
    <s v="N/A"/>
    <s v="N/A"/>
    <s v="N/A"/>
    <s v="N/A"/>
    <s v="N/A"/>
    <s v="Jhakeline Katy Ugarte Mamani (Perú Libre)"/>
    <s v="N/A"/>
    <x v="2"/>
    <s v="&quot;Artículo 1.- Objeto. La presente ley tiene por objeto regular la implementación obligatoria de mecanismos de verificación biométrica, basados en huellas dactilares o tecnologías de inteligencia artificial, en los siguientes sistemas: a) Cajeros automáticos de entidades financieras. b) Puntos de atención en ventanillas de entidades del sistema financiero. c) Terminales P.O.S. (puntos de venta) en establecimientos públicos.&quot; (Proyecto de Ley 11436, 2025, Artículo 1)"/>
    <n v="1"/>
    <n v="1"/>
    <n v="1"/>
    <s v="."/>
    <m/>
    <m/>
    <m/>
    <m/>
    <m/>
    <m/>
    <m/>
    <m/>
    <m/>
    <m/>
    <s v="https://wb2server.congreso.gob.pe/spley-portal/#/expediente/2021/11436"/>
  </r>
  <r>
    <m/>
    <s v="América del Sur"/>
    <x v="17"/>
    <x v="0"/>
    <s v="Congreso de la República del Perú"/>
    <x v="0"/>
    <s v="Unicameral"/>
    <s v="Congreso de la República del Perú"/>
    <x v="0"/>
    <x v="1"/>
    <d v="2025-05-28T00:00:00"/>
    <s v="Segunda Legislatura Ordinaria 2024"/>
    <s v="PL 11351/2024-CR, Congreso de la República"/>
    <s v="Proyecto de Ley, Ley Que Promueve El Uso De Inteligencia Artificial En Los Procesos De Identificación, Control Y Depuración Del Padrón De Beneficiarios De Los Programas Sociales Administrados Por El Ministerio De Desarrollo E Inclusión Social A Nivel Nacional."/>
    <x v="0"/>
    <s v="En Comisión"/>
    <d v="2025-11-05T00:00:00"/>
    <d v="2025-05-28T00:00:00"/>
    <s v="N/A"/>
    <s v="N/A"/>
    <s v="N/A"/>
    <s v="N/A"/>
    <s v="N/A"/>
    <s v="N/A"/>
    <s v="Nilza Merly Chacón Trujillo (Fuerza Popular)"/>
    <s v="N/A"/>
    <x v="1"/>
    <s v="&quot;ARTÍCULO 1. OBJETO DE LA LEY. La presente ley tiene por objeto promover el uso de la inteligencia artificial en los procesos de identificación, control y depuración del padrón de beneficiarios de los programas sociales que son administrados por el Ministerio de Desarrollo e Inclusión Social (MIDIS) a fin de detectar duplicidades, incompatibilidades e irregularidades, en aras de la transparencia y la eficiencia del gasto social.&quot; (Proyecto de Ley 11351, 2025, Artículo 1)"/>
    <s v="."/>
    <s v="https://wb2server.congreso.gob.pe/spley-portal/#/expediente/2021/11232"/>
    <s v="https://wb2server.congreso.gob.pe/spley-portal-service/archivo/MjkwMDkx/pdf"/>
    <s v="."/>
    <m/>
    <m/>
    <m/>
    <m/>
    <m/>
    <m/>
    <m/>
    <m/>
    <m/>
    <m/>
    <s v="https://wb2server.congreso.gob.pe/spley-portal/#/expediente/2021/11351"/>
  </r>
  <r>
    <m/>
    <s v="América del Sur"/>
    <x v="17"/>
    <x v="0"/>
    <s v="Congreso de la República del Perú"/>
    <x v="0"/>
    <s v="Unicameral"/>
    <s v="Congreso de la República del Perú"/>
    <x v="0"/>
    <x v="1"/>
    <d v="2025-05-19T00:00:00"/>
    <s v="Segunda Legislatura Ordinaria 2024"/>
    <s v="PL 11232/2024-CR, Congreso de la República"/>
    <s v="Proyecto de Ley, Ley Que Incorpora La Inteligencia Artificial (IA) En La Curricula De La Educación Básica Regular, En Toda Las Modalidades, En Los Niveles De Primaria, Secundaria Y En El Nivel Superior Universitario Y No Universitario."/>
    <x v="0"/>
    <s v="En Comisión"/>
    <d v="2025-11-05T00:00:00"/>
    <d v="2025-07-18T00:00:00"/>
    <s v="N/A"/>
    <s v="N/A"/>
    <s v="N/A"/>
    <s v="N/A"/>
    <s v="N/A"/>
    <s v="N/A"/>
    <s v="Waldemar José Cerrón Rojas (Perú Libre)"/>
    <s v="N/A"/>
    <x v="2"/>
    <s v="&quot;Artículo 1. Objeto de la ley. La presente propuesta legislativa tiene por objeto, incorporar la inteligencia artificial (IA) en el currículo nacional de la educación básica regular en todas sus modalidades, en los niveles primario, secundario y en el nivel superior universitario y no universitario, con el fin de asegurar una educación inclusiva, accesible y de alta calidad para todos los estudiantes del país.&quot; (Proyecto de Ley 11232, 2025, Artículo 1)"/>
    <s v="."/>
    <s v="https://wb2server.congreso.gob.pe/spley-portal/#/expediente/2021/10924"/>
    <s v="https://wb2server.congreso.gob.pe/spley-portal-service/archivo/MjgyMzk3/pdf"/>
    <s v="."/>
    <m/>
    <m/>
    <m/>
    <m/>
    <m/>
    <m/>
    <m/>
    <m/>
    <m/>
    <m/>
    <s v="https://wb2server.congreso.gob.pe/spley-portal/#/expediente/2021/11232"/>
  </r>
  <r>
    <m/>
    <s v="América del Sur"/>
    <x v="17"/>
    <x v="0"/>
    <s v="Congreso de la República del Perú"/>
    <x v="0"/>
    <s v="Unicameral"/>
    <s v="Congreso de la República del Perú"/>
    <x v="0"/>
    <x v="1"/>
    <d v="2025-05-06T00:00:00"/>
    <s v="Segunda Legislatura Ordinaria 2024"/>
    <s v="PL 11026/2024-CR, Congreso de la República"/>
    <s v="Proyecto De Ley, Ley Que Promueve La Utilización De Sistemas Seguros, Protegidos Y Fiables De Inteligencia Artificial Para Contribuir A Alcanzar El Objetivo De Desarrollo Sostenible N° 2: Hambre Cero, En El Perú."/>
    <x v="0"/>
    <s v="En Comisión"/>
    <d v="2025-11-05T00:00:00"/>
    <d v="2025-05-08T00:00:00"/>
    <s v="N/A"/>
    <s v="N/A"/>
    <s v="N/A"/>
    <s v="N/A"/>
    <s v="N/A"/>
    <s v="N/A"/>
    <s v="Luis Roberto Kamiche Morante (Perú Libre)"/>
    <s v="N/A"/>
    <x v="2"/>
    <s v="&quot;Artículo 1°. Objeto. Es objeto de la presente ley, promover la utilización de sistemas seguros, protegidos y fiables de inteligencia artificial, para contribuir a alcanzar el objetivo de desarrollo sostenible N° 2: Hambre Cero, en el Perú.&quot; (Proyecto de Ley 11026, 2025, Artículo 1)"/>
    <n v="1"/>
    <n v="1"/>
    <n v="1"/>
    <s v="."/>
    <m/>
    <m/>
    <m/>
    <m/>
    <m/>
    <m/>
    <m/>
    <m/>
    <m/>
    <m/>
    <s v="https://wb2server.congreso.gob.pe/spley-portal/#/expediente/2021/11026"/>
  </r>
  <r>
    <m/>
    <s v="América del Sur"/>
    <x v="17"/>
    <x v="0"/>
    <s v="Congreso de la República del Perú"/>
    <x v="0"/>
    <s v="Unicameral"/>
    <s v="Congreso de la República del Perú"/>
    <x v="0"/>
    <x v="1"/>
    <d v="2025-04-28T00:00:00"/>
    <s v="Segunda Legislatura Ordinaria 2024"/>
    <s v="PL 10924/2024-CR, Congreso de la República"/>
    <s v="Proyecto de Ley, Ley Que Incorpora La Inteligencia Artificial En El Currículo Nacional De La Educación Básica Regular Y En El Plan De Estudios O Programa Académico De La Educación Superior Técnica Y Universitaria En Todas Sus Modalidades."/>
    <x v="0"/>
    <s v="En Comisión"/>
    <d v="2025-11-05T00:00:00"/>
    <d v="2025-04-28T00:00:00"/>
    <s v="N/A"/>
    <s v="N/A"/>
    <s v="N/A"/>
    <s v="N/A"/>
    <s v="N/A"/>
    <s v="N/A"/>
    <s v="Margot Palacios Huáman (Perú Libre)"/>
    <s v="N/A"/>
    <x v="2"/>
    <s v="&quot;Artículo 1°. - Objeto de la ley. El objetivo de la presente ley es incorporar la inteligencia artificial en el currículo nacional de la educación básica regular y en el plan de estudios o programa académico de la educación superior técnica y universitaria en todas sus modalidades, con el propósito de asegurar una educación inclusiva, equitativa, accesible y de alta calidad para todos los estudiantes del país, priorizando la equidad en el acceso a la tecnología, especialmente en áreas rurales y periurbanas.&quot; (Proyecto de Ley 10924, 2025, Artículo 1)"/>
    <n v="1"/>
    <n v="1"/>
    <n v="1"/>
    <s v="."/>
    <m/>
    <m/>
    <m/>
    <m/>
    <m/>
    <m/>
    <m/>
    <m/>
    <m/>
    <m/>
    <s v="https://wb2server.congreso.gob.pe/spley-portal/#/expediente/2021/10924"/>
  </r>
  <r>
    <m/>
    <s v="América del Sur"/>
    <x v="17"/>
    <x v="0"/>
    <s v="Congreso de la República del Perú"/>
    <x v="0"/>
    <s v="Unicameral"/>
    <s v="Congreso de la República del Perú"/>
    <x v="0"/>
    <x v="1"/>
    <d v="2025-04-08T00:00:00"/>
    <s v="Segunda Legislatura Ordinaria 2024"/>
    <s v="PL 10756/2024-CR, Congreso de la República"/>
    <s v="Proyecto de Ley, Ley Que Modifica El Codigo Penal, Decreto Legislativo 635 Y La Ley De Delitos Informativos, Ley 30096, Para Sancionar El Uso Indebido De La Inteligencia Artificial En La Comisión De Delitos."/>
    <x v="0"/>
    <s v="En Comisión"/>
    <d v="2025-11-05T00:00:00"/>
    <d v="2025-04-09T00:00:00"/>
    <s v="N/A"/>
    <s v="N/A"/>
    <s v="N/A"/>
    <s v="N/A"/>
    <s v="N/A"/>
    <s v="N/A"/>
    <s v="Alfredo Pariona Sinche (Perú Libre)"/>
    <s v="N/A"/>
    <x v="2"/>
    <s v="Busca prevenir y regular el uso de IA para evitar vulneraciones de derechos humanos y daños individuales y colectivos. Se establecen sanciones específicas para delitos como la estafa agravada y la pornografía infantil cuando se utiliza IA. Del mismo modo, la propuesta incluye modificaciones a varios artículos del Código Penal y la Ley de Delitos Informáticos. (Proyecto de Ley 10756, 2025)"/>
    <n v="0"/>
    <n v="1"/>
    <n v="0"/>
    <s v="."/>
    <m/>
    <m/>
    <m/>
    <m/>
    <m/>
    <m/>
    <m/>
    <m/>
    <m/>
    <m/>
    <s v="https://wb2server.congreso.gob.pe/spley-portal/#/expediente/2021/10756"/>
  </r>
  <r>
    <m/>
    <s v="América del Sur"/>
    <x v="17"/>
    <x v="0"/>
    <s v="Congreso de la República del Perú"/>
    <x v="0"/>
    <s v="Unicameral"/>
    <s v="Congreso de la República del Perú"/>
    <x v="0"/>
    <x v="1"/>
    <d v="2025-04-07T00:00:00"/>
    <s v="Segunda Legislatura Ordinaria 2024"/>
    <s v="PL 10737/2024-CR, Congreso de la República"/>
    <s v="Proyecto De Ley, Ley Que Modifica La Ley N° 31814 Ley Que Promueve El Uso De La Inteligencia Artificial En Favor Del Desarrollo Económico Y Social Del País, Con El Fin De Fortalcer El Uso Ético E Inclusivo De La Inteligencia Artificial."/>
    <x v="3"/>
    <s v="Retirado por su Autor"/>
    <d v="2025-05-02T00:00:00"/>
    <d v="2025-04-07T00:00:00"/>
    <s v="N/A"/>
    <s v="N/A"/>
    <s v="N/A"/>
    <s v="N/A"/>
    <s v="N/A"/>
    <d v="2025-04-07T00:00:00"/>
    <s v="Alva Prieto, María del Carmen (Acción Popular)"/>
    <s v="N/A"/>
    <x v="0"/>
    <s v="&quot;Artículo 1. Objeto de la ley. La presente ley tiene por objeto modificar la Ley N° 31814, Ley que promueve el uso de la inteligencia artificial en favor del desarrollo económico y social del país, para mejorar la constitución, reconocimiento y registro de las ollas comunes; así como garantizar su financiamiento y sostenibilidad.&quot; (Proyecto de Ley 10737, 2025, Artículo 1)"/>
    <n v="1"/>
    <n v="1"/>
    <n v="1"/>
    <s v="."/>
    <m/>
    <m/>
    <m/>
    <m/>
    <m/>
    <m/>
    <m/>
    <m/>
    <m/>
    <m/>
    <s v="https://wb2server.congreso.gob.pe/spley-portal/#/expediente/2021/10737"/>
  </r>
  <r>
    <m/>
    <s v="América del Sur"/>
    <x v="17"/>
    <x v="0"/>
    <s v="Congreso de la República del Perú"/>
    <x v="0"/>
    <s v="Unicameral"/>
    <s v="Congreso de la República del Perú"/>
    <x v="0"/>
    <x v="1"/>
    <d v="2025-04-03T00:00:00"/>
    <s v="Segunda Legislatura Ordinaria 2024"/>
    <s v="PL 10717/2024-CR, Congreso de la República"/>
    <s v="Proyecto de Ley, Ley Que Declara De Interés Nacional Y Necesidad Pública La Incorporación De La Pedagogía En Inteligencia Artificial (IA) En La Educación Básica Regular En Los Niveles De Primaria Y Secundaria."/>
    <x v="0"/>
    <s v="En Comisión"/>
    <d v="2025-11-05T00:00:00"/>
    <d v="2025-04-07T00:00:00"/>
    <s v="N/A"/>
    <s v="N/A"/>
    <s v="N/A"/>
    <s v="N/A"/>
    <s v="N/A"/>
    <s v="N/A"/>
    <s v="Segundo Toribio Montalvo Cubas (Perú Libre)"/>
    <s v="N/A"/>
    <x v="2"/>
    <s v="&quot;Artículo 1. Objeto de la Ley. La presente Ley, tiene por objeto declarar de interés nacionai y necesidad pública la .incorporación de la pedagogía en inteligencia artificial (IA) en la Educación Básica regular en los niveles de primaria y secundaria en todo el territorio Nacional, para fomentar su : implementación en las estrategias didácticas, metodológicas y de evaluación&quot; (Proyecto de Ley 10717, 2025, Artículo 1)"/>
    <n v="1"/>
    <n v="1"/>
    <n v="1"/>
    <s v="."/>
    <m/>
    <m/>
    <m/>
    <m/>
    <m/>
    <m/>
    <m/>
    <m/>
    <m/>
    <m/>
    <s v="https://wb2server.congreso.gob.pe/spley-portal/#/expediente/2021/10717"/>
  </r>
  <r>
    <m/>
    <s v="América del Sur"/>
    <x v="17"/>
    <x v="0"/>
    <s v="Congreso de la República del Perú"/>
    <x v="0"/>
    <s v="Unicameral"/>
    <s v="Congreso de la República del Perú"/>
    <x v="0"/>
    <x v="1"/>
    <d v="2025-03-25T00:00:00"/>
    <s v="Segunda Legislatura Ordinaria 2024"/>
    <s v="PL 10615/2024-CR, Congreso de la República"/>
    <s v="Proyecto de Ley, Ley Que Declara De Interés Nacional Y Necesidad Pública La Integración De Contenidos Vinculados A La Inteligencia Artificial En El Curriculo Nacional De La Educación Básica."/>
    <x v="0"/>
    <s v="En Comisión"/>
    <d v="2025-11-05T00:00:00"/>
    <d v="2025-07-18T00:00:00"/>
    <s v="N/A"/>
    <s v="N/A"/>
    <s v="N/A"/>
    <s v="N/A"/>
    <s v="N/A"/>
    <s v="N/A"/>
    <s v="Alfredo Pariona Sinche (Perú Libre)"/>
    <s v="N/A"/>
    <x v="2"/>
    <s v="Propone la Ley que declara de interés nacional y necesidad pública la integración de contenidos vinculados a la inteligencia artificial en el currículo nacional de la educación básica en Perú. Esta ley busca promover el conocimiento de la IA en estudiantes de educación básica, integrando contenidos relacionados en el plan de estudios. La IA se menciona explícitamente como el objeto principal de regulación, destacando su importancia para el desarrollo de capacidades y habilidades de los estudiantes. (Proyecto de Ley 10615. 2025)"/>
    <n v="1"/>
    <n v="1"/>
    <n v="1"/>
    <s v="."/>
    <m/>
    <m/>
    <m/>
    <m/>
    <m/>
    <m/>
    <m/>
    <m/>
    <m/>
    <m/>
    <s v="https://wb2server.congreso.gob.pe/spley-portal/#/expediente/2021/10615"/>
  </r>
  <r>
    <m/>
    <s v="América del Sur"/>
    <x v="17"/>
    <x v="0"/>
    <s v="Congreso de la República del Perú"/>
    <x v="0"/>
    <s v="Unicameral"/>
    <s v="Congreso de la República del Perú"/>
    <x v="0"/>
    <x v="1"/>
    <d v="2025-02-19T00:00:00"/>
    <s v="Primera Legislatura Ordinaria 2024"/>
    <s v="PL 10279/2024-CR, Congreso de la República"/>
    <s v="Proyecto de Ley, Ley Que Establece La Modificación De La Ley 30220 – Ley Universitaria Para La Modernización Del Diseño Curricular Con La Incorporación De La Inteligencia Artificial Y Las Tecnologías Emergentes."/>
    <x v="0"/>
    <s v="En Comisión"/>
    <d v="2025-11-05T00:00:00"/>
    <d v="2025-02-21T00:00:00"/>
    <s v="N/A"/>
    <s v="N/A"/>
    <s v="N/A"/>
    <s v="N/A"/>
    <s v="N/A"/>
    <s v="N/A"/>
    <s v="María Grimaneza Acuña Peralta (Alianza Para el Progreso)"/>
    <s v="N/A"/>
    <x v="4"/>
    <s v="Propone la modificación de la Ley Universitaria en Perú para modernizar el diseño curricular con la incorporación de la inteligencia artificial y tecnologías emergentes. La ley busca garantizar que los egresados posean habilidades tecnológicas necesarias para adaptarse a entornos laborales modernos. Se incluyen asignaturas obligatorias sobre programación, análisis de datos, ciberseguridad y uso de herramientas digitales. (Proyecto de Ley 10279. 2025)"/>
    <n v="1"/>
    <n v="1"/>
    <n v="1"/>
    <s v="."/>
    <m/>
    <m/>
    <m/>
    <m/>
    <m/>
    <m/>
    <m/>
    <m/>
    <m/>
    <m/>
    <s v="https://wb2server.congreso.gob.pe/spley-portal/#/expediente/2021/10279"/>
  </r>
  <r>
    <m/>
    <s v="América del Sur"/>
    <x v="17"/>
    <x v="0"/>
    <s v="Congreso de la República del Perú"/>
    <x v="0"/>
    <s v="Unicameral"/>
    <s v="Congreso de la República del Perú"/>
    <x v="0"/>
    <x v="1"/>
    <d v="2025-02-14T00:00:00"/>
    <s v="Primera Legislatura Ordinaria 2024"/>
    <s v="PL 10219/2024-CR, Congreso de la República"/>
    <s v="Proyecto de Ley, Ley Que Establece El Uso De La Inteligencia Artificial Para La Protección De La Vicuña Y La Prevención De Su Caza Furtiva."/>
    <x v="0"/>
    <s v="Debate En Pleno"/>
    <d v="2025-11-05T00:00:00"/>
    <d v="2025-10-23T00:00:00"/>
    <s v="N/A"/>
    <s v="N/A"/>
    <s v="N/A"/>
    <s v="N/A"/>
    <s v="N/A"/>
    <s v="N/A"/>
    <s v="Jhakeline Katy Ugarte Mamani (Perú Libre)"/>
    <s v="N/A"/>
    <x v="2"/>
    <s v="&quot;Artículo 1. - Objeto de la ley. La presente ley tiene por objeto establecer el uso de la inteligencia artificial para la protección de la vicuña y la prevención de su caza furtiva.&quot; (Proyecto de Ley 10219, 2025, Artículo 1)"/>
    <n v="1"/>
    <n v="1"/>
    <n v="1"/>
    <s v="."/>
    <m/>
    <m/>
    <m/>
    <m/>
    <m/>
    <m/>
    <m/>
    <m/>
    <m/>
    <m/>
    <s v="https://wb2server.congreso.gob.pe/spley-portal/#/expediente/2021/10219"/>
  </r>
  <r>
    <m/>
    <s v="América del Sur"/>
    <x v="17"/>
    <x v="0"/>
    <s v="Congreso de la República del Perú"/>
    <x v="0"/>
    <s v="Unicameral"/>
    <s v="Congreso de la República del Perú"/>
    <x v="0"/>
    <x v="2"/>
    <d v="2024-12-05T00:00:00"/>
    <s v="Primera Legislatura Ordinaria 2024"/>
    <s v="PL 09713/2024-CR, Congreso de la República"/>
    <s v="Proyecto de Ley, Ley Que Crea El Sistema Nacional De Videovigilancia"/>
    <x v="0"/>
    <s v="En Comisión"/>
    <d v="2025-11-05T00:00:00"/>
    <d v="2024-12-10T00:00:00"/>
    <s v="N/A"/>
    <s v="N/A"/>
    <s v="N/A"/>
    <s v="N/A"/>
    <s v="N/A"/>
    <s v="N/A"/>
    <s v="Jhakeline Katy Ugarte Mamani (Perú Libre)"/>
    <s v="N/A"/>
    <x v="2"/>
    <s v="&quot;Artículo 1. - Objeto. La presente ley tiene como objeto crear el Sistema Nacional de Videovigilancia con Inteligencia Artificial para el Reconocimiento Biométrico y el Fondo del Sistema Nacional de Videovigilancia, medida orientada a fortalecer la lucha contra la inseguridad ciudadana en el país-a través de la disuasión y la investigación en casos de comisión de faltas y/o deiitos.&quot; (Proyecto de Ley 09713, 2024, Artículo 1)"/>
    <n v="1"/>
    <n v="0"/>
    <n v="0"/>
    <s v="."/>
    <m/>
    <m/>
    <m/>
    <m/>
    <m/>
    <m/>
    <m/>
    <m/>
    <m/>
    <m/>
    <s v="https://wb2server.congreso.gob.pe/spley-portal/#/expediente/2021/9713"/>
  </r>
  <r>
    <m/>
    <s v="América del Sur"/>
    <x v="17"/>
    <x v="0"/>
    <s v="Superintendencia del Mercado de Valores del Perú"/>
    <x v="1"/>
    <s v="N/A"/>
    <s v="N/A"/>
    <x v="1"/>
    <x v="2"/>
    <d v="2024-11-30T00:00:00"/>
    <s v="N/A"/>
    <s v="Decreto Supremo 016/2024-JUS, Ministerio de Relaciones Exteriores"/>
    <s v="Decreto, Decreto Supremo N.° 016-2024-JUS. Reglamento de la Ley N.° 29733, Ley De Protección De Datos Personales."/>
    <x v="1"/>
    <s v="Publicada En El Diario Oficial El Peruano"/>
    <d v="2025-08-22T00:00:00"/>
    <d v="2024-11-30T00:00:00"/>
    <d v="2025-03-30T00:00:00"/>
    <s v="N/A"/>
    <d v="2024-11-30T00:00:00"/>
    <d v="2024-11-30T00:00:00"/>
    <s v="N/A"/>
    <s v="N/A"/>
    <s v="No Identificado"/>
    <s v="N/A"/>
    <x v="4"/>
    <s v="Aprueba el reglamento de la Ley N.º 29733 (Protección de Datos Personales del Perú), desarrolla principios, derechos y procedimientos para garantizar un adecuado tratamiento de datos. Regula el consentimiento, seguridad, transferencia y sanciones por incumplimiento. Menciona el tratamiento automatizado de datos personales, en particular cuando puede producir efectos jurídicos o afectar significativamente derechos, lo que se vincula con el uso de algoritmos y sistemas de inteligencia artificial para decisiones automatizadas o de perfilado. (Decreto Supremo 016-2024-JUS de la Superintendencia del Mercado de Valores, 2024) "/>
    <n v="1"/>
    <n v="0"/>
    <n v="0"/>
    <s v="."/>
    <m/>
    <m/>
    <m/>
    <m/>
    <m/>
    <m/>
    <m/>
    <m/>
    <m/>
    <m/>
    <s v="https://www.gob.pe/institucion/smv/normas-legales/6426760-016-2024-jus"/>
  </r>
  <r>
    <m/>
    <s v="América del Sur"/>
    <x v="17"/>
    <x v="0"/>
    <s v="Congreso de la República del Perú"/>
    <x v="0"/>
    <s v="Unicameral"/>
    <s v="Congreso de la República del Perú"/>
    <x v="0"/>
    <x v="2"/>
    <d v="2024-09-19T00:00:00"/>
    <s v="Primera Legislatura Ordinaria 2024"/>
    <s v="PL 08969/2024-CR, Congreso de la República"/>
    <s v="Proyecto de Ley, Ley Que Promueve El Uso De La Inteligencia Artificial En El Sistema Financiero Del País."/>
    <x v="0"/>
    <s v="En Comisión"/>
    <d v="2025-11-05T00:00:00"/>
    <d v="2024-09-23T00:00:00"/>
    <s v="N/A"/>
    <s v="N/A"/>
    <s v="N/A"/>
    <s v="N/A"/>
    <s v="N/A"/>
    <s v="N/A"/>
    <s v="Flavio Cruz Mamani (Perú Libre)_x000a_Isaac Mita Alanoca (Perú Libre)_x000a_María Antonieta  Agüero Gutiérrez (Perú Libre)_x000a_José María Balcázar Zelada (Perú Libre)_x000a_Kelly Roxana Portalatino Ávalos (Perú Libre)_x000a_Janet Milagros Rivas Chacara (Perú Libre)_x000a_Américo Gonza Castillo (Perú Libre)_x000a_María Elizabeth Taipe Coronado (Perú Libre)"/>
    <s v="N/A"/>
    <x v="2"/>
    <s v="&quot;Artículo 1.- Objeto de la Ley_x000a_La presente ley tiene por objeto de mejorar la eficiencia y seguridad del sistema financiero en el país mediante la implementación de la inteligencia artificial a nivel nacional priorizando la protección de los datos personales y derechos del consumidor.&quot; (Proyecto de Ley 08969, 2024, Artículo 1)"/>
    <n v="1"/>
    <n v="1"/>
    <n v="1"/>
    <s v="."/>
    <m/>
    <m/>
    <m/>
    <m/>
    <m/>
    <m/>
    <m/>
    <m/>
    <m/>
    <m/>
    <s v="https://wb2server.congreso.gob.pe/spley-portal/#/expediente/2021/8969"/>
  </r>
  <r>
    <m/>
    <s v="América del Sur"/>
    <x v="17"/>
    <x v="0"/>
    <s v="Congreso de la República del Perú"/>
    <x v="0"/>
    <s v="Unicameral"/>
    <s v="Congreso de la República del Perú"/>
    <x v="0"/>
    <x v="2"/>
    <d v="2024-07-04T00:00:00"/>
    <s v="Segunda Legislatura Ordinaria 2023"/>
    <s v="PL 08324/2023-CR Congreso de la República"/>
    <s v="Proyecto de Ley, Ley Que Protege La Identidad Y Establece Lineamientos De Ciberseguridad Financiera En El Perú."/>
    <x v="0"/>
    <s v="En Comisión"/>
    <d v="2025-11-05T00:00:00"/>
    <d v="2025-04-04T00:00:00"/>
    <s v="N/A"/>
    <s v="N/A"/>
    <s v="N/A"/>
    <s v="N/A"/>
    <s v="N/A"/>
    <s v="N/A"/>
    <s v="Carlos Javier  Zeballos Madariaga (Podemos Perú)"/>
    <s v="N/A"/>
    <x v="3"/>
    <s v="Busca proteger la identidad mediante huellas dactilares y establecer lineamientos de ciberseguridad en el sistema financiero con el fin de brindar protección legal a los usuarios digitales para evitar acciones delictivas en perjuicio de los ciudadanos. Se menciona la implementación de tecnologías emergentes como la inteligencia artificial para ciberseguridad financiera y de identidad. (Proyecto de Ley 08324, 2024, Artículos 1 y 6)"/>
    <n v="1"/>
    <n v="0"/>
    <n v="0"/>
    <s v="."/>
    <m/>
    <m/>
    <m/>
    <m/>
    <m/>
    <m/>
    <m/>
    <m/>
    <m/>
    <m/>
    <s v="https://wb2server.congreso.gob.pe/spley-portal/#/expediente/2021/8324"/>
  </r>
  <r>
    <m/>
    <s v="América del Sur"/>
    <x v="17"/>
    <x v="0"/>
    <s v="Congreso de la República del Perú"/>
    <x v="0"/>
    <s v="Unicameral"/>
    <s v="Congreso de la República del Perú"/>
    <x v="0"/>
    <x v="2"/>
    <d v="2024-06-14T00:00:00"/>
    <s v="Segunda Legislatura Ordinaria 2023"/>
    <s v="PL 08223/2023-CR Congreso de la República"/>
    <s v="Proyecto de Ley, Ley de Fomento y Regulación del Uso de la Inteligencia Artificial en el Perú."/>
    <x v="0"/>
    <s v="En Comisión"/>
    <d v="2025-11-05T00:00:00"/>
    <d v="2024-06-18T00:00:00"/>
    <s v="N/A"/>
    <s v="N/A"/>
    <s v="N/A"/>
    <s v="N/A"/>
    <s v="N/A"/>
    <s v="N/A"/>
    <s v="Flavio Cruz Mamani (Perú Libre)_x000a_Kelly Roxana Portalatino Ávalos (Perú Libre)_x000a_María Antonieta Agüero Gutiérrez (Perú Libre)_x000a_María Elizabeth Taipe Coronado (Perú Libre)_x000a_Segundo Toribio Montalvo Cubas (Perú Libre)_x000a_Américo Gonza Castillo (Perú Libre)"/>
    <s v="N/A"/>
    <x v="0"/>
    <s v="&quot;Artículo 1. Objeto de la Ley_x000a_La presente ley tiene por objeto regular el desarrollo, implementación y uso de la inteligencia artificial (IA) en el Perú, promoviendo su aprovechamiento ético, seguro y responsable, en beneficio del desarrollo económico y social, garantizando el respeto a los derechos fundamentales.&quot; (Proyecto de Ley 08223, 2024, Artículo 1)"/>
    <n v="1"/>
    <n v="1"/>
    <n v="1"/>
    <s v="."/>
    <m/>
    <m/>
    <m/>
    <m/>
    <m/>
    <m/>
    <m/>
    <m/>
    <m/>
    <m/>
    <s v="https://wb2server.congreso.gob.pe/spley-portal/#/expediente/2021/8223"/>
  </r>
  <r>
    <m/>
    <s v="América del Sur"/>
    <x v="17"/>
    <x v="0"/>
    <s v="Congreso de la República del Perú"/>
    <x v="0"/>
    <s v="Unicameral"/>
    <s v="Congreso de la República del Perú"/>
    <x v="2"/>
    <x v="2"/>
    <d v="2024-06-05T00:00:00"/>
    <s v="Segunda Legislatura Ordinaria 2023"/>
    <s v="Ley 32105/2024, Congreso de la República"/>
    <s v="Ley, Ley Que Modifica La Ley 30220, Ley Universitaria, Para Disponer El Carácter Permanente De La Modalidad A Distancia De La Educación Superior Y Afianzar Su Acceso."/>
    <x v="1"/>
    <s v="Publicada En El Diario Oficial El Peruano"/>
    <d v="2025-05-14T00:00:00"/>
    <d v="2024-08-05T00:00:00"/>
    <d v="2024-08-06T00:00:00"/>
    <s v="N/A"/>
    <d v="2024-08-05T00:00:00"/>
    <d v="2024-07-19T00:00:00"/>
    <s v="N/A"/>
    <s v="N/A"/>
    <s v="Héctor Valer Pinto (Renovación Popular)"/>
    <s v="No Identificado"/>
    <x v="3"/>
    <s v="Modifica la Ley Universitaria en Perú para establecer la modalidad a distancia como permanente en la educación superior. La Superintendencia Nacional de Educación Superior Universitaria (SUNEDU) supervisará la calidad educativa mediante plataformas digitales y auditorías. La ley menciona el uso de inteligencia artificial para facilitar la interacción entre estudiantes y docentes en la modalidad a distancia. (Ley 32105, 2024)"/>
    <n v="1"/>
    <n v="0"/>
    <n v="0"/>
    <s v="."/>
    <m/>
    <m/>
    <m/>
    <m/>
    <m/>
    <m/>
    <m/>
    <m/>
    <m/>
    <m/>
    <s v="https://wb2server.congreso.gob.pe/spley-portal/#/expediente/2021/8056"/>
  </r>
  <r>
    <m/>
    <s v="América del Sur"/>
    <x v="17"/>
    <x v="0"/>
    <s v="Congreso de la República del Perú"/>
    <x v="0"/>
    <s v="Unicameral"/>
    <s v="Congreso de la República del Perú"/>
    <x v="0"/>
    <x v="2"/>
    <d v="2024-04-24T00:00:00"/>
    <s v="Segunda Legislatura Ordinaria 2023"/>
    <s v="PL 07687/2023-CR, Congreso de la República"/>
    <s v="Proyecto de Ley, Ley Que Declara La Necesidad Pública E Interés Nacional La Implementación De Cámaras De Videovigilancia Con Inteligencia Artificial, Como Medida De Lucha Contra La Inseguridad Ciudadana."/>
    <x v="0"/>
    <s v="En Comisión"/>
    <d v="2025-11-05T00:00:00"/>
    <d v="2024-04-29T00:00:00"/>
    <s v="N/A"/>
    <s v="N/A"/>
    <s v="N/A"/>
    <s v="N/A"/>
    <s v="N/A"/>
    <s v="N/A"/>
    <s v="Guido Bellido Ugarte (Perú Libre)_x000a_Elías Marcial Varas Meléndez (Perú Libre) _x000a_Jorge Samuel Coayla Juárez (Perú Libre)_x000a_José María Balcázar Zelada (Perú Libre)_x000a_"/>
    <s v="N/A"/>
    <x v="1"/>
    <s v="&quot;Artículo único. - De la declaratoria _x000a_Se declara de necesidad pública e interés nacional la implementación de cámaras de videovigilancia con inteligencia artificial en el territorio nacional, como medida de lucha contra la inseguridad ciudadana, a efecto de prevenir, investigar y sancionar la comisión de faltas y delitos. &quot; (Proyecto de Ley 07687, 2023, Artículo 1)"/>
    <n v="1"/>
    <n v="1"/>
    <n v="1"/>
    <s v="."/>
    <m/>
    <m/>
    <m/>
    <m/>
    <m/>
    <m/>
    <m/>
    <m/>
    <m/>
    <m/>
    <s v="https://wb2server.congreso.gob.pe/spley-portal/#/expediente/2021/7687"/>
  </r>
  <r>
    <m/>
    <s v="América del Sur"/>
    <x v="17"/>
    <x v="0"/>
    <s v="Congreso de la República del Perú"/>
    <x v="0"/>
    <s v="Unicameral"/>
    <s v="Congreso de la República del Perú"/>
    <x v="0"/>
    <x v="2"/>
    <d v="2024-04-22T00:00:00"/>
    <s v="Segunda Legislatura Ordinaria 2023"/>
    <s v="PL 07651/2023-CR, Congreso de la República"/>
    <s v="Proyecto de Ley, Ley Que Regula El Uso De Algoritmos Y Técnicas De Inteligencia Artificial Para El Reconocimiento De Placas De Rodaje De Medios De Transporte."/>
    <x v="0"/>
    <s v="En Comisión"/>
    <d v="2025-11-05T00:00:00"/>
    <d v="2024-07-22T00:00:00"/>
    <s v="N/A"/>
    <s v="N/A"/>
    <s v="N/A"/>
    <s v="N/A"/>
    <s v="N/A"/>
    <s v="N/A"/>
    <s v="Cruz Maria Zeta Chunga (Fuerza Popular)_x000a_Alejandro Aurelio Aguinaga Recuenco (Fuerza Popular)_x000a_Raúl Huamán Coronado (Fuerza Popular)_x000a_Mery Eliana Infantes Castañeda (Fuerza Popular)_x000a_Fernando Miguel Rospigliosi Capurro (Fuerza Popular)_x000a_Nilza Merly Chacón Trujillo (Fuerza Popular)"/>
    <s v="N/A"/>
    <x v="2"/>
    <s v="&quot;Artículo 1. Objeto de la Ley _x000a_La presente ley tiene por objeto regular el uso del algoritmo y técnicas de inteligencia artificial para el reconocimiento en tiempo real de las placas de rodaje de medios de transporte que hayan sido reportados como robados y placas de rodaje que hayan sido adulterados.&quot; (Proyecto de Ley 07651, 2023, Artículo 1)"/>
    <n v="1"/>
    <n v="1"/>
    <n v="1"/>
    <s v="."/>
    <m/>
    <m/>
    <m/>
    <m/>
    <m/>
    <m/>
    <m/>
    <m/>
    <m/>
    <m/>
    <s v="https://wb2server.congreso.gob.pe/spley-portal/#/expediente/2021/7651"/>
  </r>
  <r>
    <m/>
    <s v="América del Sur"/>
    <x v="17"/>
    <x v="0"/>
    <s v="Congreso de la República del Perú"/>
    <x v="0"/>
    <s v="Unicameral"/>
    <s v="Congreso de la República del Perú"/>
    <x v="0"/>
    <x v="2"/>
    <d v="2024-04-02T00:00:00"/>
    <s v="Segunda Legislatura Ordinaria 2023"/>
    <s v="PL 07444/2023-CR, Congreso de la República"/>
    <s v="Proyecto de Ley, Ley De Fomento y Regulación Integral de la Inteligencia Artificial en la Administración Pública para un Perú Digital y Sostenible."/>
    <x v="0"/>
    <s v="En Comisión"/>
    <d v="2025-11-05T00:00:00"/>
    <d v="2024-04-04T00:00:00"/>
    <s v="N/A"/>
    <s v="N/A"/>
    <s v="N/A"/>
    <s v="N/A"/>
    <s v="N/A"/>
    <s v="N/A"/>
    <s v="Jorge Luis Flores Ancachi (Acción Popular)_x000a_Jhaec Darwin Espinoza Vargas (Acción Popular)_x000a_Wilson Soto Palacios (Acción Popular)_x000a_Luis Gustavo Cordero Jon Tay (Fuerza Popular)_x000a_Luis Ángel Aragón Carreño (Acción Popular)_x000a_Elvis Hernán Vergara Mendoza (Acción Popular)"/>
    <s v="No Identificado"/>
    <x v="2"/>
    <s v="&quot;Artículo 1. Objeto de la Ley La presente ley tiene por objeto establecer el marco legal para el fomento, desarrollo, uso, y regulación de la inteligencia artificial (IA) en la administración pública, promoviendo su uso ético, responsable, y eficiente para mejorar la calidad de los servicios públicos, asegurando la protección de datos, la privacidad, y los derechos fundamentales de los ciudadanos.&quot; (Proyecto de Ley 07444, 2023, Artículo 1)"/>
    <n v="1"/>
    <n v="1"/>
    <n v="1"/>
    <s v="."/>
    <m/>
    <m/>
    <m/>
    <m/>
    <m/>
    <m/>
    <m/>
    <m/>
    <m/>
    <m/>
    <s v="https://wb2server.congreso.gob.pe/spley-portal/#/expediente/2021/7444"/>
  </r>
  <r>
    <m/>
    <s v="América del Sur"/>
    <x v="17"/>
    <x v="0"/>
    <s v="Congreso de la República del Perú"/>
    <x v="0"/>
    <s v="Unicameral"/>
    <s v="Congreso de la República del Perú"/>
    <x v="0"/>
    <x v="2"/>
    <d v="2024-02-13T00:00:00"/>
    <s v="Primera Legislatura Ordinaria 2023"/>
    <s v="PL 07033/2023-CR, Congreso de la República"/>
    <s v="Proyecto de Ley, Ley que regula el Desarrollo y uso de la inteligencia artificial en el Perú."/>
    <x v="0"/>
    <s v="En Comisión"/>
    <d v="2025-11-05T00:00:00"/>
    <d v="2025-04-02T00:00:00"/>
    <s v="N/A"/>
    <s v="N/A"/>
    <s v="N/A"/>
    <s v="N/A"/>
    <s v="N/A"/>
    <s v="N/A"/>
    <s v="Carlos Javier  Zeballos Madariaga (Podemos Perú)_x000a_José León  Luna Gálvez (Podemos Perú)_x000a_Luis Raúl  Picón Quedo (Podemos Perú)_x000a_Francis Jhasmina Paredes Castro (Podemos Perú)_x000a_Yorel Kira  Alcarraz Agüero (Podemos Perú)_x000a_Heidy Lisbeth Juárez Calle (Podemos Perú)"/>
    <s v="N/A"/>
    <x v="0"/>
    <s v="&quot;ARTÍCULO 1.- OBJETO DE LA LEY. Establecer el marco legal para el uso y regulación de la inteligencia artificial en el territorio nacional, con el fin de garantizar la protección de los derechos fundamentales, la privacidad y la seguridad de los ciudadanos, fomentando la transparencia, la ética, innovación y el progreso en el campo de la Inteligencia Artificial en beneficio de los ciudadanos peruanos y evitando riesgos y consecuencias negativas.&quot; (Proyecto de Ley 07033, 2023, Artículo 1)"/>
    <n v="1"/>
    <n v="1"/>
    <n v="1"/>
    <s v="."/>
    <m/>
    <m/>
    <m/>
    <m/>
    <m/>
    <m/>
    <m/>
    <m/>
    <m/>
    <m/>
    <s v="https://wb2server.congreso.gob.pe/spley-portal/#/expediente/2021/7033"/>
  </r>
  <r>
    <m/>
    <s v="América del Sur"/>
    <x v="17"/>
    <x v="0"/>
    <s v="Congreso de la República del Perú"/>
    <x v="0"/>
    <s v="Unicameral"/>
    <s v="Congreso de la República del Perú"/>
    <x v="0"/>
    <x v="2"/>
    <d v="2024-01-31T00:00:00"/>
    <s v="Primera Legislatura Ordinaria 2023"/>
    <s v="PL 06927/2023-CR, Congreso de la República"/>
    <s v="Proyecto de Ley, Ley Que Obliga El Uso De La Inteligencia Artificial En Las Entidades Públicas."/>
    <x v="0"/>
    <s v="En Comisión"/>
    <d v="2025-11-05T00:00:00"/>
    <d v="2024-02-01T00:00:00"/>
    <s v="N/A"/>
    <s v="N/A"/>
    <s v="N/A"/>
    <s v="N/A"/>
    <s v="N/A"/>
    <s v="N/A"/>
    <s v="Jhakeline Katy Ugarte Mamani (Perú Libre)_x000a_Juan Bartolomé Burgos Oliveros (Avanza País - Partido de Integración Social)_x000a_Segundo Héctor Acuña Peralta (Alianza para el Progreso)_x000a_Esdras Ricardo Medina Minaya (Renovación Popular)_x000a_Luis Gustavo Cordero Jon Tay (Fuerza Popular)"/>
    <s v="N/A"/>
    <x v="2"/>
    <s v="&quot;Artículo 1.- Objeto de la ley. El objeto de la presente ley es establecer la obligación de uso de la inteligencia artificial en las entidades públicas. Artículo 2.- Finalidad de la ley. La finalidad de la presente ley es que la inteligencia artificial se use en las entidades públicas para lograr efectividad en el servicio público. &quot; (Proyecto de Ley 06927, 2023, Artículo 1)"/>
    <n v="1"/>
    <n v="1"/>
    <n v="1"/>
    <s v="."/>
    <m/>
    <m/>
    <m/>
    <m/>
    <m/>
    <m/>
    <m/>
    <m/>
    <m/>
    <m/>
    <s v="https://wb2server.congreso.gob.pe/spley-portal/#/expediente/2021/6927"/>
  </r>
  <r>
    <m/>
    <s v="América del Sur"/>
    <x v="17"/>
    <x v="0"/>
    <s v="Congreso de la República del Perú"/>
    <x v="0"/>
    <s v="Unicameral"/>
    <s v="Congreso de la República del Perú"/>
    <x v="2"/>
    <x v="2"/>
    <d v="2024-01-24T00:00:00"/>
    <s v="Primera Legislatura Ordinaria 2023"/>
    <s v="Ley 32082/2024-CR, Congreso de la República"/>
    <s v="Ley, Ley Que Dispone La Implementación Progresiva De La Transformación Digital En Las Oficinas Consulares Del Perú."/>
    <x v="1"/>
    <s v="Publicada En El Diario Oficial El Peruano"/>
    <d v="2024-11-08T00:00:00"/>
    <d v="2024-07-03T00:00:00"/>
    <d v="2024-07-03T00:00:00"/>
    <s v="N/A"/>
    <d v="2024-07-02T00:00:00"/>
    <d v="2024-05-30T00:00:00"/>
    <s v="N/A"/>
    <s v="N/A"/>
    <s v="Jorge Arturo Zeballos Aponte (Renovación Popular)_x000a_Jorge Carlos Montoya Manrique (Renovación Popular) _x000a_José Ernesto Cueto Aservi (Renovación Popular)_x000a_Miguel Ángel Ciccia Vásquez (Renovación Popular)_x000a_Noelia Rossvith Herrera Medina (Renovación Popular)_x000a_Javier Rommel Padilla Romero (Renovación Popular)_x000a_Alejandro Muñante Barrios (Renovación Popular)_x000a_María de los Milagros Jackeline Jáuregui Martínez de Aguayo (Renovación Popular)"/>
    <s v="No Identificado"/>
    <x v="3"/>
    <s v="La Ley 32082 de 2023 del Perú establece la implementación progresiva de la transformación digital en oficinas consulares, con el objetivo de modernizar los servicios del Ministerio de Relaciones Exteriores. Su finalidad, según el Artículo 2, es asegurar la interoperabilidad y promover el uso ético, sostenible y responsable de tecnologías emergentes, incluida la inteligencia artificial, para ofrecer servicios públicos eficientes, transparentes y accesibles tanto a ciudadanos en el país como en el extranjero. (Ley 32082, 2023, Artículos 1 y 2)"/>
    <n v="1"/>
    <n v="0"/>
    <n v="0"/>
    <s v="."/>
    <m/>
    <m/>
    <m/>
    <m/>
    <m/>
    <m/>
    <m/>
    <m/>
    <m/>
    <m/>
    <s v="https://wb2server.congreso.gob.pe/spley-portal/#/expediente/2021/6852"/>
  </r>
  <r>
    <m/>
    <s v="América del Sur"/>
    <x v="17"/>
    <x v="0"/>
    <s v="Congreso de la República del Perú"/>
    <x v="0"/>
    <s v="Unicameral"/>
    <s v="Congreso de la República del Perú"/>
    <x v="0"/>
    <x v="3"/>
    <d v="2023-12-04T00:00:00"/>
    <s v="Primera Legislatura Ordinaria 2023"/>
    <s v="Ley 32314/2023, Congreso de la República"/>
    <s v="Ley, Ley Que Modifica El Código Penal, Decreto Legislativo 635, Y La Ley 30096, Ley De Delitos Informáticos, Para Incluir El Uso De La Inteligencia Artificial En La Comisión De Delitos."/>
    <x v="1"/>
    <s v="Publicada En El Diario Oficial El Peruano"/>
    <d v="2025-05-02T00:00:00"/>
    <d v="2025-04-29T00:00:00"/>
    <d v="2025-04-30T00:00:00"/>
    <s v="N/A"/>
    <d v="2025-04-29T00:00:00"/>
    <d v="2025-04-16T00:00:00"/>
    <s v="N/A"/>
    <s v="N/A"/>
    <s v="María del Carmen Alva Prieto (Acción Popular)_x000a_José Alberto Arriola Tueros (Acción Popular)_x000a_Juan Carlos Mori Celis (Acción Popular)_x000a_Karol Ivett Paredes Fonseca (Acción Popular)_x000a_Silvia María Monteza Facho (Acción Popular)"/>
    <s v="No Identificado"/>
    <x v="2"/>
    <s v="Modifica el Código Penal y la Ley de Delitos Informáticos para incluir expresamente el uso de inteligencia artificial (IA) como agravante en diversos delitos. Regula su empleo en crímenes como estafa, difamación, pornografía infantil y plagio, incluyendo el uso de deepfakes. También penaliza la elusión de medidas tecnológicas de protección de derechos de autor cuando se usa IA. La norma incorpora agravantes específicas si se cometen delitos informáticos utilizando tecnologías basadas en IA o similares. (Ley 32314, 2025)"/>
    <n v="1"/>
    <n v="1"/>
    <n v="1"/>
    <s v="El 15-04-2025 se aprobaron los Proyectos de Ley 6573/2023-CR, 7072/2023-CR, 8746/2024-CR y 10525/2024-CR. Dicha aprobación se dió mediante un texto sustitutorio que es hoy la Ley 32314."/>
    <m/>
    <m/>
    <m/>
    <m/>
    <m/>
    <m/>
    <m/>
    <m/>
    <m/>
    <m/>
    <s v="https://wb2server.congreso.gob.pe/spley-portal/#/expediente/2021/6573"/>
  </r>
  <r>
    <m/>
    <s v="América del Sur"/>
    <x v="17"/>
    <x v="0"/>
    <s v="Congreso de la República del Perú"/>
    <x v="0"/>
    <s v="Unicameral"/>
    <s v="Congreso de la República del Perú"/>
    <x v="0"/>
    <x v="3"/>
    <d v="2023-11-27T00:00:00"/>
    <s v="Primera Legislatura Ordinaria 2023"/>
    <s v="PL 06524/2023-CR, Congreso de la República"/>
    <s v="Proyecto de Ley, Ley Que Precisa La Formalizacion Digital En Sistemas Y Aplicaciones Que Se Utilicen Inteligencia Artificial."/>
    <x v="0"/>
    <s v="En Comisión"/>
    <d v="2025-11-05T00:00:00"/>
    <d v="2023-11-28T00:00:00"/>
    <s v="N/A"/>
    <s v="N/A"/>
    <s v="N/A"/>
    <s v="N/A"/>
    <s v="N/A"/>
    <s v="N/A"/>
    <s v="Esdras Ricardo Medina Minaya (Renovación Popular)_x000a_Jhakeline Katy Ugarte Mamani (Perú Libre)_x000a_Juan Bartolomé Burgos Oliveros (Alianza para el Progreso) _x000a_Segundo Héctor Acuña Peralta (Avanza País - Partido de Integración Social)"/>
    <s v="N/A"/>
    <x v="2"/>
    <s v="&quot;Artículo 1. — Objeto de la Ley_x000a_La presente ley tiene por objeto regular y precisar el etiquetado digital en sistemas y aplicaciones específicamente cuando se emplea inteligencia artificial y en el proceso de interacción, creación y desarrollo de contenidos digitales. &quot; (Projecto de Ley 06524, 2023, Artículo 1)"/>
    <n v="1"/>
    <n v="1"/>
    <n v="1"/>
    <s v="."/>
    <m/>
    <m/>
    <m/>
    <m/>
    <m/>
    <m/>
    <m/>
    <m/>
    <m/>
    <m/>
    <s v="https://wb2server.congreso.gob.pe/spley-portal/#/expediente/2021/6524"/>
  </r>
  <r>
    <m/>
    <s v="América del Sur"/>
    <x v="17"/>
    <x v="0"/>
    <s v="Congreso de la República del Perú"/>
    <x v="0"/>
    <s v="Unicameral"/>
    <s v="Congreso de la República del Perú"/>
    <x v="0"/>
    <x v="3"/>
    <d v="2023-09-19T00:00:00"/>
    <s v="Primera Legislatura Ordinaria 2023"/>
    <s v="PL 05959/2023-CR, Congreso de la República"/>
    <s v="Proyecto de Ley, Ley Que Incorpora La Inteligencia Artificial En El Expediente Judicial Electrónico (EJE)."/>
    <x v="0"/>
    <s v="En Comisión"/>
    <d v="2025-11-05T00:00:00"/>
    <d v="2023-09-20T00:00:00"/>
    <s v="N/A"/>
    <s v="N/A"/>
    <s v="N/A"/>
    <s v="N/A"/>
    <s v="N/A"/>
    <s v="N/A"/>
    <s v="Paul Silvio Gutiérrez Ticona (Perú Libre)_x000a_Germán Adolfo Tacuri Valdivia (Perú Libre)_x000a_Nivardo Edgar Tello Montes (Perú Libre)_x000a_Elizabeth Sara Medina Hermosilla (Perú Libre)_x000a_Segundo Teodomiro Quiroz Barboza (Perú Libre)_x000a_Lucinda Vásquez Vela (Perú Libre)"/>
    <s v="N/A"/>
    <x v="2"/>
    <s v="Busca modernizar y agilizar los procedimientos judiciales mediante el uso de inteligencia artificial, a la par que se garantiza transparencia, imparcialidad y supervisión humana. La IA se utilizará para mejorar la eficiencia de los procesos judiciales y brindar un mejor servicio de justicia. (Projecto de Ley 05959, 2023, Artículo 1)"/>
    <n v="1"/>
    <n v="1"/>
    <n v="1"/>
    <s v="."/>
    <m/>
    <m/>
    <m/>
    <m/>
    <m/>
    <m/>
    <m/>
    <m/>
    <m/>
    <m/>
    <s v="https://wb2server.congreso.gob.pe/spley-portal/#/expediente/2021/5959"/>
  </r>
  <r>
    <m/>
    <s v="América del Sur"/>
    <x v="17"/>
    <x v="0"/>
    <s v="Congreso de la República del Perú"/>
    <x v="0"/>
    <s v="Unicameral"/>
    <s v="Congreso de la República del Perú"/>
    <x v="0"/>
    <x v="3"/>
    <d v="2023-09-07T00:00:00"/>
    <s v="Primera Legislatura Ordinaria 2023"/>
    <s v="PL 05854/2023-PJ, Congreso de la República"/>
    <s v="Proyecto de Ley, Ley Que Regula El Expediente Judicial Electrónico."/>
    <x v="0"/>
    <s v="En Comisión"/>
    <d v="2025-11-05T00:00:00"/>
    <d v="2023-09-08T00:00:00"/>
    <s v="N/A"/>
    <s v="N/A"/>
    <s v="N/A"/>
    <s v="N/A"/>
    <s v="N/A"/>
    <s v="N/A"/>
    <s v="Héctor Enrique Lama More (Corte Suprema de Justicia de la República del Perú)"/>
    <s v="N/A"/>
    <x v="4"/>
    <s v="&quot;Artículo 29. La Inteligencia Artificial en la justicia digital_x000a_La Inteligencia Artificial digital se incluye y se implementa progresivamente en el sistema de justicia por medio del Expediente Judicial Electrónico. En la aplicación de esta inteligencia Artificial se genera un procesamiento de datos jurisdiccionales para la motivación de las decisiones judiciales, de manera transparente y de acuerdo a cada especialidad. Su uso no debe afectar el derecho de privacidad de los involucrados. Su aplicación se desarrollará considerando la protección de datos, transparencia, seguridad digital, trazabilídad y bajo estrictos parámetros éticos, evitando los sesgos que puedan ocasionar cualquier tipo de discriminación entre los usuarios del servicio. El Consejo Ejecutivo del Poder Judicial aprobará el respectivo Código de Ética para el uso de la Inteligencia Artificial en el Poder Judicial.&quot; (Projecto de Ley 05854, 2023, Artículo 29)"/>
    <n v="1"/>
    <n v="0"/>
    <n v="0"/>
    <s v="."/>
    <m/>
    <m/>
    <m/>
    <m/>
    <m/>
    <m/>
    <m/>
    <m/>
    <m/>
    <m/>
    <s v="https://wb2server.congreso.gob.pe/spley-portal/#/expediente/2021/5854"/>
  </r>
  <r>
    <m/>
    <s v="América del Sur"/>
    <x v="17"/>
    <x v="0"/>
    <s v="Congreso de la República del Perú"/>
    <x v="0"/>
    <s v="Unicameral"/>
    <s v="Congreso de la República del Perú"/>
    <x v="7"/>
    <x v="3"/>
    <d v="2023-09-04T00:00:00"/>
    <s v="Primera Legislatura Ordinaria 2023"/>
    <s v="PL 05814/2023-CR, Congreso de la República"/>
    <s v="Proyecto de Ley de Reforma Constitucional, Ley De Reforma Constitucional Que Establece El Uso De La Inteligencia Artificial Como Una De Las Atribuciones Del Ministerio Público."/>
    <x v="0"/>
    <s v="En Comisión"/>
    <d v="2025-11-05T00:00:00"/>
    <d v="2023-09-05T00:00:00"/>
    <s v="N/A"/>
    <s v="N/A"/>
    <s v="N/A"/>
    <s v="N/A"/>
    <s v="N/A"/>
    <s v="N/A"/>
    <s v="Jhakeline Katy Ugarte Mamani (Perú Libre)_x000a_Esdras Ricardo Medina Minaya (Renovación Popular)_x000a_Juan Bartolomé Burgos Oliveros (Avanza País - Partido de Integración Social)_x000a_Segundo Héctor Acuña Peralta (Alianza para el Progreso)"/>
    <s v="N/A"/>
    <x v="2"/>
    <s v="&quot;Artículo 1.- Objeto de la ley El objeto de la presente ley es modificar el artículo 159° de la Constitución Política del Perú. Artículo 2.- Finalidad de la ley. La finalidad de la presente ley es modificar el artículo 159° de la Constitución Política del Perú, para establecer como una de las atribuciones del Ministerio Público el uso de la Inteligencia Artificial y acelerar las investigaciones fiscales.&quot; (Projecto de Ley 05814, 2023, Artículo 1)"/>
    <n v="1"/>
    <n v="1"/>
    <n v="1"/>
    <s v="."/>
    <m/>
    <m/>
    <m/>
    <m/>
    <m/>
    <m/>
    <m/>
    <m/>
    <m/>
    <m/>
    <s v="https://wb2server.congreso.gob.pe/spley-portal/#/expediente/2021/5814"/>
  </r>
  <r>
    <m/>
    <s v="América del Sur"/>
    <x v="17"/>
    <x v="0"/>
    <s v="Congreso de la República del Perú"/>
    <x v="0"/>
    <s v="Unicameral"/>
    <s v="Congreso de la República del Perú"/>
    <x v="7"/>
    <x v="3"/>
    <d v="2023-08-25T00:00:00"/>
    <s v="Primera Legislatura Ordinaria 2023"/>
    <s v="PL 05763/2023-CR, Congreso de la República"/>
    <s v="Proyecto de Ley de Reforma Constitucional, Ley De Reforma Constitucional Que Establece El Uso De La Inteligencia Artificial Como Uno De Los Principios De La Administración De Justicia."/>
    <x v="0"/>
    <s v="En Comisión"/>
    <d v="2025-11-05T00:00:00"/>
    <d v="2023-08-28T00:00:00"/>
    <s v="N/A"/>
    <s v="N/A"/>
    <s v="N/A"/>
    <s v="N/A"/>
    <s v="N/A"/>
    <s v="N/A"/>
    <s v="Jhakeline Katy Ugarte Mamani (Perú Libre)_x000a_Segundo Héctor Acuña Peralta (Alianza para el Progreso)_x000a_Esdras Ricardo Medina Minaya (Renovación Popular)_x000a_Juan Bartolomé Burgos Oliveros (Avanza País - Partido de Integración Social)"/>
    <s v="N/A"/>
    <x v="2"/>
    <s v="&quot;Artículo 1.- Objeto de la ley. El objeto de la presente ley es modificar el artículo 1390 de la Constitución Política del Perú. Artículo 2.- Finalidad de la ley. La finalidad de la presente ley es modificar el artículo 139° de la Constitución Política del Perú, para establecer, como uno de los principios de la administración de justicia, el uso de la Inteligencia Artificial y acelerar los procesos judiciales. &quot; (Projecto de Ley 05763, 2023, Artículo 1)"/>
    <n v="1"/>
    <n v="1"/>
    <n v="1"/>
    <s v="."/>
    <m/>
    <m/>
    <m/>
    <m/>
    <m/>
    <m/>
    <m/>
    <m/>
    <m/>
    <m/>
    <s v="https://wb2server.congreso.gob.pe/spley-portal/#/expediente/2021/5763"/>
  </r>
  <r>
    <m/>
    <s v="América del Sur"/>
    <x v="17"/>
    <x v="0"/>
    <s v="Presidencia del Concejo de Ministros"/>
    <x v="1"/>
    <s v="N/A"/>
    <s v="N/A"/>
    <x v="1"/>
    <x v="3"/>
    <d v="2023-07-27T00:00:00"/>
    <s v="N/A"/>
    <s v="Decreto Supremo 085/2023-PCM, Presidencia del Concejo de Ministros"/>
    <s v="Decreto, Decreto Supremo que aprueba la Política Nacional de Transformación Digital al 2030."/>
    <x v="1"/>
    <s v="Publicada En El Diario Oficial El Peruano"/>
    <d v="2024-11-12T00:00:00"/>
    <d v="2023-07-28T00:00:00"/>
    <d v="2023-07-28T00:00:00"/>
    <s v="N/A"/>
    <d v="2023-07-28T00:00:00"/>
    <d v="2023-07-26T00:00:00"/>
    <s v="N/A"/>
    <s v="N/A"/>
    <s v="Luis Alberto Otárola Peñaranda (Presidencia del Concejo de Ministros)"/>
    <s v="N/A"/>
    <x v="4"/>
    <s v="Aprueba la Política Nacional de Transformación Digital del Perú al 2030, con el objetivo de impulsar una transformación digital inclusiva, sostenible y centrada en las personas. Establece lineamientos para promover la ciudadanía digital, el desarrollo de servicios digitales, la economía digital y la confianza en el entorno digital. Sobre inteligencia artificial, la política reconoce su papel como tecnología dinamizadora clave para generar valor público y orientar la toma de decisiones basada en datos. Se enfatiza su uso ético, seguro y responsable, dentro de un enfoque centrado en derechos humanos, inclusión y bienestar social. (Decreto Supremo 085, 2023-PCM)"/>
    <n v="1"/>
    <n v="0"/>
    <n v="0"/>
    <s v="."/>
    <m/>
    <m/>
    <m/>
    <m/>
    <m/>
    <m/>
    <m/>
    <m/>
    <m/>
    <m/>
    <s v="https://www.gob.pe/institucion/pcm/normas-legales/4471543-085-2023-pcm"/>
  </r>
  <r>
    <m/>
    <s v="América del Sur"/>
    <x v="17"/>
    <x v="0"/>
    <s v="Congreso de la República del Perú"/>
    <x v="0"/>
    <s v="Unicameral"/>
    <s v="Congreso de la República del Perú"/>
    <x v="0"/>
    <x v="3"/>
    <d v="2023-05-25T00:00:00"/>
    <s v="Segunda Legislatura Ordinaria 2022"/>
    <s v="PL 05183/2022-CR, Congreso de la República"/>
    <s v="Proyecto de Ley, Ley que fomenta el uso de la inteligencia artificial para la mejora de la seguridad ciudadana"/>
    <x v="0"/>
    <s v="En Comisión"/>
    <d v="2025-11-05T00:00:00"/>
    <d v="2023-05-30T00:00:00"/>
    <s v="N/A"/>
    <s v="N/A"/>
    <s v="N/A"/>
    <s v="N/A"/>
    <s v="N/A"/>
    <s v="N/A"/>
    <s v="Flavio Cruz Mamani (Perú Libre)_x000a_María Antonieta Agüero Gutiérrez (Perú Libre)_x000a_Alfredo Pariona Sinche (Perú Libre)_x000a_Bernardo Jaime Quito Sarmiento (Perú Libre)_x000a_Waldemar José Cerrón Rojas (Perú Libre)_x000a_Isaac Mita Alanoca (Perú Libre)_x000a_María Elizabeth Taipe Coronado (Perú Libre)_x000a_Kelly Roxana Portalatino Ávalos (Perú Libre)_x000a_Margot Palacios Huáman (Perú Libre)"/>
    <s v="N/A"/>
    <x v="2"/>
    <s v="&quot;Artículo 1. Objetivo El presente proyecto de ley tiene por objeto fomentar el uso de la inteligencia artificial en la mejora de la seguridad ciudadana en el Perú, la técnica de inteligencia artificial es una herramienta para prevenir, investigar y sancionar faltas o delitos, evitando el riesgo de la vida humana. &quot; (Projecto de Ley 05183, 2022, Artículo 1)"/>
    <n v="1"/>
    <n v="1"/>
    <n v="1"/>
    <s v="."/>
    <m/>
    <m/>
    <m/>
    <m/>
    <m/>
    <m/>
    <m/>
    <m/>
    <m/>
    <m/>
    <s v="https://wb2server.congreso.gob.pe/spley-portal/#/expediente/2021/5183"/>
  </r>
  <r>
    <m/>
    <s v="América del Sur"/>
    <x v="17"/>
    <x v="0"/>
    <s v="Congreso de la República del Perú"/>
    <x v="0"/>
    <s v="Unicameral"/>
    <s v="Congreso de la República del Perú"/>
    <x v="0"/>
    <x v="3"/>
    <d v="2023-05-25T00:00:00"/>
    <s v="Segunda Legislatura Ordinaria 2022"/>
    <s v="PL 05182/2022-CR, Congreso de la República"/>
    <s v="Proyecto de Ley, Ley Que Promueve El Uso De La Inteligencia Artificial En El Sistema De Transporte Terrestre Del País."/>
    <x v="0"/>
    <s v="En Comisión"/>
    <d v="2025-11-05T00:00:00"/>
    <d v="2023-11-08T00:00:00"/>
    <s v="N/A"/>
    <s v="N/A"/>
    <s v="N/A"/>
    <s v="N/A"/>
    <s v="N/A"/>
    <s v="N/A"/>
    <s v="Flavio Cruz Mamani (Perú Libre)_x000a_María Antonieta Agüero Gutiérrez  (Perú Libre)_x000a_Alfredo Pariona Sinche (Perú Libre)_x000a_Bernardo Jaime Quito Sarmiento (Perú Libre)_x000a_Waldemar José Cerrón Rojas (Perú Libre)_x000a_Isaac Mita Alanoca (Perú Libre)_x000a_María Elizabeth Taipe Coronado (Perú Libre)_x000a_Kelly Roxana Portalatino Ávalos (Perú Libre)_x000a_Margot Palacios Huamán (Perú Libre)"/>
    <s v="N/A"/>
    <x v="2"/>
    <s v="&quot;Artículo 1. Objeto. El proyecto de ley tiene como objetivo mejorar la eficiencia y seguridad del sistema de transporte en el país a través de la implementación de tecnologías avanzadas, como es la inteligencia artificial.&quot; (Projecto de Ley 05182, 2022, Artículo 1)"/>
    <n v="1"/>
    <n v="1"/>
    <n v="1"/>
    <s v="."/>
    <m/>
    <m/>
    <m/>
    <m/>
    <m/>
    <m/>
    <m/>
    <m/>
    <m/>
    <m/>
    <s v="https://wb2server.congreso.gob.pe/spley-portal/#/expediente/2021/5182"/>
  </r>
  <r>
    <m/>
    <s v="América del Sur"/>
    <x v="17"/>
    <x v="0"/>
    <s v="Presidencia del Concejo de Ministros"/>
    <x v="1"/>
    <s v="N/A"/>
    <s v="N/A"/>
    <x v="3"/>
    <x v="3"/>
    <d v="2023-04-15T00:00:00"/>
    <s v="N/A"/>
    <s v="Resolución Ministerial 132/2024-PCM, Presidencia del Concejo de Ministros"/>
    <s v="Resolución, Resolución Ministerial N° 132-2024-PCM."/>
    <x v="1"/>
    <s v="Aprobado"/>
    <d v="2025-05-02T00:00:00"/>
    <d v="2024-05-02T00:00:00"/>
    <d v="2024-04-30T00:00:00"/>
    <s v="N/A"/>
    <d v="2024-04-30T00:00:00"/>
    <d v="2024-04-30T00:00:00"/>
    <s v="N/A"/>
    <s v="N/A"/>
    <s v="Cesar Vilchez Inga (Presidencia del Concejo de Ministros)_x000a_Richard Eduardo García Sabroso (Presidencia del Concejo de Ministros)_x000a_Gustavo AdrianZén Olaya (Presidencia del Concejo de Ministros)"/>
    <s v="N/A"/>
    <x v="1"/>
    <s v="&quot;Artículo 1.- Disponen la publicación del proyecto de Reglamento de la Ley N° 31814, Ley que promueve el uso de la inteligencia artificial en favor del desarrollo económico y social del país, del Decreto Supremo que lo aprueba y de su respectiva Exposición de Motivos (...)&quot; (Resolución Ministerial de la Presidencia del Consejo de Ministros 132, 2024, Artículo 1)"/>
    <n v="1"/>
    <n v="0"/>
    <n v="0"/>
    <s v="."/>
    <m/>
    <m/>
    <m/>
    <m/>
    <m/>
    <m/>
    <m/>
    <m/>
    <m/>
    <m/>
    <s v="https://www.gob.pe/institucion/pcm/normas-legales/5516872-132-2024-pcm"/>
  </r>
  <r>
    <m/>
    <s v="América del Sur"/>
    <x v="17"/>
    <x v="0"/>
    <s v="Congreso de la República del Perú"/>
    <x v="0"/>
    <s v="Unicameral"/>
    <s v="Congreso de la República del Perú"/>
    <x v="0"/>
    <x v="4"/>
    <d v="2022-10-19T00:00:00"/>
    <s v="Primera Legislatura Ordinaria 2022"/>
    <s v="PL 03361/2022-CR, Congreso de la República"/>
    <s v="Proyecto de Ley, Ley De Implementacion De La Tecnologia En Transportes."/>
    <x v="0"/>
    <s v="Enviado al Ejecutivo"/>
    <d v="2025-11-05T00:00:00"/>
    <d v="2024-09-03T00:00:00"/>
    <s v="N/A"/>
    <s v="N/A"/>
    <s v="N/A"/>
    <s v="N/A"/>
    <s v="N/A"/>
    <s v="N/A"/>
    <s v="Luis Ángel Aragón Carreño (Acción Popular)"/>
    <s v="No Identificado"/>
    <x v="2"/>
    <s v="&quot;Artículo 1. Objeto de la presente ley. La presente ley tiene por objeto, la implementación de herramientas tecnológicas de inteligencia artificial en el sector transporte, con la finalidad de implementar y promover la utilización de estas tecnologías para el uso eficiente del transporte y el fortalecimiento de las ciudades digitales, que permitirá ofrecer mejores servicios a los ciudadanos, mejorando la calidad de vida.&quot; (Projecto de Ley 03361, 2022, Artículo 1)"/>
    <n v="1"/>
    <n v="0"/>
    <n v="0"/>
    <s v="."/>
    <m/>
    <m/>
    <m/>
    <m/>
    <m/>
    <m/>
    <m/>
    <m/>
    <m/>
    <m/>
    <s v="https://wb2server.congreso.gob.pe/spley-portal/#/expediente/2021/3361"/>
  </r>
  <r>
    <m/>
    <s v="América del Sur"/>
    <x v="17"/>
    <x v="0"/>
    <s v="Congreso de la República del Perú"/>
    <x v="0"/>
    <s v="Unicameral"/>
    <s v="Congreso de la República del Perú"/>
    <x v="2"/>
    <x v="4"/>
    <d v="2022-08-08T00:00:00"/>
    <s v="Primera Legislatura Ordinaria 2022"/>
    <s v="Ley 31814/2023, Congreso de la República"/>
    <s v="Ley, Ley que promueve el Uso de la Inteligencia Artificial en favor del Desarrollo Económico Social del país."/>
    <x v="1"/>
    <s v="Publicada en el Diario Oficial El Peruano"/>
    <d v="2024-11-08T00:00:00"/>
    <d v="2023-07-06T00:00:00"/>
    <d v="2023-07-06T00:00:00"/>
    <s v="N/A"/>
    <d v="2023-07-04T00:00:00"/>
    <d v="2023-05-25T00:00:00"/>
    <s v="N/A"/>
    <s v="N/A"/>
    <s v="José Ernesto Cueto Aservi (Renovación Popular) _x000a_Jorge Carlos Montoya Manrique (Renovación Popular)_x000a_Javier Rommel Padilla Romero (Renovación Popular)_x000a_Miguel Ángel Ciccia Vásquez (Renovación Popular)_x000a_Gladys Margot Echaíz de Núñez Izaga (Alianza para el Progreso)_x000a_Alejandro Muñante Barrios (Renovación Popular)_x000a_María de los Milagros Jackeline  Jáuregui Martínez de Aguayo (Renovación Popular)"/>
    <s v="Jorge Carlos Montoya Manrique (Renovación Popular)_x000a_Flavio Cruz Mamani (Perú Libre)_x000a_Segundo Toribio Fir Montalvo Cubas (Perú Libre) _x000a_Luis Roberto Kamiche Morante (Perú Libre) _x000a_Rosangella Andrea Barbaran Reyes (Fuerza Popular)_x000a_Segundo Teodomiro Quiroz Barbosa (Perú Libre)_x000a_José Ernesto Cueto Aservi (Renovación Popular)_x000a_Victor Seferino Flores Ruiz (Fuerza Popular)_x000a_David Julio Jimenez Heredia (Fuerza Popular) _x000a_Carlos Ernesto Bustamante Donayre (Fuerza Popular) _x000a_Germán Adolfo Tacuri Valdivia (Perú Libre) _x000a_Norma Martina Yarrow Lumbreras (Renovación Popular)_x000a_Carmen Patricia Juarez Gallegos (Fuerza Popular) _x000a_Diana Carolina Gonzáles Delgado (Avanza País)_x000a_Magaly Rosmery Ruiz Rodríguez (Alianza Para El Progreso)_x000a_María Elizabeth Taipe Coronado (Perú Libre) _x000a_Alejandra Aurelio Aguinada Recuenco (Fuerza Popular)_x000a_Carlos Javier Zeballos Madariaga (Acción Popular)_x000a_José Fernando Pazo Nunura (Somos Perú)_x000a_Nelcy Lidia Heidinger Ballesteros (Alianza Para El Progreso)_x000a_Auristela Ana Obando Morgan (Fuerza Popular)_x000a_Eduardo Enrique Castillo Rivas (Fuerza Popular)"/>
    <x v="0"/>
    <s v="&quot;Artículo 1. Objeto de la Ley. La presente ley tiene por objeto promover el uso de la inteligencia artificial en el marco del proceso nacional de transformación digital privilegiando a la persona y el respeto de los derechos humanos con el fin de fomentar el desarrollo económico y social del país, en un entorno seguro que garantice su uso ético, sostenible, transparente, replicable y responsable.&quot; (Ley 31814, 2023, Artículo 1)"/>
    <n v="1"/>
    <n v="1"/>
    <n v="1"/>
    <s v="."/>
    <m/>
    <m/>
    <m/>
    <m/>
    <m/>
    <m/>
    <m/>
    <m/>
    <m/>
    <m/>
    <s v="https://wb2server.congreso.gob.pe/spley-portal/#/expediente/2021/2775"/>
  </r>
  <r>
    <m/>
    <s v="América del Sur"/>
    <x v="17"/>
    <x v="0"/>
    <s v="Congreso de la República del Perú"/>
    <x v="0"/>
    <s v="Unicameral"/>
    <s v="Congreso de la República del Perú"/>
    <x v="2"/>
    <x v="4"/>
    <d v="2022-06-16T00:00:00"/>
    <s v="Segunda Legislatura Ordinaria 2021"/>
    <s v="Ley 32028/2024, Congreso de la República"/>
    <s v="Ley, Ley Que Modifica La Ley 26520, Ley Orgánica De La Defensoría Del Pueblo, Para Promover Su Fortalecimiento Institucional"/>
    <x v="1"/>
    <s v="Publicada en el Diario Oficial El Peruano"/>
    <d v="2025-05-14T00:00:00"/>
    <d v="2024-05-18T00:00:00"/>
    <d v="2024-05-18T00:00:00"/>
    <s v="N/A"/>
    <d v="2024-05-17T00:00:00"/>
    <d v="2024-04-17T00:00:00"/>
    <s v="N/A"/>
    <s v="N/A"/>
    <s v="Jhakeline Katy Ugarte Mamani (Perú Libre)"/>
    <s v="No Identificado"/>
    <x v="3"/>
    <s v="Modifica la Ley 26520, Ley Orgánica de la Defensoría del Pueblo, para promover su fortalecimiento institucional. Se modifican los artículos 4, 7, 9, 19 y 32, estableciendo nuevas disposiciones sobre la designación y funciones del Defensor del Pueblo y sus adjuntos. La ley incluye la implementación progresiva de la transformación digital y la inteligencia artificial en las intervenciones defensoriales y sistemas administrativos. También se establece la interoperabilidad con otras entidades de la administración pública y el financiamiento de estas medidas con el presupuesto institucional de la Defensoría del Pueblo. (Ley 32028, 2024)"/>
    <n v="1"/>
    <n v="0"/>
    <n v="0"/>
    <s v="."/>
    <m/>
    <m/>
    <m/>
    <m/>
    <m/>
    <m/>
    <m/>
    <m/>
    <m/>
    <m/>
    <s v="https://wb2server.congreso.gob.pe/spley-portal/#/expediente/2021/2358"/>
  </r>
  <r>
    <m/>
    <s v="América del Sur"/>
    <x v="17"/>
    <x v="0"/>
    <s v="Congreso de la República del Perú"/>
    <x v="0"/>
    <s v="Unicameral"/>
    <s v="Congreso de la República del Perú"/>
    <x v="2"/>
    <x v="4"/>
    <d v="2022-02-16T00:00:00"/>
    <s v="Primera Legislatura Ordinaria 2021"/>
    <s v="Ley 31537/2022, Congreso de la República"/>
    <s v="Ley, Ley Que Modifica La Ley 29571, Código De Protección Y Defensa Del Consumidor, A Fin De Mejorar La Protección Mínima Del Contrato De Consumo."/>
    <x v="1"/>
    <s v="Publicada En El Diario Oficial El Peruano"/>
    <d v="2025-05-14T00:00:00"/>
    <d v="2022-07-29T00:00:00"/>
    <d v="2022-07-29T00:00:00"/>
    <s v="N/A"/>
    <d v="2022-07-28T00:00:00"/>
    <d v="2022-07-13T00:00:00"/>
    <s v="N/A"/>
    <s v="N/A"/>
    <s v="María Grimaneza Acuña Peralta (Alianza Para El Progreso)"/>
    <s v="No Identificado"/>
    <x v="3"/>
    <s v="Modifica la Ley 29571, Código de Protección y Defensa del Consumidor, para mejorar la protección mínima del contrato de consumo. Se establece que los proveedores deben entregar copia de los contratos y documentación relacionada, incluyendo aquellos celebrados por vía electrónica, telefónica o sistemas automatizados asistidos por inteligencia artificial. La IA se menciona como herramienta para acreditar la información y términos contratados. (Ley 31537, 2022)"/>
    <n v="1"/>
    <n v="0"/>
    <n v="0"/>
    <s v="."/>
    <m/>
    <m/>
    <m/>
    <m/>
    <m/>
    <m/>
    <m/>
    <m/>
    <m/>
    <m/>
    <s v="https://wb2server.congreso.gob.pe/spley-portal/#/expediente/2021/1312"/>
  </r>
  <r>
    <m/>
    <s v="América del Sur"/>
    <x v="17"/>
    <x v="0"/>
    <s v="Congreso de la República del Perú"/>
    <x v="0"/>
    <s v="Unicameral"/>
    <s v="Congreso de la República del Perú"/>
    <x v="2"/>
    <x v="4"/>
    <d v="2022-01-31T00:00:00"/>
    <s v="Primera Legislatura Ordinaria 2021"/>
    <s v="Ley 31601/2022, Congreso de la República"/>
    <s v="Ley, Ley Que Modifica La Ley 29571, Código De Protección Y Defensa Del Consumidor, Garantizando La Atención Personal Del Proveedor Al Ofrecer Sistemas De Atención Automatizada."/>
    <x v="1"/>
    <s v="Publicada en el Diario Oficial El Peruano"/>
    <d v="2025-05-14T00:00:00"/>
    <d v="2022-11-06T00:00:00"/>
    <d v="2022-11-06T00:00:00"/>
    <s v="N/A"/>
    <d v="2022-11-05T00:00:00"/>
    <d v="2022-10-06T00:00:00"/>
    <s v="N/A"/>
    <s v="N/A"/>
    <s v="Digna Calle Lobatón (Podemos Perú)"/>
    <s v="No Identificado"/>
    <x v="2"/>
    <s v="Modifica la Ley 29571, Código de Protección y Defensa del Consumidor, para garantizar la atención personal del proveedor al ofrecer sistemas de atención automatizada. Se incorpora el derecho de los consumidores a contar con una opción de atención personal cuando el proveedor utilice sistemas automatizados asistidos por inteligencia artificial. (Ley 31601, 2022)"/>
    <n v="1"/>
    <n v="0"/>
    <n v="0"/>
    <s v="."/>
    <m/>
    <m/>
    <m/>
    <m/>
    <m/>
    <m/>
    <m/>
    <m/>
    <m/>
    <m/>
    <s v="https://wb2server.congreso.gob.pe/spley-portal/#/expediente/2021/1217"/>
  </r>
  <r>
    <m/>
    <s v="América del Sur"/>
    <x v="17"/>
    <x v="0"/>
    <s v="Presidencia de la República del Perú"/>
    <x v="1"/>
    <s v="N/A"/>
    <s v="N/A"/>
    <x v="1"/>
    <x v="5"/>
    <d v="2021-01-30T00:00:00"/>
    <s v="N/A"/>
    <s v="Decreto de Urgencia 009/2021, Presidencia de la República"/>
    <s v="Decreto, Decreto de Urgencia que dicta medidas extraordinarias y complementarias en materia económica y financiera para crear y gestionar el Padrón Nacional de Vacunación Universal contra la COVID-19 y otras disposiciones complementarias."/>
    <x v="4"/>
    <s v="No Vigente"/>
    <d v="2025-05-14T00:00:00"/>
    <d v="2021-12-31T00:00:00"/>
    <d v="2021-01-30T00:00:00"/>
    <d v="2021-12-31T00:00:00"/>
    <d v="2021-01-30T00:00:00"/>
    <d v="2021-01-30T00:00:00"/>
    <s v="N/A"/>
    <s v="N/A"/>
    <s v="Francisco Rafael Sagasti Hochhausler (Presidencia De La República)_x000a_Violeta Bermúdez Valdivia (Presidencia Del Consejo De Ministros)_x000a_Waldo Mendoza Bellido (Ministerio De Economía Y Finanzas)_x000a_Eduardo Vega Luna (Ministerio De Justicia Y Derechos Humanos)_x000a_Pilar E. Mazzetti Soler (Ministerio De Salud)"/>
    <s v="N/A"/>
    <x v="3"/>
    <s v="Establece medidas económicas y financieras para crear y gestionar el Padrón Nacional de Vacunación Universal contra la COVID-19 en Perú. Su objetivo es incrementar la capacidad de respuesta del Ministerio de Salud para implementar el Plan Nacional de Vacunación. Se autoriza una transferencia de partidas por S/ 12,315,320.00 para financiar la creación del padrón y plataformas digitales. La Presidencia del Consejo de Ministros, a través de la Secretaría de Gobierno Digital, acompaña el uso de tecnologías de la información, incluyendo la inteligencia artificial, para la analítica de datos, identidad digital y servicios digitales. (Decreto de Urgencia 009, 2021)"/>
    <n v="1"/>
    <n v="0"/>
    <n v="0"/>
    <s v="."/>
    <m/>
    <m/>
    <m/>
    <m/>
    <m/>
    <m/>
    <m/>
    <m/>
    <m/>
    <m/>
    <s v="https://www.gob.pe/institucion/presidencia/normas-legales/1843301-009-2021"/>
  </r>
  <r>
    <m/>
    <s v="América del Sur"/>
    <x v="17"/>
    <x v="0"/>
    <s v="Presidencia de la República del Perú"/>
    <x v="1"/>
    <s v="N/A"/>
    <s v="N/A"/>
    <x v="1"/>
    <x v="8"/>
    <d v="2020-05-11T00:00:00"/>
    <s v="N/A"/>
    <s v="Decreto Legislativo 1504/2020, Presidencia de la República"/>
    <s v="Decreto, Decreto Legislativo que fortalece al Instituto Nacional de Salud para la Prevención y Control de las Enfermedades."/>
    <x v="1"/>
    <s v="Publicada en el Diario Oficial El Peruano"/>
    <d v="2025-05-14T00:00:00"/>
    <d v="2020-05-12T00:00:00"/>
    <d v="2020-05-12T00:00:00"/>
    <s v="N/A"/>
    <d v="2020-05-11T00:00:00"/>
    <d v="2020-05-10T00:00:00"/>
    <s v="N/A"/>
    <s v="N/A"/>
    <s v="Martín Alberto Vizcarra Cornejo (Presidencia De La República)_x000a_Vicente Antonio Zeballos Salinas (Presidencia Del Consejo De Ministros)_x000a_Víctor Zamora Mesía (Ministerio De Salud)"/>
    <s v="N/A"/>
    <x v="3"/>
    <s v="Establece medidas para fortalecer al Instituto Nacional de Salud (INS) y la rectoría del Ministerio de Salud en Perú, con el objetivo de mejorar la salud pública y contribuir al desarrollo sostenible del país. Se enfoca en la vigilancia epidemiológica, inteligencia sanitaria, investigación, innovación y tecnologías en salud 1. Además, el INS está facultado para emplear tecnologías como inteligencia artificial y Big Data para mejorar la prevención y control de enfermedades. El financiamiento se realiza con cargo al presupuesto institucional de las entidades involucradas. (Decreto Legislativo 1504, 2020)"/>
    <n v="1"/>
    <n v="0"/>
    <n v="0"/>
    <s v="."/>
    <m/>
    <m/>
    <m/>
    <m/>
    <m/>
    <m/>
    <m/>
    <m/>
    <m/>
    <m/>
    <s v="https://www.gob.pe/institucion/presidencia/normas-legales/576178-1504"/>
  </r>
  <r>
    <m/>
    <s v="América del Sur"/>
    <x v="17"/>
    <x v="0"/>
    <s v="Presidencia del Consejo de Ministros"/>
    <x v="1"/>
    <s v="N/A"/>
    <s v="N/A"/>
    <x v="1"/>
    <x v="8"/>
    <d v="2020-01-09T00:00:00"/>
    <s v="N/A"/>
    <s v="Decreto de Urgencia 007/2020, Presidencia del Concejo de Ministros"/>
    <s v="Decreto, Decreto de urgencia que aprueba el marco de confianza digital."/>
    <x v="1"/>
    <s v="Publicada en el Diario Oficial El Peruano"/>
    <d v="2025-05-14T00:00:00"/>
    <d v="2020-01-09T00:00:00"/>
    <d v="2020-01-09T00:00:00"/>
    <s v="N/A"/>
    <d v="2020-01-09T00:00:00"/>
    <d v="2020-01-09T00:00:00"/>
    <s v="N/A"/>
    <s v="N/A"/>
    <s v="Martín Alberto Vizcarra Cornejo (Presidencia De La República)_x000a_Vicente Antonio Zeballos Salinas (Presidencia Del Consejo De Ministros)_x000a_Ana Teresa Revilla Vergara (Ministerio De Justicia Y Derechos Humanos)"/>
    <s v="N/A"/>
    <x v="3"/>
    <s v="Establece el Marco de Confianza Digital en Perú y sustituye al Sistema Nacional de Informática. Este marco busca garantizar la confianza en las interacciones digitales mediante la protección de datos personales, la transparencia, la seguridad digital y la protección del consumidor. Se menciona a la inteligencia artificial entre las tecnologías digitales que requieren uso ético. La ley incluye la creación del Centro Nacional de Seguridad Digital y el Registro Nacional de Incidentes de Seguridad Digital. (Decreto de Urgencia 007, 2020, Artículos 1 y 12.2)"/>
    <n v="1"/>
    <n v="0"/>
    <n v="0"/>
    <s v="."/>
    <m/>
    <m/>
    <m/>
    <m/>
    <m/>
    <m/>
    <m/>
    <m/>
    <m/>
    <m/>
    <s v="https://www.gob.pe/institucion/pcm/normas-legales/395322-007-2020"/>
  </r>
  <r>
    <m/>
    <s v="América del Sur"/>
    <x v="17"/>
    <x v="0"/>
    <s v="Congreso de la República del Perú"/>
    <x v="0"/>
    <s v="Unicameral"/>
    <s v="Congreso de la República del Perú"/>
    <x v="2"/>
    <x v="13"/>
    <d v="2010-06-09T00:00:00"/>
    <s v="Primera Legislatura Ordinaria 2009"/>
    <s v="Ley 29733/2011, Congreso de la República"/>
    <s v="Ley, Ley De Protección De Datos Personales."/>
    <x v="1"/>
    <s v="Publicada En El Diario Oficial El Peruano"/>
    <d v="2025-08-15T00:00:00"/>
    <d v="2011-07-03T00:00:00"/>
    <d v="2011-07-03T00:00:00"/>
    <s v="N/A"/>
    <d v="2011-07-02T00:00:00"/>
    <d v="2011-06-21T00:00:00"/>
    <s v="N/A"/>
    <s v="N/A"/>
    <s v="No Identificado"/>
    <s v="No Identificado"/>
    <x v="4"/>
    <s v="Establece el marco normativo para garantizar la privacidad y el tratamiento adecuado de datos personales en el Perú. Define el tratamiento de datos personales como cualquier operación técnica de procesamiento de datos automatizada o no, que incluye actividades como recopilación, almacenamiento y modificación de datos personales (Artículo 2). Además en el Artículo 23 reconoce el derecho de los titulares a no ser sometidos a decisiones con efectos jurídicos o impactos significativos basadas exclusivamente en tratamiento de datos personales destinado a evaluar aspectos de su personalidad o conducta. Este derecho es especialmente relevante en el contexto de sistemas de inteligencia artificial y algoritmos de perfilado automatizado. (Ley 29733, 2011, Artículos 1, 2 y 23)"/>
    <n v="1"/>
    <n v="0"/>
    <n v="0"/>
    <s v="."/>
    <m/>
    <m/>
    <m/>
    <m/>
    <m/>
    <m/>
    <m/>
    <m/>
    <m/>
    <m/>
    <s v="https://www.leyes.congreso.gob.pe/DetLeyNume_1p.aspx?xNorma=6&amp;xNumero=29733&amp;xTipoNorma=0"/>
  </r>
  <r>
    <m/>
    <s v="El Caribe"/>
    <x v="18"/>
    <x v="1"/>
    <s v="Asamblea Legislativa de Puerto Rico"/>
    <x v="0"/>
    <s v="Bicameral"/>
    <s v="Senado de Puerto Rico"/>
    <x v="0"/>
    <x v="1"/>
    <d v="2025-04-10T00:00:00"/>
    <s v="Primera Legislatura Periodo 2025 - 2028"/>
    <s v="PS0549/2025, Senado"/>
    <s v="Proyecto de Ley, Para enmendar el Artículo 4 de la Ley 21-2021, según enmendada, conocida como “Ley Contra la Venganza Pornográfica de Puerto Rico”, a los fines de tipificar como delito, la divulgación y publicación de cualquier material explícito de carácter íntimo o sexual producido por inteligencia artificial; y para otros fines relacionados."/>
    <x v="2"/>
    <s v="Derrotada por el Senado en Votación Final"/>
    <d v="2025-11-04T00:00:00"/>
    <d v="2025-08-18T00:00:00"/>
    <s v="N/A"/>
    <s v="N/A"/>
    <s v="N/A"/>
    <s v="N/A"/>
    <d v="2025-08-18T00:00:00"/>
    <s v="N/A"/>
    <s v="Ada Álvarez Conde (Partido Popular Democrático)"/>
    <s v="No Identificado"/>
    <x v="2"/>
    <s v="Enmienda la “Ley Contra la Venganza Pornográfica de Puerto Rico” para tipificar como delito la difusión de material íntimo creado o alterado mediante inteligencia artificial (IA) sin consentimiento. Reconoce el uso malicioso de IA, como los “deepfakes”, en la producción de contenido sexual falso y extiende las penalidades a quienes lo utilicen con fines difamatorios, de extorsión o lucro. La ley responde al aumento de estos casos y busca proteger la intimidad y dignidad de las víctimas ante los nuevos riesgos que plantea la tecnología. (Proyecto de Ley 0549, 2025)"/>
    <n v="1"/>
    <n v="1"/>
    <n v="1"/>
    <s v="."/>
    <m/>
    <m/>
    <m/>
    <m/>
    <m/>
    <m/>
    <m/>
    <m/>
    <m/>
    <m/>
    <s v="https://sutra.oslpr.org/medidas/155166"/>
  </r>
  <r>
    <m/>
    <s v="El Caribe"/>
    <x v="18"/>
    <x v="1"/>
    <s v="Asamblea Legislativa de Puerto Rico"/>
    <x v="0"/>
    <s v="Bicameral"/>
    <s v="Cámara de Representantes de Puerto Rico"/>
    <x v="0"/>
    <x v="1"/>
    <d v="2025-03-20T00:00:00"/>
    <s v="Primera Legislatura Periodo 2025 - 2028"/>
    <s v="PC0427/2025, Cámara de Representantes"/>
    <s v="Proyecto de Ley, Ley para la Implementación de la Inteligencia Artificial en el Programa de Inglés del Sistema Público de Enseñanza en Puerto Rico"/>
    <x v="0"/>
    <s v="Referido a Comisión"/>
    <d v="2025-11-04T00:00:00"/>
    <d v="2025-05-19T00:00:00"/>
    <s v="N/A"/>
    <s v="N/A"/>
    <s v="N/A"/>
    <s v="N/A"/>
    <s v="N/A"/>
    <s v="N/A"/>
    <s v="Tatiana Pérez Ramírez (Partido Nuevo Progresista)"/>
    <s v="No Identificado"/>
    <x v="2"/>
    <s v="Crea la “Ley para la Implementación de la Inteligencia Artificial en el Programa de Inglés del Sistema Público de Enseñanza en Puerto Rico”, que establece un programa piloto de tres años para integrar herramientas de inteligencia artificial (IA) en la enseñanza del inglés conversacional. La IA se usará para personalizar el aprendizaje, ofrecer retroalimentación en tiempo real y mejorar la fluidez y comprensión del idioma. El proyecto enfatiza el uso ético, responsable y transparente de la IA, con salvaguardas sobre privacidad, formación docente y evaluación continua de resultados. (Proyecto de Ley 427, 2025)"/>
    <n v="1"/>
    <n v="1"/>
    <n v="1"/>
    <s v="."/>
    <m/>
    <m/>
    <m/>
    <m/>
    <m/>
    <m/>
    <m/>
    <m/>
    <m/>
    <m/>
    <s v="https://sutra.oslpr.org/medidas/154348"/>
  </r>
  <r>
    <m/>
    <s v="El Caribe"/>
    <x v="18"/>
    <x v="1"/>
    <s v="Asamblea Legislativa de Puerto Rico"/>
    <x v="0"/>
    <s v="Bicameral"/>
    <s v="Cámara de Representantes de Puerto Rico"/>
    <x v="0"/>
    <x v="1"/>
    <d v="2025-02-21T00:00:00"/>
    <s v="Primera Legislatura Periodo 2025 - 2028"/>
    <s v="PC0347/2025, Cámara de Representantes"/>
    <s v="Proyecto de Ley, Para enmendar los Artículos 2, 3, 6, 8, 12 y 13 de la Ley Núm. 75-2019, según enmendada, conocida como la “Ley de la Puerto Rico Innovation and Technology Service” a los fines de declarar y establecer la política pública del Gobierno de Puerto Rico sobre el desarrollo y utilización de capacidades de inteligencia artificial por parte de las agencias de Gobierno; y para otros fines relacionados."/>
    <x v="0"/>
    <s v="Remitido a la Comisión de Reglas y Calendario del Senado"/>
    <d v="2025-11-04T00:00:00"/>
    <d v="2025-09-30T00:00:00"/>
    <s v="N/A"/>
    <s v="N/A"/>
    <s v="N/A"/>
    <s v="N/A"/>
    <s v="N/A"/>
    <s v="N/A"/>
    <s v="José F. Aponte Hernández (Partido Nuevo Progresista)"/>
    <s v="N/A"/>
    <x v="2"/>
    <s v="Propone enmendar la Ley 75-2019 para establecer una política pública clara sobre el uso de inteligencia artificial (IA) en las agencias del Gobierno de Puerto Rico. Define la IA, establece requisitos de autorización, informes obligatorios, y otorga al Puerto Rico Innovation and Technology Service (PRITS) amplias facultades para regular, fiscalizar y sancionar su uso. La IA se reconoce como herramienta clave para la eficiencia gubernamental, pero su implementación debe regirse por principios de ética, legalidad, transparencia y respeto a los derechos ciudadanos. (Proyecto de Ley 347, 2025)"/>
    <n v="1"/>
    <n v="1"/>
    <n v="1"/>
    <s v="."/>
    <m/>
    <m/>
    <m/>
    <m/>
    <m/>
    <m/>
    <m/>
    <m/>
    <m/>
    <m/>
    <s v="https://sutra.oslpr.org/medidas/153927"/>
  </r>
  <r>
    <m/>
    <s v="El Caribe"/>
    <x v="18"/>
    <x v="1"/>
    <s v="Asamblea Legislativa de Puerto Rico"/>
    <x v="0"/>
    <s v="Bicameral"/>
    <s v="Senado de Puerto Rico"/>
    <x v="0"/>
    <x v="1"/>
    <d v="2025-02-19T00:00:00"/>
    <s v="Primera Legislatura Periodo 2025 - 2028"/>
    <s v="PS0348/2025, Senado"/>
    <s v="Proyecto de Ley, Ley de Inteligencia Artificial como herramienta de trabajo e instruccional para estudiantes y maestros en el Departamento de Educación de Puerto Rico."/>
    <x v="0"/>
    <s v="Remitido a la Comisión de Reglas y Calendario de la Cámara"/>
    <d v="2025-11-04T00:00:00"/>
    <d v="2025-10-16T00:00:00"/>
    <s v="N/A"/>
    <s v="N/A"/>
    <s v="N/A"/>
    <s v="N/A"/>
    <s v="N/A"/>
    <s v="N/A"/>
    <s v="Brenda Pérez Soto (Partido Nuevo Progresista)_x000a_Karen M. Román Rodríguez (Partido Nuevo Progresista)"/>
    <s v="N/A"/>
    <x v="2"/>
    <s v="Crea la “Ley de Inteligencia Artificial como herramienta de trabajo e instruccional para estudiantes y maestros”, con el fin de integrar de forma ética y responsable la inteligencia artificial (IA) en el sistema educativo público de Puerto Rico. Establece que la IA se utilizará para personalizar el aprendizaje, apoyar la labor docente, automatizar tareas repetitivas y mejorar el rendimiento académico. También ordena al Departamento de Educación crear una política pública sobre IA, capacitar a los docentes y orientar a las comunidades escolares. La IA se concibe como complemento, no sustituto, del trabajo docente. (Proyecto de Ley 348, 2025)"/>
    <n v="1"/>
    <n v="1"/>
    <n v="1"/>
    <s v="."/>
    <m/>
    <m/>
    <m/>
    <m/>
    <m/>
    <m/>
    <m/>
    <m/>
    <m/>
    <m/>
    <s v="https://sutra.oslpr.org/medidas/153856"/>
  </r>
  <r>
    <m/>
    <s v="El Caribe"/>
    <x v="18"/>
    <x v="1"/>
    <s v="Asamblea Legislativa de Puerto Rico"/>
    <x v="0"/>
    <s v="Bicameral"/>
    <s v="Senado de Puerto Rico"/>
    <x v="4"/>
    <x v="1"/>
    <d v="2025-01-14T00:00:00"/>
    <s v="Primera Legislatura Periodo 2025 - 2028"/>
    <s v="RCS0016/2025, Senado"/>
    <s v="Proyecto de Resolución, Para ordenar a la Puerto Rico Innovation and Technology Service (PRITS) la creación e implementación de una aplicación basada en inteligencia artificial para el monitoreo de los procesos de subasta pública en Puerto Rico; garantizar la transparencia, la equidad y la prevención de prácticas deshonestas en dichos procesos; y para otros fines relacionados."/>
    <x v="0"/>
    <s v="Veto de Bolsillo"/>
    <d v="2025-11-04T00:00:00"/>
    <d v="2025-08-02T00:00:00"/>
    <s v="N/A"/>
    <s v="N/A"/>
    <s v="N/A"/>
    <s v="N/A"/>
    <s v="N/A"/>
    <s v="N/A"/>
    <s v="Wilmer Reyes Berríos (Partido Nuevo Progresista)_x000a_Rafael Santos Ortiz (Partido Nuevo Progresista)"/>
    <s v="N/A"/>
    <x v="1"/>
    <s v="Ordena a la Puerto Rico Innovation and Technology Service (PRITS) crear e implementar una aplicación basada en inteligencia artificial (IA) para monitorear los procesos de subasta pública en Puerto Rico, buscando garantizar transparencia, equidad y prevenir prácticas deshonestas. La IA se utilizará para analizar datos en tiempo real, identificar patrones sospechosos y generar alertas sobre posibles irregularidades. PRITS deberá presentar un plan de desarrollo a la Asamblea Legislativa y coordinar con diversas oficinas gubernamentales para asegurar el cumplimiento legal y la transparencia. (Proyecto de Resolución Conjunta del Senado 0016, 2025)"/>
    <n v="1"/>
    <n v="1"/>
    <n v="1"/>
    <s v="."/>
    <m/>
    <m/>
    <m/>
    <m/>
    <m/>
    <m/>
    <m/>
    <m/>
    <m/>
    <m/>
    <s v="https://sutra.oslpr.org/medidas/153058"/>
  </r>
  <r>
    <m/>
    <s v="El Caribe"/>
    <x v="18"/>
    <x v="1"/>
    <s v="Asamblea Legislativa de Puerto Rico"/>
    <x v="0"/>
    <s v="Bicameral"/>
    <s v="Senado de Puerto Rico"/>
    <x v="4"/>
    <x v="1"/>
    <d v="2025-01-02T00:00:00"/>
    <s v="Primera Legislatura Periodo 2025 - 2028"/>
    <s v="RCS0001/2025, Senado"/>
    <s v="Proyecto de Resolución, Para ordenar al Puerto Rico Innovation and Technology Service (PRITS), realizar un registro de todas las empresas o negocios que operen, desarrollen o utilicen sistemas de Inteligencia Artificial en Puerto Rico; y para otros fines relacionados."/>
    <x v="0"/>
    <s v="Remitido a la Comisión de Reglas y Calendario de la Cámara"/>
    <d v="2025-11-04T00:00:00"/>
    <d v="2025-06-23T00:00:00"/>
    <s v="N/A"/>
    <s v="N/A"/>
    <s v="N/A"/>
    <s v="N/A"/>
    <s v="N/A"/>
    <s v="N/A"/>
    <s v="Thomas Rivera Schatz (Partido Nuevo Progresista)"/>
    <s v="N/A"/>
    <x v="1"/>
    <s v="Ordena al Puerto Rico Innovation and Technology Service (PRITS) crear un registro de todas las empresas que operen, desarrollen o utilicen sistemas de inteligencia artificial (IA) en Puerto Rico. Busca conocer quién maneja esta tecnología en el país para proteger los derechos ciudadanos y prevenir posibles usos discriminatorios. El registro incluirá datos técnicos, contactos y el tipo de IA usada, y deberá estar disponible públicamente. PRITS presentará un informe anual a la Asamblea Legislativa. La IA se reconoce como tecnología poderosa que requiere vigilancia y regulación. (Proyecto de Resolución Conjunta del Senado 0001, 2025)"/>
    <n v="1"/>
    <n v="1"/>
    <n v="1"/>
    <s v="."/>
    <m/>
    <m/>
    <m/>
    <m/>
    <m/>
    <m/>
    <m/>
    <m/>
    <m/>
    <m/>
    <s v="https://sutra.oslpr.org/medidas/152475"/>
  </r>
  <r>
    <m/>
    <s v="El Caribe"/>
    <x v="18"/>
    <x v="1"/>
    <s v="Asamblea Legislativa de Puerto Rico"/>
    <x v="0"/>
    <s v="Bicameral"/>
    <s v="Senado de Puerto Rico"/>
    <x v="0"/>
    <x v="1"/>
    <d v="2025-01-02T00:00:00"/>
    <s v="Primera Legislatura Periodo 2025 - 2028"/>
    <s v="PS0101/2025, Senado"/>
    <s v="Proyecto de Ley, Para añadir un nuevo inciso 47 y renumerar los antiguos incisos 47 a 114 como los nuevos incisos 48 a 115 del Artículo 2.3 del Capítulo II, añadir un nuevo inciso 18 al Artículo 5.1 del Capítulo V y enmendar el Artículo 12.7 y añadir un nuevo Artículo 12.27 al Capítulo XII de la Ley 58-2020, según enmendada, mejor conocida como “Código Electoral de Puerto Rico de 2020”; a los fines de incluir como derecho del elector conocer si cualquier propaganda, anuncio o comunicado fue generado parcial o completamente mediante la utilización o por medio de Inteligencia Artificial; y añadir la definición de “Inteligencia Artificial”; y para otros fines relacionados."/>
    <x v="0"/>
    <s v="Referido a Comisión"/>
    <d v="2025-11-04T00:00:00"/>
    <d v="2025-06-27T00:00:00"/>
    <s v="N/A"/>
    <s v="N/A"/>
    <s v="N/A"/>
    <s v="N/A"/>
    <s v="N/A"/>
    <s v="N/A"/>
    <s v="Carmelo Ríos Santiago (Partido Nuevo Progresista)"/>
    <s v="N/A"/>
    <x v="2"/>
    <s v="Enmienda el Código Electoral de Puerto Rico para garantizar que los electores tengan el derecho a saber si cualquier anuncio, propaganda o comunicado fue generado parcial o totalmente mediante inteligencia artificial (IA). Define el término IA y exige advertencias claras en medios impresos, digitales o radiales sobre el uso de esta tecnología en comunicaciones políticas. También penaliza la difusión de contenido alterado con IA sin notificación. La ley busca proteger la integridad electoral y combatir la desinformación digital. (Proyecto de Ley 101, 2025)"/>
    <n v="1"/>
    <n v="1"/>
    <n v="1"/>
    <s v="."/>
    <m/>
    <m/>
    <m/>
    <m/>
    <m/>
    <m/>
    <m/>
    <m/>
    <m/>
    <m/>
    <s v="https://sutra.oslpr.org/medidas/152532"/>
  </r>
  <r>
    <m/>
    <s v="El Caribe"/>
    <x v="18"/>
    <x v="1"/>
    <s v="Asamblea Legislativa de Puerto Rico"/>
    <x v="0"/>
    <s v="Bicameral"/>
    <s v="Senado de Puerto Rico"/>
    <x v="0"/>
    <x v="1"/>
    <d v="2025-01-02T00:00:00"/>
    <s v="Primera Legislatura Periodo 2025 - 2028"/>
    <s v="PS0068/2025, Senado"/>
    <s v="Proyecto de Ley, Ley de Inteligencia Artificial del Gobierno de Puerto Rico."/>
    <x v="0"/>
    <s v="Devuelto a la Comisión"/>
    <d v="2025-11-04T00:00:00"/>
    <d v="2025-10-16T00:00:00"/>
    <s v="N/A"/>
    <s v="N/A"/>
    <s v="N/A"/>
    <s v="N/A"/>
    <s v="N/A"/>
    <s v="N/A"/>
    <s v="Thomas Rivera Schatz (Partido Nuevo Progresista)"/>
    <s v="No Identificado"/>
    <x v="2"/>
    <s v="Crea la “Ley de Inteligencia Artificial del Gobierno de Puerto Rico”, que establece el marco normativo para el uso de inteligencia artificial (IA) en las agencias gubernamentales. Crea la figura del Oficial de IA, responsable de desarrollar políticas y procedimientos para sistemas automatizados de toma de decisiones, y un Consejo Asesor de IA. La ley busca garantizar que la implementación de IA sea segura, ética, transparente y alineada con los derechos ciudadanos. Regula su uso, promueve la formación técnica, impone salvaguardas y exige evaluaciones periódicas de los sistemas automatizados. (Proyecto de Ley 0068, 2025)"/>
    <n v="1"/>
    <n v="1"/>
    <n v="1"/>
    <s v="."/>
    <m/>
    <m/>
    <m/>
    <m/>
    <m/>
    <m/>
    <m/>
    <m/>
    <m/>
    <m/>
    <s v="https://sutra.oslpr.org/medidas/152457"/>
  </r>
  <r>
    <m/>
    <s v="El Caribe"/>
    <x v="18"/>
    <x v="1"/>
    <s v="Asamblea Legislativa de Puerto Rico"/>
    <x v="0"/>
    <s v="Bicameral"/>
    <s v="Senado de Puerto Rico"/>
    <x v="0"/>
    <x v="2"/>
    <d v="2024-04-25T00:00:00"/>
    <s v="Cuarta Legislatura Periodo 2021 - 2024"/>
    <s v="PS1463/2024, Senado"/>
    <s v="Proyecto de Ley, Para añadir un nuevo inciso 47 y renumerar los antiguos incisos 47 a 114 como los nuevos incisos 48 a 115 del Artículo 2.3 del Capítulo II, añadir un nuevo inciso 18 al Artículo 5.1 del Capítulo V y enmendar el Artículo 12.7 y añadir un nuevo Artículo 12.27 al Capítulo XII de la Ley 58-2020, según enmendada, mejor conocida como “Código Electoral de Puerto Rico de 2020”; a los fines de incluir como derecho del elector conocer si cualquier propaganda, anuncio o comunicado fue generado parcial o completamente mediante la utilización o por medio de Inteligencia Artificial; y añadir la definición de “Inteligencia Artificial”; y para otros fines relacionados."/>
    <x v="0"/>
    <s v="Referido a Comisión"/>
    <d v="2025-11-04T00:00:00"/>
    <d v="2024-04-29T00:00:00"/>
    <s v="N/A"/>
    <s v="N/A"/>
    <s v="N/A"/>
    <s v="N/A"/>
    <s v="N/A"/>
    <s v="N/A"/>
    <s v="Carmelo J. Ríos Santiago (Partido Nuevo Progresista)"/>
    <s v="N/A"/>
    <x v="2"/>
    <s v="El proyecto de ley introduce varios incisos a la Ley 58-2020 sobre Inteligencia Artificial. La define como tecnología que simula procesos cognitivos humanos. Además, se establece el derecho de los electores a ser informados sobre comunicados generados con IA. Se busca penalizar la difusión de información falsa creada con esta tecnología y se requiere un aviso claro en las comunicaciones que utilicen IA para su creación. (Proyecto de Ley 1463, 2024)"/>
    <n v="1"/>
    <n v="1"/>
    <n v="1"/>
    <s v="."/>
    <m/>
    <m/>
    <m/>
    <m/>
    <m/>
    <m/>
    <m/>
    <m/>
    <m/>
    <m/>
    <s v="https://sutra.oslpr.org/medidas/147751"/>
  </r>
  <r>
    <m/>
    <s v="El Caribe"/>
    <x v="18"/>
    <x v="1"/>
    <s v="Asamblea Legislativa de Puerto Rico"/>
    <x v="0"/>
    <s v="Bicameral"/>
    <s v="Cámara de Representantes de Puerto Rico"/>
    <x v="0"/>
    <x v="2"/>
    <d v="2024-04-10T00:00:00"/>
    <s v="Cuarta Legislatura Periodo 2021 - 2024"/>
    <s v="PC2111/2024, Cámara de Representantes"/>
    <s v="Proyecto de Ley, Para añadir un sub-inciso (i) al Artículo 7.007 de la Ley Núm. 222 del 18 de noviembre de 2011, según enmendada conocida como la “Ley para la Fiscalización del Financiamiento de Campañas Políticas en Puerto Rico” a los fines de establecer los pasos a seguir en el caso de que algún candidato a un puesto político sea víctima de ataques cibernéticos mediante la utilización de inteligencia artificial durante el periodo de campaña; y para otros fines relacionados."/>
    <x v="0"/>
    <s v="Referido a Comisión"/>
    <d v="2025-11-04T00:00:00"/>
    <d v="2024-04-16T00:00:00"/>
    <s v="N/A"/>
    <s v="N/A"/>
    <s v="N/A"/>
    <s v="N/A"/>
    <s v="N/A"/>
    <s v="N/A"/>
    <s v="José F. Aponte Hernández (Partido Nuevo Progresista)"/>
    <s v="N/A"/>
    <x v="2"/>
    <s v="&quot;Para añadir un sub-inciso (i) al Artículo 7.007 de la Ley Núm. 222 del 18 de noviembre de 2011, según enmendada conocida como la “Ley para la Fiscalización del Financiamiento de Campañas Políticas en Puerto Rico” a los fines de establecer los pasos a seguir en el caso de que algún candidato a un puesto político sea víctima de ataques cibernéticos mediante la utilización de inteligencia artificial durante el periodo de campaña; y para otros fines relacionados. &quot; (Proyecto de Ley 2111, 2024, p.1)"/>
    <n v="1"/>
    <n v="1"/>
    <n v="1"/>
    <s v="."/>
    <m/>
    <m/>
    <m/>
    <m/>
    <m/>
    <m/>
    <m/>
    <m/>
    <m/>
    <m/>
    <s v="https://sutra.oslpr.org/medidas/147456"/>
  </r>
  <r>
    <m/>
    <s v="El Caribe"/>
    <x v="18"/>
    <x v="1"/>
    <s v="Asamblea Legislativa de Puerto Rico"/>
    <x v="0"/>
    <s v="Bicameral"/>
    <s v="Senado de Puerto Rico"/>
    <x v="0"/>
    <x v="2"/>
    <d v="2024-03-15T00:00:00"/>
    <s v="Cuarta Legislatura Periodo 2021 - 2024"/>
    <s v="PS1440/2024, Senado"/>
    <s v="Proyecto de Ley, Para ordenar al Puerto Rico Innovation and Technology Service (PRITS) a desarrollar una plataforma basada en inteligencia artificial (IA) y “machine learning” (ML) mediante el análisis predictivo como herramienta tecnológica para atajar de manera efectiva y proactiva, la corrupción gubernamental; requerir la participación activa en el desarrollo de esta iniciativa de la Oficina del Inspector General, la Oficina del Contralor, el Departamento de Hacienda, el Departamento de Estado y cualquier otra agencia o agencias que el PRITS estime necesarias; establecer que todo servicio externo requerido para desarrollar la presente iniciativa deberá cumplir con los procesos de subasta pública conforme a las regulaciones de la Administración de Servicios Generales para estos procesos; entre otros asuntos."/>
    <x v="0"/>
    <s v="Remitido a la Comisión de Reglas y Calendario del Senado"/>
    <d v="2025-11-04T00:00:00"/>
    <d v="2024-06-20T00:00:00"/>
    <s v="N/A"/>
    <s v="N/A"/>
    <s v="N/A"/>
    <s v="N/A"/>
    <s v="N/A"/>
    <s v="N/A"/>
    <s v="Keren L. Riquelme Cabrera (Partido Nuevo Progresista)"/>
    <s v="N/A"/>
    <x v="1"/>
    <s v="&quot;Sección 1.– Se ordena al Puerto Rico Innovation and Technology Service (PRITS) a desarrollar una plataforma basada en inteligencia artificial (IA) y “machine learning” (ML) mediante el análisis predictivo, como herramienta tecnológica para atajar de manera efectiva y proactiva la corrupción gubernamental.&quot; (Proyecto de Ley 1440, 2024, Sección 1)"/>
    <n v="1"/>
    <n v="1"/>
    <n v="1"/>
    <s v="."/>
    <m/>
    <m/>
    <m/>
    <m/>
    <m/>
    <m/>
    <m/>
    <m/>
    <m/>
    <m/>
    <s v="https://sutra.oslpr.org/medidas/147279"/>
  </r>
  <r>
    <m/>
    <s v="El Caribe"/>
    <x v="18"/>
    <x v="1"/>
    <s v="Asamblea Legislativa de Puerto Rico"/>
    <x v="0"/>
    <s v="Bicameral"/>
    <s v="Cámara de Representantes de Puerto Rico"/>
    <x v="0"/>
    <x v="2"/>
    <d v="2024-02-15T00:00:00"/>
    <s v="Cuarta Legislatura Periodo 2021 - 2024"/>
    <s v="PC2027/2024, Cámara de Representantes"/>
    <s v="Proyecto de Ley, Para enmendar los Artículos 2, 3, 6, 8, 12 y 13 de la Ley Núm. 75-2019, según enmendada, conocida como la “Ley de la Puerto Rico Innovation and Technology Service” a los fines de declarar y establecer la política pública del Gobierno de Puerto Rico sobre el desarrollo y utilización de capacidades de inteligencia artificial por parte de las agencias de Gobierno; y para otros fines relacionados."/>
    <x v="0"/>
    <s v="Referido a Comisión"/>
    <d v="2025-11-04T00:00:00"/>
    <d v="2024-03-05T00:00:00"/>
    <s v="N/A"/>
    <s v="N/A"/>
    <s v="N/A"/>
    <s v="N/A"/>
    <s v="N/A"/>
    <s v="N/A"/>
    <s v="José F. Aponte Hernández (Partido Nuevo Progresista)"/>
    <s v="N/A"/>
    <x v="2"/>
    <s v="&quot;Para enmendar los Artículos 2, 3, 6, 8, 12 y 13 de la Ley Núm.  75-2019, según enmendada, conocida como la “Ley de la Puerto Rico Innovation and Technology Service” a los fines de declarar y establecer la política pública del Gobierno de Puerto Rico sobre el desarrollo y utilización de capacidades de inteligencia artificial por parte de las agencias de Gobierno; y para otros fines relacionados.&quot; (Proyecto de Ley 2027, 2024, p.1)"/>
    <n v="1"/>
    <n v="1"/>
    <n v="1"/>
    <s v="."/>
    <m/>
    <m/>
    <m/>
    <m/>
    <m/>
    <m/>
    <m/>
    <m/>
    <m/>
    <m/>
    <s v="https://sutra.oslpr.org/medidas/146755"/>
  </r>
  <r>
    <m/>
    <s v="El Caribe"/>
    <x v="18"/>
    <x v="1"/>
    <s v="Asamblea Legislativa de Puerto Rico"/>
    <x v="0"/>
    <s v="Bicameral"/>
    <s v="Cámara de Representantes de Puerto Rico"/>
    <x v="0"/>
    <x v="3"/>
    <d v="2023-12-11T00:00:00"/>
    <s v="Tercera Legislatura Periodo 2021 - 2024"/>
    <s v="PC1962/2023, Cámara de Representantes"/>
    <s v="Proyecto de Ley, Para añadir un nuevo inciso 46-A al Artículo 2.3 y un nuevo Artículo 12.27 a la Ley Núm. 58-2020, conocida como “Código Electoral de Puerto Rico 2020”, a los fines de incluir como circunstancia agravante a cualquier delito electoral que se haya cometido mediante la utilización o por medio de Inteligencia Artificial; añadir definición de Inteligencia Artificial; y para otros fines relacionados._x000a_"/>
    <x v="0"/>
    <s v="Referido a Comisión"/>
    <d v="2025-11-04T00:00:00"/>
    <d v="2024-05-28T00:00:00"/>
    <s v="N/A"/>
    <s v="N/A"/>
    <s v="N/A"/>
    <s v="N/A"/>
    <s v="N/A"/>
    <s v="N/A"/>
    <s v="Angel N. Matos García (Partido Popular Democrático)"/>
    <s v="N/A"/>
    <x v="2"/>
    <s v="&quot;Para enmendar el Artículo 2.3 y añadir un nuevo Artículo 12.27 a la Ley 58-2020, conocida como “Código Electoral de Puerto Rico 2020”, a los fines de incluir como circunstancia agravante a cualquier delito electoral que se haya cometido mediante la utilización; de “deepfakes” o falsificaciones de inteligencia artificial generativa; añadir definiciones, y para otros fines relacionados&quot; (Proyecto de Ley 1962, 2023, p.1)"/>
    <n v="1"/>
    <n v="1"/>
    <n v="1"/>
    <s v="."/>
    <m/>
    <m/>
    <m/>
    <m/>
    <m/>
    <m/>
    <m/>
    <m/>
    <m/>
    <m/>
    <s v="https://sutra.oslpr.org/medidas/145799"/>
  </r>
  <r>
    <m/>
    <s v="El Caribe"/>
    <x v="18"/>
    <x v="1"/>
    <s v="Asamblea Legislativa de Puerto Rico"/>
    <x v="0"/>
    <s v="Bicameral"/>
    <s v="Cámara de Representantes de Puerto Rico"/>
    <x v="0"/>
    <x v="3"/>
    <d v="2023-12-01T00:00:00"/>
    <s v="Tercera Legislatura Periodo 2021 - 2024"/>
    <s v="PC1961/2023, Cámara de Representantes"/>
    <s v="Proyecto de Ley, Para añadir un nuevo inciso (z.2) al Artículo 14 y un nuevo inciso (t) al Artículo 66 de la Ley Núm. 146-2012, según enmendada, conocida como “Código Penal de Puerto Rico”, a los fines de incluir como circunstancia agravante a cualquier delito que se haya cometido mediante la utilización o por medio de Inteligencia Artificial; añadir definición de Inteligencia Artificial; y para otros fines relacionados."/>
    <x v="0"/>
    <s v="Referido a Comisión"/>
    <d v="2025-11-04T00:00:00"/>
    <d v="2024-01-08T00:00:00"/>
    <s v="N/A"/>
    <s v="N/A"/>
    <s v="N/A"/>
    <s v="N/A"/>
    <s v="N/A"/>
    <s v="N/A"/>
    <s v="Angel N. Matos García (Partido Popular Democrático)"/>
    <s v="N/A"/>
    <x v="2"/>
    <s v="&quot;Para añadir un nuevo inciso (z.2) al Artículo 14 y un nuevo inciso (t) al Artículo 66 de la Ley Núm. 146-2012, según enmendada, conocida como “Código Penal de Puerto Rico”, a los fines de incluir como circunstancia agravante a cualquier delito que se haya cometido mediante la utilización o por medio de Inteligencia Artificial; añadir definición de Inteligencia Artificial; y para otros fines relacionados.&quot; (Proyecto de Ley 1961, 2023, p.1)"/>
    <n v="1"/>
    <n v="1"/>
    <n v="1"/>
    <s v="."/>
    <m/>
    <m/>
    <m/>
    <m/>
    <m/>
    <m/>
    <m/>
    <m/>
    <m/>
    <m/>
    <s v="https://sutra.oslpr.org/medidas/145760"/>
  </r>
  <r>
    <m/>
    <s v="El Caribe"/>
    <x v="18"/>
    <x v="1"/>
    <s v="Asamblea Legislativa de Puerto Rico"/>
    <x v="0"/>
    <s v="Bicameral"/>
    <s v="Senado de Puerto Rico"/>
    <x v="4"/>
    <x v="3"/>
    <d v="2023-04-18T00:00:00"/>
    <s v="Tercera Legislatura Periodo 2021 - 2024"/>
    <s v="RCS0412/2023, Senado"/>
    <s v="Resolución, Para ordenar al Departamento de Estado del Gobierno de Puerto Rico, realizar un registro de todas las empresas o negocios que operen, desarrollen o utilicen sistemas de Inteligencia Artificial en Puerto Rico; y para otros fines relacionados."/>
    <x v="0"/>
    <s v="Referido a Comisión"/>
    <d v="2025-11-04T00:00:00"/>
    <d v="2023-04-24T00:00:00"/>
    <s v="N/A"/>
    <s v="N/A"/>
    <s v="N/A"/>
    <s v="N/A"/>
    <s v="N/A"/>
    <s v="N/A"/>
    <s v="Elizabeth Rosa Vélez (Partido Popular Democrático)"/>
    <s v="N/A"/>
    <x v="1"/>
    <s v="&quot;Artículo 1.- Orden. Se ordena al Departamento de Estado del Gobierno de Puerto Rico, realizar un registro de todas las empresas o negocios que operen, desarrollen o utilicen sistemas de Inteligencia Artificial en Puerto Rico. (...)&quot; (Resolución 0412, 2023, Artículo.1)"/>
    <n v="1"/>
    <n v="1"/>
    <n v="1"/>
    <s v="."/>
    <m/>
    <m/>
    <m/>
    <m/>
    <m/>
    <m/>
    <m/>
    <m/>
    <m/>
    <m/>
    <s v="https://sutra.oslpr.org/medidas/143866"/>
  </r>
  <r>
    <m/>
    <s v="El Caribe"/>
    <x v="18"/>
    <x v="1"/>
    <s v="Asamblea Legislativa de Puerto Rico"/>
    <x v="0"/>
    <s v="Bicameral"/>
    <s v="Senado de Puerto Rico"/>
    <x v="0"/>
    <x v="3"/>
    <d v="2023-04-18T00:00:00"/>
    <s v="Tercera Legislatura Periodo 2021 - 2024"/>
    <s v="PS1179/2023, Senado"/>
    <s v="Proyecto de Ley, Para crear la figura del Oficial de Inteligencia Artificial del Gobierno de Puerto Rico adscrito al Puerto Rico Innovation and Technology Service (PRITS) y establecer sus deberes; crear el Consejo de Inteligencia Artificial del Gobierno de Puerto Rico y establecer sus deberes; ordenar al Puerto Rico Innovations and Technology Services (PRITS) crear y desarrollar la Política Pública del Gobierno de Puerto Rico en relación con la implementación de la Inteligencia Artificial a través de las agencias e instrumentalidades del Gobierno de Puerto Rico; y para otros fines relacionados."/>
    <x v="0"/>
    <s v="Referido a Comisión"/>
    <d v="2025-11-04T00:00:00"/>
    <d v="2024-03-05T00:00:00"/>
    <s v="N/A"/>
    <s v="N/A"/>
    <s v="N/A"/>
    <s v="N/A"/>
    <s v="N/A"/>
    <s v="N/A"/>
    <s v="Thomas Rivera Schatz (Partido Nuevo Progresista)"/>
    <s v="N/A"/>
    <x v="1"/>
    <s v="&quot;Para crear la figura del Oficial de Inteligencia Artificial  de Puerto Rico adscrito al Puerto Rico Innovation and Technology Service (PRITS) y establecer sus deberes; crear el Consejo de Inteligencia Artificial de Puerto Rico y establecer sus deberes; ordenar al Puerto Rico Innovation and Technology Services (PRITS) implementar la Política Pública del Estado Libre Asociado de Puerto Rico en relación con la implementación de la Inteligencia Artificial a través de las agencias e instrumentalidades  gubernamentales; y para otros fines relacionados.&quot; (Proyecto de Ley 1179, 2023, p.1)"/>
    <n v="1"/>
    <n v="1"/>
    <n v="1"/>
    <s v="."/>
    <m/>
    <m/>
    <m/>
    <m/>
    <m/>
    <m/>
    <m/>
    <m/>
    <m/>
    <m/>
    <s v="https://sutra.oslpr.org/medidas/143860"/>
  </r>
  <r>
    <m/>
    <s v="El Caribe"/>
    <x v="18"/>
    <x v="1"/>
    <s v="Asamblea Legislativa de Puerto Rico"/>
    <x v="0"/>
    <s v="Bicameral"/>
    <s v="Cámara de Representantes de Puerto Rico"/>
    <x v="0"/>
    <x v="4"/>
    <d v="2022-10-27T00:00:00"/>
    <s v="Segunda Legislatura Periodo 2021 - 2024"/>
    <s v="PC1548/2022, Cámara de Representantes"/>
    <s v="Proyecto de Ley, Ley para la Protección de Datos e Información del Consumidor"/>
    <x v="0"/>
    <s v="Se accede a conferenciar"/>
    <d v="2025-11-04T00:00:00"/>
    <d v="2024-05-21T00:00:00"/>
    <s v="N/A"/>
    <s v="N/A"/>
    <s v="N/A"/>
    <s v="N/A"/>
    <s v="N/A"/>
    <s v="N/A"/>
    <s v="Estrella Martínez Soto (Partido Popular Democrático)_x000a_José B. Márquez Reyes (Movimiento Victoria Ciudadana)"/>
    <s v="No Identificado"/>
    <x v="4"/>
    <s v="Busca garantizar el consentimiento informado de los consumidores sobre la recopilación, uso y almacenamiento de sus datos personales por parte de empresas. Establece derechos como la eliminación, corrección y portabilidad de datos, protege contra el discrimen y exige transparencia en las prácticas de manejo de información. Además, prohíbe el uso de técnicas automatizadas (como data mining que suele hacer uso de técnicas de inteligencia artificial) que manipulen la toma de decisiones del consumidor sin su conocimiento. La ley aplica a empresas que operen en Puerto Rico, incluyendo aquellas que utilicen tecnologías avanzadas para monetizar datos. (Proyecto de Ley 1548, 2022)"/>
    <n v="1"/>
    <n v="0"/>
    <n v="0"/>
    <s v="."/>
    <m/>
    <m/>
    <m/>
    <m/>
    <m/>
    <m/>
    <m/>
    <m/>
    <m/>
    <m/>
    <s v="https://sutra.oslpr.org/medidas/143138"/>
  </r>
  <r>
    <m/>
    <s v="El Caribe"/>
    <x v="18"/>
    <x v="1"/>
    <s v="Asamblea Legislativa de Puerto Rico"/>
    <x v="0"/>
    <s v="Bicameral"/>
    <s v="Cámara de Representantes de Puerto Rico"/>
    <x v="0"/>
    <x v="7"/>
    <d v="2018-09-05T00:00:00"/>
    <s v="Segunda Legislatura Periodo 2017 - 2020"/>
    <s v="PC1761/2018, Cámara de Representantes"/>
    <s v="Proyecto de Ley, Para añadir unos subincisos (64) y (65) en el inciso (b) del Artículo 2.04 de la Ley 85-2018, conocida como “Ley de Reforma Educativa de Puerto Rico”, a los fines de establecer en el currículo de las escuelas públicas, en todos los niveles, un curso compulsorio de ciencias de la computación, de un semestre de duración, y otro de robótica educativa, de un semestre de duración, como requisito para adelantar de grado; disponer para la habilitación de espacios en los planteles escolares del sistema público de enseñanza que sirvan como laboratorios de computadoras y otros como talleres para que los estudiantes puedan desarrollar sus prototipos de robots; desarrollar proyectos de impresión 3D e inteligencia artificial; y desde donde se les pueda enseñar a conceptualizar y comercializar sus productos; y para otros fines relacionados."/>
    <x v="2"/>
    <s v="Inactivo"/>
    <d v="2025-07-24T00:00:00"/>
    <d v="2021-01-01T00:00:00"/>
    <s v="N/A"/>
    <s v="N/A"/>
    <s v="N/A"/>
    <s v="N/A"/>
    <d v="2021-01-01T00:00:00"/>
    <s v="N/A"/>
    <s v="María M. Charbonier Laureano (Partido Nuevo Progresista)"/>
    <s v="N/A"/>
    <x v="2"/>
    <s v="Busca enmendar la Ley de Reforma Educativa de Puerto Rico para incluir cursos obligatorios de un semestre en ciencias de la computación y robótica educativa en todos los niveles escolares como requisito para avanzar de grado. Además, establece la creación de laboratorios y talleres en escuelas públicas para desarrollar proyectos de robótica, impresión 3D e inteligencia artificial, promoviendo así habilidades STEM y fomentando el emprendimiento estudiantil en tecnología. La inteligencia artificial se menciona como una de las áreas clave para el aprendizaje y la innovación escolar. (Proyecto de Ley 1761, 2018)"/>
    <n v="1"/>
    <n v="1"/>
    <n v="1"/>
    <s v="Se considera un proyecto de ley inactivo dada su ausencia de aprobación en el cuatrienio legislativo de 2017-2020 en Puerto Rico."/>
    <m/>
    <m/>
    <m/>
    <m/>
    <m/>
    <m/>
    <m/>
    <m/>
    <m/>
    <m/>
    <s v="https://sutra.oslpr.org/medidas/128104"/>
  </r>
  <r>
    <m/>
    <s v="El Caribe"/>
    <x v="18"/>
    <x v="1"/>
    <s v="Asamblea Legislativa de Puerto Rico"/>
    <x v="0"/>
    <s v="Bicameral"/>
    <s v="Cámara de Representantes de Puerto Rico"/>
    <x v="0"/>
    <x v="7"/>
    <d v="2018-02-28T00:00:00"/>
    <s v="Segunda Legislatura Periodo 2017 - 2020"/>
    <s v="PC1472/2018, Cámara de Representantes"/>
    <s v="Proyecto de Ley, Para añadir unos nuevos incisos (mm) y (nn) al Artículo 6.03 de la Ley 149-1999, según enmendada, conocida como &quot;Ley Orgánica del Departamento de Educación de Puerto Rico&quot;, a los fines de establecer en el currículo de las escuelas públicas, en todos los niveles, un curso compulsorio de ciencias de la computación, de un semestre de duración, y otro de robótica educativa, de un semestre de duración, como requisito para adelantar de grado; disponer para la habilitación de espacios en los planteles escolares del sistema público de enseñanza que sirvan como laboratorios de computadoras y otros como talleres para que los estudiantes puedan desarrollar sus prototipos de robots; desarrollar proyectos de impresión 3D e inteligencia artificial; y desde donde se les pueda enseñar a conceptualizar y comercializar sus productos; y para otros fines relacionados."/>
    <x v="2"/>
    <s v="Inactivo"/>
    <d v="2025-07-24T00:00:00"/>
    <d v="2021-01-01T00:00:00"/>
    <s v="N/A"/>
    <s v="N/A"/>
    <s v="N/A"/>
    <s v="N/A"/>
    <d v="2021-01-01T00:00:00"/>
    <s v="N/A"/>
    <s v="María M. Charbonier Laureano (Partido Nuevo Progresista)"/>
    <s v="N/A"/>
    <x v="2"/>
    <s v="Propone incluir cursos obligatorios de ciencias de la computación y robótica educativa en todos los niveles escolares del sistema público de Puerto Rico, como requisito para adelantar de grado. Además, ordena habilitar espacios escolares para laboratorios y talleres donde los estudiantes desarrollen prototipos, proyectos de impresión 3D e inteligencia artificial, y aprendan a comercializarlos. La inteligencia artificial se menciona como parte integral de la formación tecnológica necesaria para insertar a los jóvenes en la cuarta revolución industrial y fomentar su potencial emprendedor y profesional. (Proyecto de Ley 1472, 2018)"/>
    <n v="1"/>
    <n v="1"/>
    <n v="1"/>
    <s v="Se considera un proyecto de ley inactivo dada su ausencia de aprobación en el cuatrienio legislativo de 2017-2020 en Puerto Rico."/>
    <m/>
    <m/>
    <m/>
    <m/>
    <m/>
    <m/>
    <m/>
    <m/>
    <m/>
    <m/>
    <s v="https://sutra.oslpr.org/medidas/123944"/>
  </r>
  <r>
    <m/>
    <s v="El Caribe"/>
    <x v="19"/>
    <x v="0"/>
    <s v="Congreso de la República Dominicana"/>
    <x v="0"/>
    <s v="Bicameral"/>
    <s v="Cámara de Diputados de la República Dominicana"/>
    <x v="0"/>
    <x v="1"/>
    <d v="2025-07-10T00:00:00"/>
    <s v="2025 - PLO"/>
    <s v="Iniciativa 04454/2025-CD, Cámara de Diputados"/>
    <s v="Proyecto de Ley, Proyecto de ley que prohíbe y sanciona la creación, difusión y comercialización de imagines y videos íntimos generados por inteligencia artificial (Deepfakes) sin consentimiento en la República Dominicana"/>
    <x v="0"/>
    <s v="Enviado a Comisión"/>
    <d v="2025-10-26T00:00:00"/>
    <d v="2025-10-16T00:00:00"/>
    <s v="N/A"/>
    <s v="N/A"/>
    <s v="N/A"/>
    <s v="N/A"/>
    <s v="N/A"/>
    <s v="N/A"/>
    <s v="Bolívar Ernesto Valera Ariza (Partido Revolucionario Moderno)"/>
    <s v="N/A"/>
    <x v="2"/>
    <s v="&quot;Artículo 1.- Objeto de la Ley. La presente ley tiene por objeto prohibir, regular y sancionar la creación, publicación, difusión, distribución, almacenamiento, venta o comercialización de imágenes, audios o videos íntimos generados mediante inteligencia artificial o técnicas de deepfake, sin el consentimiento expreso de la persona afectada.&quot; (Proyecto de Ley Iniciativa 04454, 2025, Artículo 1)"/>
    <n v="1"/>
    <n v="1"/>
    <n v="1"/>
    <s v="."/>
    <m/>
    <m/>
    <m/>
    <m/>
    <m/>
    <m/>
    <m/>
    <m/>
    <m/>
    <m/>
    <s v="https://www.diputadosrd.gob.do/sil/iniciativa/156916"/>
  </r>
  <r>
    <m/>
    <s v="El Caribe"/>
    <x v="19"/>
    <x v="0"/>
    <s v="Congreso de la República Dominicana"/>
    <x v="0"/>
    <s v="Bicameral"/>
    <s v="Senado de la República Dominicana"/>
    <x v="0"/>
    <x v="1"/>
    <d v="2025-06-09T00:00:00"/>
    <s v="2025 - PLO"/>
    <s v="Iniciativa 00818/2025-SE, Senado"/>
    <s v="Proyecto de Ley, Proyecto de ley de uso ético y seguro de la inteligencia artificial de le República Dominicana"/>
    <x v="0"/>
    <s v="Enviado a Comisión"/>
    <d v="2025-10-26T00:00:00"/>
    <d v="2025-06-12T00:00:00"/>
    <s v="N/A"/>
    <s v="N/A"/>
    <s v="N/A"/>
    <s v="N/A"/>
    <s v="N/A"/>
    <s v="N/A"/>
    <s v="Rafael Barón Duluc Rijo (Partido Revolucionario Moderno)"/>
    <s v="N/A"/>
    <x v="0"/>
    <s v="&quot;Artículo 1. Objeto. Esta ley tiene por objeto establecer un marco jurídico integral para el desarrollo, la puesta en servicio, uso y supervisión de sistemas de Inteligencia Artificial (IA) en la República Dominicana, aplicable a todos los sectores económicos y sociales. Se busca promover el uso responsable, ético y seguro de la IA, impulsando la innovación tecnológica sin imponer restricciones innecesarias, a la vez que se protegen la dignidad humana, la autonomía personal, la igualdad y los derechos fundamentales consagrados en la Constitución. La presente ley garantiza además la seguridad juridica para los innovadores y usuarios de IA, fomentando la confianza pública en estas tecnologias&quot; (Proyecto de Ley Iniciativa 00818, 2025, Artículo 1)"/>
    <n v="1"/>
    <n v="1"/>
    <n v="1"/>
    <s v="."/>
    <m/>
    <m/>
    <m/>
    <m/>
    <m/>
    <m/>
    <m/>
    <m/>
    <m/>
    <m/>
    <s v="http://www.senado.gov.do/wfilemaster/Ficha.aspx?IdExpediente=38068&amp;numeropagina=1&amp;ContExpedientes=1957&amp;Coleccion=53"/>
  </r>
  <r>
    <m/>
    <s v="El Caribe"/>
    <x v="19"/>
    <x v="0"/>
    <s v="Congreso de la República Dominicana"/>
    <x v="0"/>
    <s v="Bicameral"/>
    <s v="Cámara de Diputados de la República Dominicana"/>
    <x v="0"/>
    <x v="1"/>
    <d v="2025-04-30T00:00:00"/>
    <s v="2025 - PLO"/>
    <s v="Iniciativa 04168/2025-CD, Cámara de Diputados"/>
    <s v="Proyecto de Ley, Proyecto de ley para la regulación del uso, desarrollo y ética de la inteligencia artificial en la República Dominicana."/>
    <x v="0"/>
    <s v="Enviado a Comisión"/>
    <d v="2025-10-26T00:00:00"/>
    <d v="2025-09-11T00:00:00"/>
    <s v="N/A"/>
    <s v="N/A"/>
    <s v="N/A"/>
    <s v="N/A"/>
    <s v="N/A"/>
    <s v="N/A"/>
    <s v="Dellys Dumidia Féliz Rodríguez (Partido Revolucionario Moderno)_x000a_Caty Díaz Abreu (Partido Revolucionario Moderno)"/>
    <s v="N/A"/>
    <x v="0"/>
    <s v="&quot;Artículo 1. Objeto. La presente ley tiene por objeto regular el uso, desarrollo y ética de la inteligencia artificial en la República Dominicana.&quot; (Proyecto de Ley Iniciativa 04168, 2025, Artículo 1)"/>
    <n v="1"/>
    <n v="1"/>
    <n v="1"/>
    <s v="."/>
    <s v="https://www.diputadosrd.gob.do/sil/iniciativa/156416"/>
    <s v="https://s-sil.camaradediputados.gob.do:8095/ReportesGenerales/VerDocumento?documentoId=226673"/>
    <m/>
    <m/>
    <m/>
    <m/>
    <m/>
    <m/>
    <m/>
    <m/>
    <s v="https://www.diputadosrd.gob.do/sil/iniciativa/156630"/>
  </r>
  <r>
    <m/>
    <s v="El Caribe"/>
    <x v="19"/>
    <x v="0"/>
    <s v="Congreso de la República Dominicana"/>
    <x v="0"/>
    <s v="Bicameral"/>
    <s v="Cámara de Diputados de la República Dominicana"/>
    <x v="0"/>
    <x v="1"/>
    <d v="2025-03-20T00:00:00"/>
    <s v="2025 - PLO"/>
    <s v="Iniciativa 03954/2025-CD, Cámara de Diputados"/>
    <s v="Proyecto de Ley, Proyecto de ley que regula el desarrollo, implementación y uso de la inteligencia artificial en la República Dominicana."/>
    <x v="0"/>
    <s v="Enviado a Comisión"/>
    <d v="2025-10-26T00:00:00"/>
    <d v="2025-10-16T00:00:00"/>
    <s v="N/A"/>
    <s v="N/A"/>
    <s v="N/A"/>
    <s v="N/A"/>
    <s v="N/A"/>
    <s v="N/A"/>
    <s v="Braulio de Jesús Espinal Tavárez (Partido Revolucionario Moderno)"/>
    <s v="N/A"/>
    <x v="0"/>
    <s v="&quot;ARTÍCULO 1: Objeto de la Ley Esta ley tiene por objeto regular el desarrollo, implementación y uso de la inteligencia artificial en la República Dominicana, en concordancia con los principios y derechos establecidos en la Constitución Política de 2015 y los tratados internacionales de los que la República Dominicana sea parte. La presente ley se centra en la protección y promoción de la dignidad, los derechos humanos y el bienestar de la persona humana.&quot; (Proyecto de Ley Iniciativa 03954, 2025, Artículo 1)"/>
    <n v="1"/>
    <n v="1"/>
    <n v="1"/>
    <s v="."/>
    <m/>
    <m/>
    <m/>
    <m/>
    <m/>
    <m/>
    <m/>
    <m/>
    <m/>
    <m/>
    <s v="https://www.diputadosrd.gob.do/sil/iniciativa/156416"/>
  </r>
  <r>
    <m/>
    <s v="El Caribe"/>
    <x v="19"/>
    <x v="0"/>
    <s v="Congreso de la República Dominicana"/>
    <x v="0"/>
    <s v="Bicameral"/>
    <s v="Senado de la República Dominicana"/>
    <x v="0"/>
    <x v="1"/>
    <d v="2025-03-10T00:00:00"/>
    <s v="2025 - PLO"/>
    <s v="Iniciativa 00563/2025-SE, Senado"/>
    <s v="Proyecto de Ley, Proyecto de Ley que Modifica la Ley No. 53-07 sobre Crímenes y Delitos de Alta_x000a_Tecnología, incorporando la Prevención y Sanción de la Ciberestafa y el uso indebido_x000a_de Inteligencia Artificial."/>
    <x v="0"/>
    <s v="Enviado a Comisión"/>
    <d v="2025-10-26T00:00:00"/>
    <d v="2025-03-18T00:00:00"/>
    <s v="N/A"/>
    <s v="N/A"/>
    <s v="N/A"/>
    <s v="N/A"/>
    <s v="N/A"/>
    <s v="N/A"/>
    <s v="Eduard Alexis Espiritusanto Castillo (Fuerza del Pueblo)"/>
    <s v="N/A"/>
    <x v="2"/>
    <s v="&quot;Artículo 1.- Objeto. Esta ley tiene como objetivo introducir modificaciones a los artículos 4 y 15 de la Ley No. 53-07 sobre Crímenes y Delitos de Alta Tecnología, e incorpora el artículo 14, con el propósito de ampliar su alcance regulatorio para abarcar los delitos de ciberestafa y el uso indebido de tecnologías basadas en inteligencia artificial. Estas disposiciones refuerzan el marco jurídico destinado a la prevención, sanción y erradicación de estas conductas delictivas emergentes, asegurando una protección más eficiente de los derechos digitales y la seguridad en el ámbito virtual.&quot; (Proyecto de Ley Iniciativa 00563, 2025, Artículo 1)"/>
    <n v="1"/>
    <n v="1"/>
    <n v="1"/>
    <s v="."/>
    <s v="http://www.senado.gov.do/wfilemaster/Ficha.aspx?IdExpediente=37576&amp;numeropagina=1&amp;ContExpedientes=1427&amp;Coleccion=53"/>
    <s v="http://www.senado.gov.do/wfilemaster/documentoasociado.aspx?bd=28&amp;item=48488&amp;codigocoleccion=53&amp;codigoexpediente=37576"/>
    <m/>
    <m/>
    <m/>
    <m/>
    <m/>
    <m/>
    <m/>
    <m/>
    <s v="http://www.senado.gov.do/wfilemaster/Ficha.aspx?IdExpediente=37573&amp;numeropagina=1&amp;ContExpedientes=1427&amp;Coleccion=53"/>
  </r>
  <r>
    <m/>
    <s v="El Caribe"/>
    <x v="19"/>
    <x v="0"/>
    <s v="Congreso de la República Dominicana"/>
    <x v="0"/>
    <s v="Bicameral"/>
    <s v="Senado de la República Dominicana"/>
    <x v="0"/>
    <x v="1"/>
    <d v="2025-02-26T00:00:00"/>
    <s v="2025 - PLO"/>
    <s v="Iniciativa 00495/2025-SE, Senado"/>
    <s v="Proyecto de Ley, Proyecto de Ley Orgánica que regula los sistemas de Inteligencia Artificial (IA) en República Dominicana."/>
    <x v="0"/>
    <s v="Enviado a Comisión"/>
    <d v="2025-10-26T00:00:00"/>
    <d v="2025-03-11T00:00:00"/>
    <s v="N/A"/>
    <s v="N/A"/>
    <s v="N/A"/>
    <s v="N/A"/>
    <s v="N/A"/>
    <s v="N/A"/>
    <s v="Omar Leonel Fernández Domínguez (Fuerza del Pueblo)"/>
    <s v="N/A"/>
    <x v="0"/>
    <s v="&quot;Artículo 1.- Objeto de la ley. Esta ley tiene como objeto el de establecer un marco jurídico- regulatorio para el desarrollo, implementación y uso de los sistemas de inteligencia artificial en la República Dominicana centrada en un Estado social y democrático de derecho, garantizar la protección de los derechos fundamentales de las personas, promover la transparencia, la seguridad, la legalidad y la ética en su desarrollo como en su aplicación, y fomentar la innovación tecnológica en el país.&quot; (Proyecto de Ley Iniciativa 00495, 2025, Artículo 1)"/>
    <n v="1"/>
    <n v="1"/>
    <n v="1"/>
    <s v="."/>
    <m/>
    <m/>
    <m/>
    <m/>
    <m/>
    <m/>
    <m/>
    <m/>
    <m/>
    <m/>
    <s v="http://www.senado.gov.do/wfilemaster/Ficha.aspx?IdExpediente=37500&amp;numeropagina=1&amp;ContExpedientes=1427&amp;Coleccion=53"/>
  </r>
  <r>
    <m/>
    <s v="El Caribe"/>
    <x v="19"/>
    <x v="0"/>
    <s v="Congreso de la República Dominicana"/>
    <x v="0"/>
    <s v="Bicameral"/>
    <s v="Cámara de Diputados de la República Dominicana"/>
    <x v="0"/>
    <x v="1"/>
    <d v="2025-02-19T00:00:00"/>
    <s v="2025-RECESO-01"/>
    <s v="Iniciativa 03734/2025-CD, Cámara de Diputados"/>
    <s v="Proyecto de Ley, Proyecto de ley que regula el sistema de inteligencia artificial y sus aplicaciones en República Dominicana."/>
    <x v="0"/>
    <s v="Enviado a Comisión"/>
    <d v="2025-10-26T00:00:00"/>
    <d v="2025-10-16T00:00:00"/>
    <s v="N/A"/>
    <s v="N/A"/>
    <s v="N/A"/>
    <s v="N/A"/>
    <s v="N/A"/>
    <s v="N/A"/>
    <s v="Rafael Tobías Crespo Pérez (Fuerza del Pueblo)"/>
    <s v="N/A"/>
    <x v="0"/>
    <s v="&quot;Articulo 1. Objeto: Esta ley tiene por objeto establecer un marco jurídico para regular la planificación, diseño, desarrollo, comercialización, distribución y utilización de los sistemas de Inteligencia Artificial y los efectos jurídicos de sus aplicaciones e implementación en el territorio de la Republica Dominicana, asegurando la protección de los derechos fundamentales garantizados por la Constitución.&quot; (Proyecto de Ley Iniciativa 03734, 2025, Artículo 1)"/>
    <n v="1"/>
    <n v="1"/>
    <n v="1"/>
    <s v="."/>
    <s v="https://www.diputadosrd.gob.do/sil/iniciativa/156416"/>
    <s v="https://s-sil.camaradediputados.gob.do:8095/ReportesGenerales/VerDocumento?documentoId=226673"/>
    <m/>
    <m/>
    <m/>
    <m/>
    <m/>
    <m/>
    <m/>
    <m/>
    <s v="https://www.diputadosrd.gob.do/sil/iniciativa/156196"/>
  </r>
  <r>
    <m/>
    <s v="El Caribe"/>
    <x v="19"/>
    <x v="0"/>
    <s v="Congreso de la República Dominicana"/>
    <x v="0"/>
    <s v="Bicameral"/>
    <s v="Senado de la República Dominicana"/>
    <x v="0"/>
    <x v="1"/>
    <d v="2025-01-22T00:00:00"/>
    <s v="2025 - PLO"/>
    <s v="Iniciativa 00566/2025-SE, Senado"/>
    <s v="Proyecto de Ley, Ley Que Establece Los Lineamientos Para Las Políticas Públicas Orientadas Al Desarrollo, Uso, Regulación E Implementación De Inteligencia Artificial En La República Dominicana."/>
    <x v="0"/>
    <s v="Enviado a Comisión"/>
    <d v="2025-10-26T00:00:00"/>
    <d v="2025-03-20T00:00:00"/>
    <s v="N/A"/>
    <s v="N/A"/>
    <s v="N/A"/>
    <s v="N/A"/>
    <s v="N/A"/>
    <s v="N/A"/>
    <s v="Cristóbal Venerado Antonio Castillo Liriano (Partido Revolucionario  Moderno)"/>
    <s v="N/A"/>
    <x v="0"/>
    <s v="&quot;Articulo 1.- Objeto. La presente Ley tiene por objeto el establecimiento de los lineamientos generales sobre políticas públicas destinadas al uso e implementación de la Inteligencia Artificial, así como de la creación de un marco regulatorio que rija las acciones estatales orientadas al apoyo, la promoción, impulso, regulación desarrollo de los sistemas de Inteligencia Artificial.&quot; (Proyecto de Ley Iniciativa 00566, 2025, Artículo 1)"/>
    <n v="1"/>
    <n v="1"/>
    <n v="1"/>
    <s v="."/>
    <s v="http://www.senado.gov.do/wfilemaster/Ficha.aspx?IdExpediente=36117&amp;numeropagina=1&amp;ContExpedientes=1128&amp;Coleccion=53"/>
    <m/>
    <m/>
    <m/>
    <m/>
    <m/>
    <m/>
    <m/>
    <m/>
    <m/>
    <s v="http://www.senado.gov.do/wfilemaster/Ficha.aspx?IdExpediente=37576&amp;numeropagina=1&amp;ContExpedientes=1427&amp;Coleccion=53"/>
  </r>
  <r>
    <m/>
    <s v="El Caribe"/>
    <x v="19"/>
    <x v="0"/>
    <s v="Congreso de la República Dominicana"/>
    <x v="0"/>
    <s v="Bicameral"/>
    <s v="Cámara de Diputados de la República Dominicana"/>
    <x v="0"/>
    <x v="2"/>
    <d v="2024-06-04T00:00:00"/>
    <s v="2024 - PLO"/>
    <s v="Iniciativa 11406/2024-CD, Cámara de Diputados"/>
    <s v="Proyecto de Ley, Proyecto de ley que crea la base de datos para el reconocimiento facial biométrico, registros dactilares y palmares de ciudadanos dominicanos y extranjeros residentes en la República Dominicana."/>
    <x v="2"/>
    <s v="Proyecto Perimido"/>
    <d v="2025-05-08T00:00:00"/>
    <d v="2025-01-12T00:00:00"/>
    <s v="N/A"/>
    <s v="N/A"/>
    <s v="N/A"/>
    <s v="N/A"/>
    <d v="2025-01-12T00:00:00"/>
    <s v="N/A"/>
    <s v="Carlos Sánchez Quezada (Partido Revolucionario Moderno)"/>
    <s v="N/A"/>
    <x v="4"/>
    <s v="Busca crear una base de datos para el reconocimiento facial biométrico, registros dactilares y palmares de ciudadanos dominicanos y extranjeros residentes en República Dominicana. Se crea un Sistema Moderno de Identificación Combinada (ABIS) para la autentificación de huellas y datos biométricos faciales, orientado a información de carácter criminal. Aunque el texto no menciona Inteligencia Artificial, el reconocimiento facial biométrico es una aplicación de la IA.  Asimismo, la IA es la tecnología subyacente que permite la funcionalidad principal que busca regular esta ley. (Proyecto de Ley Iniciativa 11406, 2024)"/>
    <n v="1"/>
    <n v="0"/>
    <n v="0"/>
    <s v="."/>
    <s v="https://www.diputadosrd.gob.do/sil/iniciativa/155484"/>
    <s v="https://s-sil.camaradediputados.gob.do:8095/ReportesGenerales/VerDocumento?documentoId=200643"/>
    <s v="https://s-sil.camaradediputados.gob.do:8095/ReportesGenerales/VerDocumento?documentoId=214834"/>
    <m/>
    <m/>
    <m/>
    <m/>
    <m/>
    <m/>
    <m/>
    <s v="https://www.diputadosrd.gob.do/sil/iniciativa/155464"/>
  </r>
  <r>
    <m/>
    <s v="El Caribe"/>
    <x v="19"/>
    <x v="0"/>
    <s v="Congreso de la República Dominicana"/>
    <x v="0"/>
    <s v="Bicameral"/>
    <s v="Cámara de Diputados de la República Dominicana"/>
    <x v="0"/>
    <x v="2"/>
    <d v="2024-05-28T00:00:00"/>
    <s v="2024 - PLO"/>
    <s v="Iniciativa 11425/2024-CD, Cámara de Diputados"/>
    <s v="Proyecto de Ley, Proyecto de Ley que Regula el Desarrollo, Implementación y Uso de la Inteligencia Artificial en la República Dominicana."/>
    <x v="2"/>
    <s v="Proyecto Perimido"/>
    <d v="2025-04-30T00:00:00"/>
    <d v="2025-01-12T00:00:00"/>
    <s v="N/A"/>
    <s v="N/A"/>
    <s v="N/A"/>
    <s v="N/A"/>
    <d v="2025-01-12T00:00:00"/>
    <s v="N/A"/>
    <s v="Ramón María Ceballo Martes (Partido Revolucionario Moderno)_x000a_Braulio de Jesús Espinal Tavárez (Partido Revolucionario Moderno) _x000a_Juan José Rojas Franco (Partido Revolucionario Moderno) _x000a_Julio César López Peña (Partido Revolucionario Moderno)_x000a_Kenia Felicia Bidó Parra de Dell´Aquila (Partido Revolucionario Moderno) _x000a_Mateo Evangelista Espaillat Tavárez (Partido Dominicanos por el Cambio)_x000a_Pedro Antonio Martínez Moronta (Partido Revolucionario Moderno)"/>
    <s v="N/A"/>
    <x v="0"/>
    <s v="&quot;ARTICULO 1: Objeto de la Ley Esta ley tiene por objeto regular el desarrollo, implementación y uso de la inteligencia artificial en la República Dominicana, en concordancia con los principios y derechos establecidos en la Constitución Política de 2015 y los tratados internacionales de los que la República Dominicana sea parte._x000a_La presente ley se centra en la protección y promoción de la dignidad, los derechos humanos y el bienestar de la persona humana.&quot; (Proyecto de Ley Iniciativa 11425, 2024, Artículo 1)"/>
    <n v="1"/>
    <n v="1"/>
    <n v="1"/>
    <s v="En la ficha oficial aparece la numeración de la iniciativa 03022-2024-2028-CD, no obstante en el texto depositado el número de iniciativa es 11425-2020-2024-CD"/>
    <m/>
    <m/>
    <m/>
    <m/>
    <m/>
    <m/>
    <m/>
    <m/>
    <m/>
    <m/>
    <s v="https://www.diputadosrd.gob.do/sil/iniciativa/155484"/>
  </r>
  <r>
    <m/>
    <s v="El Caribe"/>
    <x v="19"/>
    <x v="0"/>
    <s v="Congreso de la República Dominicana"/>
    <x v="0"/>
    <s v="Bicameral"/>
    <s v="Senado de la República Dominicana"/>
    <x v="0"/>
    <x v="2"/>
    <d v="2024-02-05T00:00:00"/>
    <s v="2024 - PLO"/>
    <s v="Iniciativa 02763/2024-SE, Senado"/>
    <s v="Proyecto de Ley, Proyecto De Ley Que Establece Los Lineamientos Para Las Políticas Públicas Orientadas Al Desarrollo, Uso, Regulación E Implementación De Inteligencia Artificial En La República Dominicana."/>
    <x v="2"/>
    <s v="Proyecto Perimido"/>
    <d v="2025-04-30T00:00:00"/>
    <d v="2025-01-12T00:00:00"/>
    <s v="N/A"/>
    <s v="N/A"/>
    <s v="N/A"/>
    <s v="N/A"/>
    <d v="2025-01-12T00:00:00"/>
    <s v="N/A"/>
    <s v="Franklin Alberto Rodríguez Garabitos (Partido de la Liberación Dominicana)"/>
    <s v="N/A"/>
    <x v="0"/>
    <s v="&quot;Artículo 1.- Objeto. La presente Ley tiene por objeto el establecimiento de los lineamientos generales sobre políticas públicas destinadas al uso e implementación de la Inteligencia Artificial, así como de la creación de un marco regulatorio que rija las acciones estatales orientadas al apoyo, la promoción, impulso, regulación y desarrollo de los sistemas de Inteligencia Artificial.&quot; (Proyecto de Ley Iniciativa 02763, 2024, Artículo 1)"/>
    <n v="1"/>
    <n v="1"/>
    <n v="1"/>
    <s v="."/>
    <m/>
    <m/>
    <m/>
    <m/>
    <m/>
    <m/>
    <m/>
    <m/>
    <m/>
    <m/>
    <s v="http://www.senado.gov.do/wfilemaster/Ficha.aspx?IdExpediente=36117&amp;numeropagina=1&amp;ContExpedientes=1128&amp;Coleccion=53"/>
  </r>
  <r>
    <m/>
    <s v="El Caribe"/>
    <x v="19"/>
    <x v="0"/>
    <s v="Congreso de la República Dominicana"/>
    <x v="0"/>
    <s v="Bicameral"/>
    <s v="Cámara de Diputados de la República Dominicana"/>
    <x v="0"/>
    <x v="3"/>
    <d v="2023-09-07T00:00:00"/>
    <s v="2023 - PLO"/>
    <s v="Iniciativa 10964/2023-CD, Cámara de Diputados"/>
    <s v="Proyecto de Ley, Proyecto De Ley Que Regula La Creacion Y Manipulacion De Contenido Digital, Videos, Fotos Y Audios Con Tecnologías De Inteligencia Artificial."/>
    <x v="2"/>
    <s v="Proyecto Perimido"/>
    <d v="2025-05-08T00:00:00"/>
    <s v="No Identificado"/>
    <s v="N/A"/>
    <s v="N/A"/>
    <s v="N/A"/>
    <s v="N/A"/>
    <s v="No Identificado"/>
    <s v="N/A"/>
    <s v="Priscila Celvia D´ Oleo Agüero (Partido de la Liberación Dominicana)"/>
    <s v="N/A"/>
    <x v="2"/>
    <s v="&quot;Artículo 1: Objeto y Definiciones: 1.- El objeto de esta ley es regular la creación y manipulación de vídeos, audios e imágenes generados por inteligencia artificial con el fin de prevenir su mal uso y proteger los derechos de las personas. 2.-Se define por contenido digital generado por inteligencia artificial aquellos vídeos, adiós e imágenes que son creados o manipulados de manera asistida utilizando técnicas de inteligencia artificial.&quot; (Proyecto de Ley Iniciativa 10964, 2023, Artículo 1)"/>
    <n v="1"/>
    <n v="1"/>
    <n v="1"/>
    <s v="Ficha no identificable, no obstante el texto proviene de la página oficial de la Cámara de Diputados."/>
    <s v="https://www.diputadosrd.gob.do/sil/iniciativa/155484"/>
    <s v="https://s-sil.camaradediputados.gob.do:8095/ReportesGenerales/VerDocumento?documentoId=200643"/>
    <s v="https://s-sil.camaradediputados.gob.do:8095/ReportesGenerales/VerDocumento?documentoId=214834"/>
    <m/>
    <m/>
    <m/>
    <m/>
    <m/>
    <m/>
    <m/>
    <s v="No Disponible"/>
  </r>
  <r>
    <m/>
    <s v="El Caribe"/>
    <x v="19"/>
    <x v="0"/>
    <s v="Congreso de la República Dominicana"/>
    <x v="0"/>
    <s v="Bicameral"/>
    <s v="Senado de la República Dominicana"/>
    <x v="0"/>
    <x v="3"/>
    <d v="2023-04-19T00:00:00"/>
    <s v="2023 - PLO"/>
    <s v="Iniciativa 02197/2023-SE, Senado"/>
    <s v="Proyecto de Ley, Proyecto De Ley Que Establece Los Lineamientos Para Las Políticas Públicas Orientadas Al Desarrollo, Uso, Regulación E Implementación De Inteligencia Artificial En La República Dominicana."/>
    <x v="2"/>
    <s v="Proyecto Perimido"/>
    <d v="2025-04-30T00:00:00"/>
    <d v="2024-01-12T00:00:00"/>
    <s v="N/A"/>
    <s v="N/A"/>
    <s v="N/A"/>
    <s v="N/A"/>
    <d v="2024-01-12T00:00:00"/>
    <s v="N/A"/>
    <s v="Franklin Alberto Rodríguez Garabitos (Partido de la Liberación Dominicana)"/>
    <s v="No Identificado"/>
    <x v="0"/>
    <s v="&quot;Artículo 1.- Objeto. La presente Ley tiene por objeto el establecimiento de los lineamientos generales sobre políticas públicas destinadas al uso e implementación de la Inteligencia Artificial, así como de la creación de un marco regulatorio que rija las acciones estatales orientadas al apoyo, la promoción, impulso, regulación y desarrollo de los sistemas de Inteligencia Artificial.&quot; (Proyecto de Ley Iniciativa 02197, 2023, Artículo 1)"/>
    <n v="1"/>
    <n v="1"/>
    <n v="1"/>
    <s v="."/>
    <m/>
    <m/>
    <m/>
    <m/>
    <m/>
    <m/>
    <m/>
    <m/>
    <m/>
    <m/>
    <s v="http://www.senado.gov.do/wfilemaster/Ficha.aspx?IdExpediente=34970&amp;numeropagina=1&amp;ContExpedientes=0&amp;Coleccion=53"/>
  </r>
  <r>
    <m/>
    <s v="América del Sur"/>
    <x v="20"/>
    <x v="0"/>
    <s v="Asamblea General de la_x000a_República Oriental del Uruguay"/>
    <x v="0"/>
    <s v="Bicameral"/>
    <s v="Cámara de Representantes de la República Oriental del Uruguay"/>
    <x v="0"/>
    <x v="1"/>
    <d v="2025-09-09T00:00:00"/>
    <s v="L Legislatura, Primer Periodo"/>
    <s v="Carpeta 1007/2025, Cámara de Representantes"/>
    <s v="Proyecto de Ley, Difusión de imágenes íntimas, sexuales o explícitas generadas por inteligencia artificial o medios digitales sin consentimiento - Se establece su prevención y penalización"/>
    <x v="0"/>
    <s v="Se da cuenta en comisión"/>
    <d v="2025-10-25T00:00:00"/>
    <d v="2025-09-17T00:00:00"/>
    <s v="N/A"/>
    <s v="N/A"/>
    <s v="N/A"/>
    <s v="N/A"/>
    <s v="N/A"/>
    <s v="N/A"/>
    <s v="Roxana Berois (Partido Nacional)"/>
    <s v="No Identificado"/>
    <x v="2"/>
    <s v="Busca prevenir y sancionar la difusión no consentida de imágenes íntimas, sexuales o explícitas, incluyendo aquellas generadas mediante inteligencia artificial, como los deepfakes o reconstrucciones digitales realistas. Establece penas de 24 meses a 3 años de prisión, con agravantes en casos que involucren menores, intenciones de humillación o acoso, amenazas de difusión, o relaciones sentimentales previas. Las plataformas digitales deben implementar mecanismos de denuncia eficaces y eliminar el contenido ofensivo en un plazo máximo de 48 horas, bajo riesgo de sanciones civiles o penales. (Proyecto de Ley Carpeta 1007, 2025)"/>
    <n v="1"/>
    <n v="1"/>
    <n v="1"/>
    <s v="."/>
    <m/>
    <m/>
    <m/>
    <m/>
    <m/>
    <m/>
    <m/>
    <m/>
    <m/>
    <m/>
    <s v="https://parlamento.gub.uy/documentosyleyes/ficha-asunto/168796"/>
  </r>
  <r>
    <m/>
    <s v="América del Sur"/>
    <x v="20"/>
    <x v="0"/>
    <s v="Asamblea General de la_x000a_República Oriental del Uruguay"/>
    <x v="0"/>
    <s v="Bicameral"/>
    <s v="Cámara de Representantes de la República Oriental del Uruguay"/>
    <x v="0"/>
    <x v="1"/>
    <d v="2025-07-04T00:00:00"/>
    <s v="L Legislatura, Primer Periodo"/>
    <s v="Carpeta 691/2025, Cámara de Representantes"/>
    <s v="Proyecto de Ley, Divulgación de contenidos sexuales elaborados con inteligencia artificial - Modificación del artículo 92 de la Ley n° 19.580"/>
    <x v="0"/>
    <s v="Se distribuye repartido"/>
    <d v="2025-10-25T00:00:00"/>
    <d v="2025-07-08T00:00:00"/>
    <s v="N/A"/>
    <s v="N/A"/>
    <s v="N/A"/>
    <s v="N/A"/>
    <s v="N/A"/>
    <s v="N/A"/>
    <s v="Gabriel Gurméndez Armand-Ugón (Partido Colorado)"/>
    <s v="N/A"/>
    <x v="2"/>
    <s v="Modifica el artículo 92 de la Ley Nº 19.580 para sancionar penalmente la divulgación no autorizada de imágenes o grabaciones íntimas o sexuales, incluyendo aquellas generadas de forma simulada mediante inteligencia artificial, edición digital u otras tecnologías. Se establece una pena de seis meses a dos años de prisión, y se extiende la responsabilidad a administradores de sitios web que no retiren el contenido tras ser notificados. La autorización por parte de menores de edad no será válida. (Proyecto de Ley Carpeta 691, 2025) "/>
    <n v="1"/>
    <n v="1"/>
    <n v="1"/>
    <s v="."/>
    <m/>
    <m/>
    <m/>
    <m/>
    <m/>
    <m/>
    <m/>
    <m/>
    <m/>
    <m/>
    <s v="https://parlamento.gub.uy/documentosyleyes/ficha-asunto/167545"/>
  </r>
  <r>
    <m/>
    <s v="América del Sur"/>
    <x v="20"/>
    <x v="0"/>
    <s v="Asamblea General de la_x000a_República Oriental del Uruguay"/>
    <x v="0"/>
    <s v="Bicameral"/>
    <s v="Cámara de Representantes de la República Oriental del Uruguay"/>
    <x v="0"/>
    <x v="2"/>
    <d v="2024-07-09T00:00:00"/>
    <s v="XLIX Legislatura, Quinto Periodo"/>
    <s v="Carpeta 4419/2024, Cámara de Representantes"/>
    <s v="Proyecto de Ley, Preservación de integridad en los procesos electorales - Normas."/>
    <x v="2"/>
    <s v="Pasa a archivo por fin de Legislatura"/>
    <d v="2025-04-30T00:00:00"/>
    <d v="2025-02-17T00:00:00"/>
    <s v="N/A"/>
    <s v="N/A"/>
    <s v="N/A"/>
    <s v="N/A"/>
    <d v="2025-02-17T00:00:00"/>
    <s v="N/A"/>
    <s v="Gustavo Olmos (Partido Frente Amplio)"/>
    <s v="N/A"/>
    <x v="4"/>
    <s v="Se busca preservar la integridad de los procesos electorales mediante el combate a la desinformación deliberada en redes sociales. Se hace enfasis sobre los deepfakes como contenidos digitales manipulados mediante inteligencia artificial que pueden parecer auténticos. La norma obliga a las grandes plataformas a transparentar contenidos políticos, facilitar información ante requerimientos judiciales y enfrentar sanciones pecuniarias. Los deepfakes son considerados una amenaza para la democracia al poder inducir a error a los ciudadanos y generar desconfianza en las fuentes de información. (Proyecto de Ley Carpeta 4419, 2024)"/>
    <n v="1"/>
    <n v="0"/>
    <n v="0"/>
    <s v="."/>
    <m/>
    <m/>
    <m/>
    <m/>
    <m/>
    <m/>
    <m/>
    <m/>
    <m/>
    <m/>
    <s v="https://parlamento.gub.uy/documentosyleyes/ficha-asunto/163465"/>
  </r>
  <r>
    <m/>
    <s v="América del Sur"/>
    <x v="20"/>
    <x v="0"/>
    <s v="Asamblea General de la_x000a_República Oriental del Uruguay"/>
    <x v="0"/>
    <s v="Bicameral"/>
    <s v="Cámara de Representantes de la República Oriental del Uruguay"/>
    <x v="0"/>
    <x v="2"/>
    <d v="2024-04-09T00:00:00"/>
    <s v="XLIX Legislatura, Quinto Periodo"/>
    <s v="Carpeta 4269/2024, Cámara de Representantes"/>
    <s v="Proyecto de Ley, Generación y difusión de contenidos engañosos durante la campaña electoral - Regulación."/>
    <x v="0"/>
    <s v="Se distribuye repartido"/>
    <d v="2025-10-25T00:00:00"/>
    <d v="2025-03-11T00:00:00"/>
    <s v="N/A"/>
    <s v="N/A"/>
    <s v="N/A"/>
    <s v="N/A"/>
    <s v="N/A"/>
    <s v="N/A"/>
    <s v="Sebastián Cal (Cabildo Abierto)_x000a_Rodrigo Goñi Reyes (Partido Nacional)_x000a_Felipe Schipani (Partido Colorado)"/>
    <s v="N/A"/>
    <x v="4"/>
    <s v="Propone una ley para sancionar la generación o difusión de contenidos engañosos durante el período electoral (3 meses antes y 1 mes después de las elecciones nacionales). Se penaliza con 6 meses a 2 años de prisión a quienes utilicen imágenes, sonidos o videos con fines de desinformación o daño reputacional (Proyecto de Ley Carpeta 4269, 2024). Se excluyen la sátira, parodia o contenidos claramente identificados como artificiales, lo que reconoce el uso de inteligencia artificial generativa. También se exime de responsabilidad a medios y plataformas si eliminan el contenido falso tras ser notificados."/>
    <n v="1"/>
    <n v="0"/>
    <n v="0"/>
    <s v="."/>
    <m/>
    <m/>
    <m/>
    <m/>
    <m/>
    <m/>
    <m/>
    <m/>
    <m/>
    <m/>
    <s v="https://parlamento.gub.uy/documentosyleyes/ficha-asunto/162618"/>
  </r>
  <r>
    <m/>
    <s v="América del Sur"/>
    <x v="20"/>
    <x v="0"/>
    <s v="Asamblea General de la_x000a_República Oriental del Uruguay"/>
    <x v="0"/>
    <s v="Bicameral"/>
    <s v="Cámara de Senadores de la República Oriental del Uruguay"/>
    <x v="0"/>
    <x v="3"/>
    <d v="2023-08-17T00:00:00"/>
    <s v="XLIX Legislatura, Cuarto Periodo"/>
    <s v="Carpeta 1058/2023, Cámara de Senadores"/>
    <s v="Proyecto de Ley, Sistemas de Inteligencia Artificial - Regulación."/>
    <x v="2"/>
    <s v="Pasa a archivo por fin de Legislatura"/>
    <d v="2025-04-23T00:00:00"/>
    <d v="2025-02-14T00:00:00"/>
    <s v="N/A"/>
    <s v="N/A"/>
    <s v="N/A"/>
    <s v="N/A"/>
    <d v="2025-02-14T00:00:00"/>
    <s v="N/A"/>
    <s v="Juan José Sartori Piñeyro (Partido Nacional)"/>
    <s v="N/A"/>
    <x v="0"/>
    <s v="&quot;Artículo 1.- Objeto: Es obligatorio el etiquetado digital en sistemas y aplicaciones cada vez que se utilice inteligencia artificial al momento de interactuar, crear y/o desarrollar contenidos.&quot; (Proyecto de Ley Carpeta 1058, 2023, Artículo 1)"/>
    <n v="1"/>
    <n v="1"/>
    <n v="1"/>
    <s v="."/>
    <m/>
    <m/>
    <m/>
    <m/>
    <m/>
    <m/>
    <m/>
    <m/>
    <m/>
    <m/>
    <s v="https://parlamento.gub.uy/documentosyleyes/ficha-asunto/160329"/>
  </r>
  <r>
    <m/>
    <s v="América del Sur"/>
    <x v="20"/>
    <x v="0"/>
    <s v="Asamblea General de la_x000a_República Oriental del Uruguay"/>
    <x v="0"/>
    <s v="Bicameral"/>
    <s v="Cámara de Representantes de la República Oriental del Uruguay"/>
    <x v="2"/>
    <x v="3"/>
    <d v="2023-06-30T00:00:00"/>
    <s v="XLIX Legislatura, Cuarto Periodo"/>
    <s v="Ley 20212/2023, Asamblea General"/>
    <s v="Ley, Aprobación de Rendición de Cuentas y Balance de Ejecución Presupuestal. Ejercicio 2022."/>
    <x v="1"/>
    <s v="Publicada en el Diario Oficial No. 31303"/>
    <d v="2025-04-30T00:00:00"/>
    <d v="2024-01-01T00:00:00"/>
    <d v="2024-01-01T00:00:00"/>
    <s v="N/A"/>
    <d v="2023-11-06T00:00:00"/>
    <d v="2023-10-17T00:00:00"/>
    <s v="N/A"/>
    <s v="N/A"/>
    <s v="Luis Lacalle Pou (Presidencia de la República)"/>
    <s v="No Identificado"/>
    <x v="4"/>
    <s v="Aprueba la Rendición de Cuentas y Balance de Ejecución Presupuestal del ejercicio 2022, con un déficit total superior a los 100 mil millones de pesos uruguayos. En materia de inteligencia artificial, el Artículo 74 encarga a AGESIC el diseño de una estrategia nacional de datos e inteligencia artificial, basada en principios éticos y derechos humanos, con participación multisectorial y respeto a la protección de datos personales. El Artículo 75 promueve la creación de entornos de prueba controlados para proyectos de IA, evaluados por un comité técnico con participación pública, privada y académica. (Ley 20.212, 2023, Artículos 1, 74 y 75)"/>
    <n v="1"/>
    <n v="0"/>
    <n v="0"/>
    <s v="Artículo 75 lo hace candidato a complementario."/>
    <m/>
    <m/>
    <m/>
    <m/>
    <m/>
    <m/>
    <m/>
    <m/>
    <m/>
    <m/>
    <s v="https://www.impo.com.uy/bases/leyes/20212-2023"/>
  </r>
  <r>
    <m/>
    <s v="América del Sur"/>
    <x v="20"/>
    <x v="0"/>
    <s v="Asamblea General de la_x000a_República Oriental del Uruguay"/>
    <x v="0"/>
    <s v="Bicameral"/>
    <s v="Cámara de Representantes de la República Oriental del Uruguay"/>
    <x v="2"/>
    <x v="3"/>
    <d v="2023-06-06T00:00:00"/>
    <s v="XLIX Legislatura, Cuarto Periodo"/>
    <s v="Ley 20391/2025, Asamblea General"/>
    <s v="Ley, Creación de la Comisión Nacional De Bioética."/>
    <x v="1"/>
    <s v="Publicada en el Diario Oficial No. 31590"/>
    <d v="2025-04-30T00:00:00"/>
    <d v="2025-02-15T00:00:00"/>
    <d v="2025-01-15T00:00:00"/>
    <s v="N/A"/>
    <d v="2025-01-15T00:00:00"/>
    <d v="2024-12-20T00:00:00"/>
    <s v="N/A"/>
    <s v="N/A"/>
    <s v="Sebastián Cal (Cabildo Abierto) _x000a_Diego Echeverría Casanova (Partido Nacional)_x000a_Lilián Galán (Partido Frente Amplio) _x000a_Luis Enrique Gallo Cantera (Partido Frente Amplio) _x000a_Rodrigo Goñi Reyes (Partido Nacional) _x000a_Martín Melazzi (Partido Colorado)_x000a_Gustavo Olmos (Partido Frente Amplio)"/>
    <s v="Rodrigo Goñi Reyes (Partido Nacional) "/>
    <x v="1"/>
    <s v="Crea la Comisión Nacional de Bioética en Uruguay como un órgano consultivo, independiente y multidisciplinario dentro del Poder Legislativo, con base en principios de la Declaración Universal de Bioética y Derechos Humanos (2005). Entre sus competencias, el Artículo 3 establece que la Comisión podrá asesorar en temas emergentes no cubiertos por otros comités, incluyendo inteligencia artificial, big data, biotecnología, entre otros, promoviendo un enfoque ético ante los desafíos tecnológicos y científicos actuales. (Ley 20391, 2024, Artículos 1 y 3)"/>
    <n v="1"/>
    <n v="0"/>
    <n v="0"/>
    <s v="."/>
    <m/>
    <m/>
    <m/>
    <m/>
    <m/>
    <m/>
    <m/>
    <m/>
    <m/>
    <m/>
    <s v="https://www.impo.com.uy/bases/leyes/20391-2024"/>
  </r>
  <r>
    <m/>
    <s v="América del Sur"/>
    <x v="20"/>
    <x v="0"/>
    <s v="Asamblea General de la_x000a_República Oriental del Uruguay"/>
    <x v="0"/>
    <s v="Bicameral"/>
    <s v="Cámara de Representantes de la República Oriental del Uruguay"/>
    <x v="0"/>
    <x v="3"/>
    <d v="2023-05-10T00:00:00"/>
    <s v="XLIX Legislatura, Cuarto Periodo"/>
    <s v="Carpeta 3569/2023, Cámara de Representantes"/>
    <s v="Proyecto de Ley, Derechos Y Garantías De Los Contribuyentes Frente A Las Administraciones Tributarias - Regulación."/>
    <x v="2"/>
    <s v="Pasa a archivo por fin de Legislatura"/>
    <d v="2025-04-23T00:00:00"/>
    <d v="2025-02-17T00:00:00"/>
    <s v="N/A"/>
    <s v="N/A"/>
    <s v="N/A"/>
    <s v="N/A"/>
    <d v="2025-02-17T00:00:00"/>
    <s v="N/A"/>
    <s v="Gonzalo Mujica (Partido Nacional)"/>
    <s v="Gonzalo Mujica (Partido Nacional)_x000a_Lucía Bettiana Díaz Rey (Partido Frente Amplio)"/>
    <x v="4"/>
    <s v="&quot;Artículo 1.° (Alcance).- Esta ley tiene por objeto regular los derechos y garantías de los contribuyentes, consagrados en la Constitución. (...) Artículo 8.º (...) Los derechos y garantías de los contribuyentes se mantendrán aun en los casos de procedimientos que incluyan inteligencia artificial en forma predictiva o resolutoria (big data y blockchain).&quot; (Proyecto de Ley Carpeta 3569, 2023, Artículos 1 y 8)"/>
    <n v="1"/>
    <n v="0"/>
    <n v="0"/>
    <s v="."/>
    <m/>
    <m/>
    <m/>
    <m/>
    <m/>
    <m/>
    <m/>
    <m/>
    <m/>
    <m/>
    <s v="https://parlamento.gub.uy/documentosyleyes/ficha-asunto/159004"/>
  </r>
  <r>
    <m/>
    <s v="América del Sur"/>
    <x v="20"/>
    <x v="0"/>
    <s v="Asamblea General de la_x000a_República Oriental del Uruguay"/>
    <x v="0"/>
    <s v="Bicameral"/>
    <s v="Cámara de Senadores de la República Oriental del Uruguay"/>
    <x v="2"/>
    <x v="14"/>
    <d v="2007-09-16T00:00:00"/>
    <s v=" XLVI Legislatura, Tercer Periodo"/>
    <s v="Ley 18331/2025, Asamblea General"/>
    <s v="Ley, Ley De Protección De Datos Personales."/>
    <x v="1"/>
    <s v="Reglamentada por: Decreto Nº 414/009 de 31/08/2009"/>
    <d v="2025-07-30T00:00:00"/>
    <d v="2009-08-31T00:00:00"/>
    <d v="2008-08-18T00:00:00"/>
    <s v="N/A"/>
    <d v="2008-08-11T00:00:00"/>
    <d v="2008-08-06T00:00:00"/>
    <s v="N/A"/>
    <s v="N/A"/>
    <s v="Tabaré Vázquez (Presidencia de la República)"/>
    <s v="No Identificado"/>
    <x v="4"/>
    <s v="Regula la protección de datos personales y consagra derechos como el acceso, rectificación y supresión de datos, así como la acción de hábeas data. Define principios para el tratamiento de datos, derechos de los titulares, obligaciones de los responsables, y crea la Unidad Reguladora y de Control de Datos Personales. Si bien no menciona textualmente a la inteligencia artificial, el Artículo 16 otorga a las personas el derecho a impugnar decisiones con efectos jurídicos significativos basadas exclusivamente en tratamiento automatizado de datos, como valoraciones sobre crédito, fiabilidad o conducta. Este artículo también garantiza el acceso a información sobre los criterios y programas utilizados en dichas decisiones, lo que se aplica directamente a sistemas automatizados, incluyendo potencialmente a la IA. (Ley 18331, 2008, Artículos 1, 4, 13, 16 y 34)"/>
    <n v="1"/>
    <n v="0"/>
    <n v="0"/>
    <s v="."/>
    <m/>
    <m/>
    <m/>
    <m/>
    <m/>
    <m/>
    <m/>
    <m/>
    <m/>
    <m/>
    <s v="https://www.impo.com.uy/bases/leyes/18331-2008"/>
  </r>
  <r>
    <m/>
    <s v="América del Sur"/>
    <x v="21"/>
    <x v="0"/>
    <s v="Asamblea Nacional de Venezuela"/>
    <x v="0"/>
    <s v="Unicameral"/>
    <s v="Asamblea Nacional de Venezuela"/>
    <x v="0"/>
    <x v="2"/>
    <d v="2024-11-13T00:00:00"/>
    <s v="V Legislatura"/>
    <s v="Proyecto de Ley Sin Número/2024, Asamblea Nacional"/>
    <s v="Proyecto de Ley, Proyecto de Ley de Inteligencia Artificial"/>
    <x v="0"/>
    <s v="Aprobado en Primera Discusión"/>
    <d v="2026-02-06T00:00:00"/>
    <d v="2025-02-12T00:00:00"/>
    <s v="N/A"/>
    <s v="N/A"/>
    <s v="N/A"/>
    <s v="N/A"/>
    <s v="N/A"/>
    <s v="N/A"/>
    <s v="No Identificado"/>
    <s v="No Identificado"/>
    <x v="0"/>
    <s v="&quot;Artículo 1. La presente ley tiene por objeto regular, promover, proteger, evaluar e impulsar el desarrollo, uso y aplicación de la inteligencia artificial, garantizando el cumplimiento de los principios y derechos, éticos y humanistas, así como el uso sustentable y la protección de los recursos naturales de la nación que requieren los sistemas de inteligencia artificial para el desarrollo económico y social del país, en garantía del cumplimiento de los fines del estado, la seguridad, la soberanía y la defensa integral de la nación.&quot; (Anteproyecto de Ley de Inteligencia Artificial, 2024, Artículo 1)"/>
    <n v="1"/>
    <n v="1"/>
    <n v="1"/>
    <s v="."/>
    <m/>
    <m/>
    <m/>
    <m/>
    <m/>
    <m/>
    <m/>
    <m/>
    <m/>
    <m/>
    <s v="No Disponibl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9:B15" firstHeaderRow="1" firstDataRow="1" firstDataCol="1" rowPageCount="6" colPageCount="1"/>
  <pivotFields count="43">
    <pivotField compact="0" outline="0" showAll="0"/>
    <pivotField compact="0" outline="0" showAll="0"/>
    <pivotField axis="axisPage" dataField="1" compact="0" outline="0" multipleItemSelectionAllowed="1" showAll="0" sortType="descending">
      <items count="26">
        <item x="0"/>
        <item x="1"/>
        <item x="2"/>
        <item x="3"/>
        <item x="4"/>
        <item x="5"/>
        <item x="6"/>
        <item x="7"/>
        <item x="8"/>
        <item x="9"/>
        <item x="10"/>
        <item x="11"/>
        <item x="12"/>
        <item m="1" x="23"/>
        <item m="1" x="24"/>
        <item x="13"/>
        <item sd="0" x="14"/>
        <item x="15"/>
        <item x="16"/>
        <item x="17"/>
        <item x="18"/>
        <item x="19"/>
        <item x="20"/>
        <item x="21"/>
        <item m="1" x="22"/>
        <item t="default"/>
      </items>
      <autoSortScope>
        <pivotArea dataOnly="0" outline="0" fieldPosition="0">
          <references count="1">
            <reference field="4294967294" count="1" selected="0">
              <x v="0"/>
            </reference>
          </references>
        </pivotArea>
      </autoSortScope>
    </pivotField>
    <pivotField axis="axisPage" compact="0" outline="0" showAll="0">
      <items count="4">
        <item x="0"/>
        <item x="1"/>
        <item m="1" x="2"/>
        <item t="default"/>
      </items>
    </pivotField>
    <pivotField compact="0" outline="0" showAll="0"/>
    <pivotField axis="axisPage" compact="0" outline="0" showAll="0">
      <items count="6">
        <item x="1"/>
        <item x="2"/>
        <item x="0"/>
        <item x="3"/>
        <item m="1" x="4"/>
        <item t="default"/>
      </items>
    </pivotField>
    <pivotField compact="0" outline="0" showAll="0"/>
    <pivotField compact="0" outline="0" showAll="0"/>
    <pivotField axis="axisPage" compact="0" outline="0" multipleItemSelectionAllowed="1" showAll="0">
      <items count="13">
        <item x="1"/>
        <item x="2"/>
        <item x="5"/>
        <item m="1" x="10"/>
        <item x="6"/>
        <item x="0"/>
        <item x="4"/>
        <item x="3"/>
        <item m="1" x="11"/>
        <item m="1" x="9"/>
        <item x="8"/>
        <item x="7"/>
        <item t="default"/>
      </items>
    </pivotField>
    <pivotField axis="axisPage" compact="0" outline="0" multipleItemSelectionAllowed="1" showAll="0" sortType="ascending">
      <items count="17">
        <item m="1" x="15"/>
        <item x="14"/>
        <item x="13"/>
        <item x="10"/>
        <item x="12"/>
        <item x="11"/>
        <item x="9"/>
        <item x="7"/>
        <item x="6"/>
        <item x="8"/>
        <item x="5"/>
        <item x="4"/>
        <item x="3"/>
        <item x="2"/>
        <item x="1"/>
        <item x="0"/>
        <item t="default"/>
      </items>
    </pivotField>
    <pivotField compact="0" numFmtId="14" outline="0" showAll="0"/>
    <pivotField compact="0" outline="0" showAll="0"/>
    <pivotField compact="0" outline="0" showAll="0"/>
    <pivotField compact="0" outline="0" showAll="0"/>
    <pivotField axis="axisPage" compact="0" outline="0" multipleItemSelectionAllowed="1" showAll="0">
      <items count="7">
        <item x="1"/>
        <item x="2"/>
        <item x="4"/>
        <item x="0"/>
        <item x="3"/>
        <item m="1" x="5"/>
        <item t="default"/>
      </items>
    </pivotField>
    <pivotField compact="0" outline="0" showAll="0"/>
    <pivotField compact="0" numFmtId="14"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multipleItemSelectionAllowed="1" showAll="0" sortType="ascending">
      <items count="10">
        <item m="1" x="6"/>
        <item m="1" x="8"/>
        <item m="1" x="7"/>
        <item x="2"/>
        <item x="0"/>
        <item x="4"/>
        <item x="1"/>
        <item x="3"/>
        <item m="1" x="5"/>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26"/>
  </rowFields>
  <rowItems count="6">
    <i>
      <x v="3"/>
    </i>
    <i>
      <x v="4"/>
    </i>
    <i>
      <x v="5"/>
    </i>
    <i>
      <x v="6"/>
    </i>
    <i>
      <x v="7"/>
    </i>
    <i t="grand">
      <x/>
    </i>
  </rowItems>
  <colItems count="1">
    <i/>
  </colItems>
  <pageFields count="6">
    <pageField fld="3" hier="-1"/>
    <pageField fld="14" hier="-1"/>
    <pageField fld="8" hier="-1"/>
    <pageField fld="2" hier="-1"/>
    <pageField fld="9" hier="-1"/>
    <pageField fld="5" hier="-1"/>
  </pageFields>
  <dataFields count="1">
    <dataField name="Cuenta de País o Territorio" fld="2" subtotal="count" baseField="0" baseItem="0"/>
  </dataFields>
  <formats count="21">
    <format dxfId="111">
      <pivotArea dataOnly="0" labelOnly="1" outline="0" fieldPosition="0">
        <references count="1">
          <reference field="2" count="1">
            <x v="17"/>
          </reference>
        </references>
      </pivotArea>
    </format>
    <format dxfId="110">
      <pivotArea dataOnly="0" labelOnly="1" outline="0" fieldPosition="0">
        <references count="1">
          <reference field="2" count="2">
            <x v="21"/>
            <x v="22"/>
          </reference>
        </references>
      </pivotArea>
    </format>
    <format dxfId="109">
      <pivotArea dataOnly="0" labelOnly="1" outline="0" fieldPosition="0">
        <references count="1">
          <reference field="2" count="2">
            <x v="9"/>
            <x v="10"/>
          </reference>
        </references>
      </pivotArea>
    </format>
    <format dxfId="108">
      <pivotArea dataOnly="0" labelOnly="1" outline="0" fieldPosition="0">
        <references count="1">
          <reference field="2" count="1">
            <x v="1"/>
          </reference>
        </references>
      </pivotArea>
    </format>
    <format dxfId="107">
      <pivotArea dataOnly="0" labelOnly="1" outline="0" fieldPosition="0">
        <references count="1">
          <reference field="2" count="1">
            <x v="2"/>
          </reference>
        </references>
      </pivotArea>
    </format>
    <format dxfId="106">
      <pivotArea dataOnly="0" labelOnly="1" outline="0" fieldPosition="0">
        <references count="1">
          <reference field="2" count="1">
            <x v="12"/>
          </reference>
        </references>
      </pivotArea>
    </format>
    <format dxfId="105">
      <pivotArea dataOnly="0" labelOnly="1" outline="0" fieldPosition="0">
        <references count="1">
          <reference field="2" count="1">
            <x v="14"/>
          </reference>
        </references>
      </pivotArea>
    </format>
    <format dxfId="104">
      <pivotArea dataOnly="0" labelOnly="1" outline="0" fieldPosition="0">
        <references count="1">
          <reference field="2" count="1">
            <x v="8"/>
          </reference>
        </references>
      </pivotArea>
    </format>
    <format dxfId="103">
      <pivotArea dataOnly="0" labelOnly="1" outline="0" fieldPosition="0">
        <references count="1">
          <reference field="2" count="1">
            <x v="3"/>
          </reference>
        </references>
      </pivotArea>
    </format>
    <format dxfId="102">
      <pivotArea dataOnly="0" labelOnly="1" outline="0" fieldPosition="0">
        <references count="1">
          <reference field="2" count="1">
            <x v="11"/>
          </reference>
        </references>
      </pivotArea>
    </format>
    <format dxfId="101">
      <pivotArea dataOnly="0" labelOnly="1" outline="0" fieldPosition="0">
        <references count="1">
          <reference field="2" count="1">
            <x v="7"/>
          </reference>
        </references>
      </pivotArea>
    </format>
    <format dxfId="100">
      <pivotArea dataOnly="0" labelOnly="1" outline="0" fieldPosition="0">
        <references count="1">
          <reference field="2" count="1">
            <x v="18"/>
          </reference>
        </references>
      </pivotArea>
    </format>
    <format dxfId="99">
      <pivotArea dataOnly="0" labelOnly="1" outline="0" fieldPosition="0">
        <references count="1">
          <reference field="2" count="1">
            <x v="5"/>
          </reference>
        </references>
      </pivotArea>
    </format>
    <format dxfId="98">
      <pivotArea dataOnly="0" labelOnly="1" outline="0" fieldPosition="0">
        <references count="1">
          <reference field="2" count="1">
            <x v="20"/>
          </reference>
        </references>
      </pivotArea>
    </format>
    <format dxfId="97">
      <pivotArea dataOnly="0" labelOnly="1" outline="0" fieldPosition="0">
        <references count="1">
          <reference field="2" count="1">
            <x v="19"/>
          </reference>
        </references>
      </pivotArea>
    </format>
    <format dxfId="96">
      <pivotArea dataOnly="0" labelOnly="1" outline="0" fieldPosition="0">
        <references count="1">
          <reference field="2" count="1">
            <x v="6"/>
          </reference>
        </references>
      </pivotArea>
    </format>
    <format dxfId="95">
      <pivotArea dataOnly="0" labelOnly="1" outline="0" fieldPosition="0">
        <references count="1">
          <reference field="2" count="1">
            <x v="0"/>
          </reference>
        </references>
      </pivotArea>
    </format>
    <format dxfId="94">
      <pivotArea dataOnly="0" labelOnly="1" outline="0" fieldPosition="0">
        <references count="1">
          <reference field="2" count="1">
            <x v="23"/>
          </reference>
        </references>
      </pivotArea>
    </format>
    <format dxfId="93">
      <pivotArea dataOnly="0" labelOnly="1" outline="0" fieldPosition="0">
        <references count="1">
          <reference field="2" count="1">
            <x v="4"/>
          </reference>
        </references>
      </pivotArea>
    </format>
    <format dxfId="92">
      <pivotArea dataOnly="0" labelOnly="1" outline="0" fieldPosition="0">
        <references count="1">
          <reference field="2" count="1">
            <x v="16"/>
          </reference>
        </references>
      </pivotArea>
    </format>
    <format dxfId="91">
      <pivotArea dataOnly="0" labelOnly="1" outline="0" fieldPosition="0">
        <references count="1">
          <reference field="2" count="1">
            <x v="1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a1" displayName="Tabla1" ref="A1:AT701" totalsRowShown="0" headerRowDxfId="1" dataDxfId="48" headerRowBorderDxfId="2" tableBorderDxfId="157">
  <autoFilter ref="A1:AT701"/>
  <sortState ref="A2:AT701">
    <sortCondition ref="C2:C701"/>
    <sortCondition descending="1" ref="K2:K701"/>
    <sortCondition descending="1" ref="M2:M701"/>
  </sortState>
  <tableColumns count="46">
    <tableColumn id="1" name="No." dataDxfId="0"/>
    <tableColumn id="46" name="Subregión de América" dataDxfId="47" totalsRowDxfId="156"/>
    <tableColumn id="2" name="País o Territorio" dataDxfId="46" totalsRowDxfId="155"/>
    <tableColumn id="3" name="Ámbito Geográfico " dataDxfId="45" totalsRowDxfId="154"/>
    <tableColumn id="35" name="Órgano Legislativo, Parlamentario o Regulador " dataDxfId="44" totalsRowDxfId="153"/>
    <tableColumn id="39" name="Rama del Poder Público" dataDxfId="43" totalsRowDxfId="152"/>
    <tableColumn id="34" name="Tipo de Sistema Legislativo (no aplica para Ejecutivo o Judicial)" dataDxfId="42" totalsRowDxfId="151"/>
    <tableColumn id="4" name="Nombre de la Cámara" dataDxfId="41" totalsRowDxfId="150"/>
    <tableColumn id="5" name="Tipo de Instrumento Regulatorio" dataDxfId="40" totalsRowDxfId="149"/>
    <tableColumn id="6" name="Año de Inicio del Proceso Legislativo o Regulatorio" dataDxfId="39" totalsRowDxfId="148">
      <calculatedColumnFormula>YEAR(Tabla1[[#This Row],[Fecha de Inicio del Proceso]])</calculatedColumnFormula>
    </tableColumn>
    <tableColumn id="7" name="Fecha de Inicio del Proceso" dataDxfId="38" totalsRowDxfId="147"/>
    <tableColumn id="8" name="Legislatura" dataDxfId="37" totalsRowDxfId="146"/>
    <tableColumn id="9" name="Número de Identificación del Instrumento" dataDxfId="36" totalsRowDxfId="145"/>
    <tableColumn id="10" name="Nombre del Instrumento Regulatorio" dataDxfId="35" totalsRowDxfId="144"/>
    <tableColumn id="11" name="Estado del Instrumento" dataDxfId="34" totalsRowDxfId="143"/>
    <tableColumn id="12" name="Detalle del Estado del Trámite del Instrumento" dataDxfId="33" totalsRowDxfId="142"/>
    <tableColumn id="28" name="Última Fecha de Revisión" dataDxfId="32" totalsRowDxfId="141"/>
    <tableColumn id="29" name="Última Fecha del Proceso" dataDxfId="31" totalsRowDxfId="140"/>
    <tableColumn id="38" name="Fecha de Inicio de Vigencia" dataDxfId="30" totalsRowDxfId="139"/>
    <tableColumn id="42" name="Fecha de Fin de Vigencia" dataDxfId="29" totalsRowDxfId="138"/>
    <tableColumn id="13" name="Fecha de Promulgación" dataDxfId="28" totalsRowDxfId="137"/>
    <tableColumn id="32" name="Fecha de Aprobación" dataDxfId="27" totalsRowDxfId="136"/>
    <tableColumn id="31" name="Fecha de Archivo" dataDxfId="26" totalsRowDxfId="135"/>
    <tableColumn id="33" name="Fecha de Retiro" dataDxfId="25" totalsRowDxfId="134"/>
    <tableColumn id="14" name="Nombre Autores (Partido Político/Entidad)" dataDxfId="24" totalsRowDxfId="133"/>
    <tableColumn id="15" name="Nombre Ponentes en Proyectos Legislativos (Partido Político)" dataDxfId="23" totalsRowDxfId="132"/>
    <tableColumn id="40" name="Centralidad Regulatoria IA" dataDxfId="22" totalsRowDxfId="131"/>
    <tableColumn id="16" name="Resumen" dataDxfId="21" totalsRowDxfId="130"/>
    <tableColumn id="43" name="Resumen Menciona IA" dataDxfId="20" totalsRowDxfId="129">
      <calculatedColumnFormula>IF(OR(ISNUMBER(FIND("inteligencia",Tabla1[[#This Row],[Resumen]])), ISNUMBER(FIND("artificial",Tabla1[[#This Row],[Resumen]])), ISNUMBER(FIND("Inteligencia",Tabla1[[#This Row],[Resumen]])), ISNUMBER(FIND("Artificial",Tabla1[[#This Row],[Resumen]]))), 1, 0)</calculatedColumnFormula>
    </tableColumn>
    <tableColumn id="44" name="Título Menciona IA" dataDxfId="19" totalsRowDxfId="128">
      <calculatedColumnFormula>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calculatedColumnFormula>
    </tableColumn>
    <tableColumn id="45" name="Título y Resumen Mencionan IA" dataDxfId="18" totalsRowDxfId="127">
      <calculatedColumnFormula>Tabla1[[#This Row],[Título Menciona IA]]*Tabla1[[#This Row],[Resumen Menciona IA]]</calculatedColumnFormula>
    </tableColumn>
    <tableColumn id="41" name="Nota de Editores" dataDxfId="17" totalsRowDxfId="126"/>
    <tableColumn id="18" name="Enfoque Basado en Principios" dataDxfId="16" totalsRowDxfId="125"/>
    <tableColumn id="19" name="Enfoque Basado en Estándares" dataDxfId="15" totalsRowDxfId="124"/>
    <tableColumn id="20" name="Enfoque Agil y Experimental" dataDxfId="14" totalsRowDxfId="123"/>
    <tableColumn id="21" name="Enfoque Facilitador" dataDxfId="13" totalsRowDxfId="122"/>
    <tableColumn id="22" name="Enfoque Adaptativo de Leyes Existentes" dataDxfId="12" totalsRowDxfId="121"/>
    <tableColumn id="23" name="Enfoque Basado en Deberes de Revelación de Información" dataDxfId="11" totalsRowDxfId="120"/>
    <tableColumn id="24" name="Enfoque Basado en Riesgos" dataDxfId="10" totalsRowDxfId="119"/>
    <tableColumn id="25" name="Enfoque Basado en Derechos" dataDxfId="9" totalsRowDxfId="118"/>
    <tableColumn id="26" name="Enfoque de Asignación de Responsabilidad" dataDxfId="8" totalsRowDxfId="117"/>
    <tableColumn id="37" name="Palabras clave" dataDxfId="7" totalsRowDxfId="116"/>
    <tableColumn id="17" name="Enlace Oficial" dataDxfId="6" totalsRowDxfId="115"/>
    <tableColumn id="27" name="Otros Enlaces Informativos" dataDxfId="5" totalsRowDxfId="114"/>
    <tableColumn id="30" name="Otros Enlaces Informativos2" dataDxfId="4" totalsRowDxfId="113"/>
    <tableColumn id="36" name="Otros Enlaces Informativos3" dataDxfId="3" totalsRowDxfId="112"/>
  </tableColumns>
  <tableStyleInfo showFirstColumn="0" showLastColumn="0" showRowStripes="1" showColumnStripes="0"/>
</table>
</file>

<file path=xl/tables/table2.xml><?xml version="1.0" encoding="utf-8"?>
<table xmlns="http://schemas.openxmlformats.org/spreadsheetml/2006/main" id="4" name="Tabla4" displayName="Tabla4" ref="A1:O19" totalsRowShown="0" headerRowDxfId="90" dataDxfId="88" headerRowBorderDxfId="89" tableBorderDxfId="87" totalsRowBorderDxfId="86">
  <autoFilter ref="A1:O19"/>
  <sortState ref="A2:O24">
    <sortCondition ref="B9:B24"/>
    <sortCondition descending="1" ref="G9:G24"/>
  </sortState>
  <tableColumns count="15">
    <tableColumn id="1" name="No." dataDxfId="85"/>
    <tableColumn id="2" name="País" dataDxfId="84"/>
    <tableColumn id="3" name="Ámbito Geográfico " dataDxfId="83"/>
    <tableColumn id="6" name="Órgano Legislativo, Parlamentario O Regulador " dataDxfId="82"/>
    <tableColumn id="7" name="Tipo De Instrumento Regulatorio (Sí Aplica)" dataDxfId="81"/>
    <tableColumn id="15" name="Año De La Audienca" dataDxfId="80">
      <calculatedColumnFormula>YEAR(Tabla4[[#This Row],[Fecha De La Audiencia]])</calculatedColumnFormula>
    </tableColumn>
    <tableColumn id="16" name="Fecha De La Audiencia" dataDxfId="79"/>
    <tableColumn id="4" name="Nombre de la Audiencia" dataDxfId="78"/>
    <tableColumn id="18" name="Número Del Instrumento (Si Aplica)" dataDxfId="77"/>
    <tableColumn id="19" name="Nombre Del Instrumento Regulatorio (Si Aplica)" dataDxfId="76"/>
    <tableColumn id="29" name="Nombre Citantes (Partido Político)" dataDxfId="75"/>
    <tableColumn id="31" name="Descripción de la Audiencia" dataDxfId="74"/>
    <tableColumn id="43" name="Enlace De Transmisión (Si Aplica)" dataDxfId="73"/>
    <tableColumn id="42" name="Enlace Oficial" dataDxfId="72"/>
    <tableColumn id="8" name="Enlaces Adicionales" dataDxfId="71"/>
  </tableColumns>
  <tableStyleInfo name="TableStyleLight8" showFirstColumn="0" showLastColumn="0" showRowStripes="1" showColumnStripes="0"/>
</table>
</file>

<file path=xl/tables/table3.xml><?xml version="1.0" encoding="utf-8"?>
<table xmlns="http://schemas.openxmlformats.org/spreadsheetml/2006/main" id="3" name="Directorio" displayName="Directorio" ref="A1:C91" totalsRowShown="0" headerRowDxfId="70" dataDxfId="68" headerRowBorderDxfId="69" tableBorderDxfId="67" totalsRowBorderDxfId="66">
  <autoFilter ref="A1:C91"/>
  <tableColumns count="3">
    <tableColumn id="1" name="Pais_Estado" dataDxfId="65"/>
    <tableColumn id="2" name="Tipo_Fuente" dataDxfId="64"/>
    <tableColumn id="3" name="Fuente" dataDxfId="63"/>
  </tableColumns>
  <tableStyleInfo showFirstColumn="0" showLastColumn="0" showRowStripes="1" showColumnStripes="0"/>
</table>
</file>

<file path=xl/tables/table4.xml><?xml version="1.0" encoding="utf-8"?>
<table xmlns="http://schemas.openxmlformats.org/spreadsheetml/2006/main" id="5" name="Control_Versiones6" displayName="Control_Versiones6" ref="A1:E5" totalsRowShown="0" headerRowBorderDxfId="62" tableBorderDxfId="61" totalsRowBorderDxfId="60">
  <autoFilter ref="A1:E5"/>
  <tableColumns count="5">
    <tableColumn id="4" name="Versión" dataDxfId="59"/>
    <tableColumn id="5" name="Roles Asumidos por los Editores" dataDxfId="58"/>
    <tableColumn id="1" name="Nombre Versión" dataDxfId="57"/>
    <tableColumn id="2" name="Fecha" dataDxfId="56"/>
    <tableColumn id="3" name="Descripción de modificaciones" dataDxfId="55"/>
  </tableColumns>
  <tableStyleInfo showFirstColumn="0" showLastColumn="0" showRowStripes="1" showColumnStripes="0"/>
</table>
</file>

<file path=xl/tables/table5.xml><?xml version="1.0" encoding="utf-8"?>
<table xmlns="http://schemas.openxmlformats.org/spreadsheetml/2006/main" id="2" name="Control_Versiones" displayName="Control_Versiones" ref="A1:C36" totalsRowShown="0" headerRowBorderDxfId="54" tableBorderDxfId="53" totalsRowBorderDxfId="52">
  <autoFilter ref="A1:C36"/>
  <tableColumns count="3">
    <tableColumn id="1" name="Nombre Versión" dataDxfId="51"/>
    <tableColumn id="2" name="Fecha" dataDxfId="50"/>
    <tableColumn id="3" name="Descripción de modificaciones" dataDxfId="49"/>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parlamento.gub.uy/documentosyleyes/documentos/repartido/senadores/46/687/0/PDF" TargetMode="External"/><Relationship Id="rId21" Type="http://schemas.openxmlformats.org/officeDocument/2006/relationships/hyperlink" Target="https://congresovisible.uniandes.edu.co/proyectos-de-ley/ppor-medio-de-la-cual-se-define-y-regula-la-inteligencia-artificial-se-ajusta-a-estandares-de--derechos-humanos-se-establecen-limites-frente-a-su-desarrollo-uso-e-implementacion-y-se-dictan-otras-disposiciones-regula-la-inteligencia-artificial/13320/" TargetMode="External"/><Relationship Id="rId170" Type="http://schemas.openxmlformats.org/officeDocument/2006/relationships/hyperlink" Target="https://www.diputados.gov.ar/diputados/vmoralesg/proyecto.html?exp=4410-D-2023" TargetMode="External"/><Relationship Id="rId268" Type="http://schemas.openxmlformats.org/officeDocument/2006/relationships/hyperlink" Target="https://sil.gobernacion.gob.mx/Librerias/pp_ReporteSeguimiento.php?SID=c3f484611b99b9c92ec5546f7e8355ee&amp;Seguimiento=4671492&amp;Asunto=4662347" TargetMode="External"/><Relationship Id="rId475" Type="http://schemas.openxmlformats.org/officeDocument/2006/relationships/hyperlink" Target="https://www.congressonacional.leg.br/materias/materias-bicamerais/-/ver/pl-2394-2023" TargetMode="External"/><Relationship Id="rId682" Type="http://schemas.openxmlformats.org/officeDocument/2006/relationships/hyperlink" Target="https://apicongresovisible.uniandes.edu.co/uploads/proyecto-ley/14324/2091/24.pdf" TargetMode="External"/><Relationship Id="rId128" Type="http://schemas.openxmlformats.org/officeDocument/2006/relationships/hyperlink" Target="http://sil.gobernacion.gob.mx/Librerias/pp_ContenidoAsuntos.php?SID=c74dc2baf5df76716e0f8ae686f6ff9c&amp;Clave=4685362" TargetMode="External"/><Relationship Id="rId335" Type="http://schemas.openxmlformats.org/officeDocument/2006/relationships/hyperlink" Target="https://www.congressonacional.leg.br/materias/materias-bicamerais/-/ver/pl-872-2021" TargetMode="External"/><Relationship Id="rId542" Type="http://schemas.openxmlformats.org/officeDocument/2006/relationships/hyperlink" Target="https://www.congressonacional.leg.br/materias/materias-bicamerais/-/ver/pl-3428-2024" TargetMode="External"/><Relationship Id="rId987" Type="http://schemas.openxmlformats.org/officeDocument/2006/relationships/hyperlink" Target="https://sil.gobernacion.gob.mx/Librerias/pp_ReporteSeguimiento.php?SID=7821aeaed7e6cfa7c9f7d1353b5a478b&amp;Seguimiento=4898715&amp;Asunto=4894650" TargetMode="External"/><Relationship Id="rId1172" Type="http://schemas.openxmlformats.org/officeDocument/2006/relationships/hyperlink" Target="https://sil.gobernacion.gob.mx/Librerias/pp_ContenidoAsuntos.php?SID=1fec989d1165ff4baf94a68056db1d53&amp;Clave=4901003" TargetMode="External"/><Relationship Id="rId402" Type="http://schemas.openxmlformats.org/officeDocument/2006/relationships/hyperlink" Target="https://www.camara.leg.br/proposicoesWeb/prop_mostrarintegra?codteor=2297483&amp;filename=PL%203444/2023" TargetMode="External"/><Relationship Id="rId847" Type="http://schemas.openxmlformats.org/officeDocument/2006/relationships/hyperlink" Target="https://www.camara.cl/verDoc.aspx?prmID=14152&amp;prmTIPO=INICIATIVA" TargetMode="External"/><Relationship Id="rId1032" Type="http://schemas.openxmlformats.org/officeDocument/2006/relationships/hyperlink" Target="https://legis.senado.leg.br/sdleg-getter/documento?dm=9944337&amp;ts=1746795701173&amp;disposition=inline" TargetMode="External"/><Relationship Id="rId1477" Type="http://schemas.openxmlformats.org/officeDocument/2006/relationships/hyperlink" Target="https://www.asambleanacional.gob.ve/noticias/an-aprueba-en-primera-discusion-proyecto-de-ley-de-inteligencia-artificial" TargetMode="External"/><Relationship Id="rId1684" Type="http://schemas.openxmlformats.org/officeDocument/2006/relationships/hyperlink" Target="https://wb2server.congreso.gob.pe/spley-portal/" TargetMode="External"/><Relationship Id="rId707" Type="http://schemas.openxmlformats.org/officeDocument/2006/relationships/hyperlink" Target="https://www.camara.gov.co/seguridad-en-uso-del-internet" TargetMode="External"/><Relationship Id="rId914" Type="http://schemas.openxmlformats.org/officeDocument/2006/relationships/hyperlink" Target="https://sil.gobernacion.gob.mx/Librerias/pp_ReporteSeguimiento.php?SID=7f3cfffeaf3c5a9b25004b6c18647cab&amp;Seguimiento=4756337&amp;Asunto=4754595" TargetMode="External"/><Relationship Id="rId1337" Type="http://schemas.openxmlformats.org/officeDocument/2006/relationships/hyperlink" Target="https://leyes.senado.gov.co/proyectos/index.php/proyectos-ley/cuatrenio-2022-2026/2025-2026/article/107-por-medio-de-la-cual-se-modifican-la-ley-23-de-1982-y-la-ley-397-de-1997-y-se-dictan-otras-disposiciones" TargetMode="External"/><Relationship Id="rId1544" Type="http://schemas.openxmlformats.org/officeDocument/2006/relationships/hyperlink" Target="https://www.gob.pe/institucion/presidencia/normas-legales/1843301-009-2021" TargetMode="External"/><Relationship Id="rId1751" Type="http://schemas.openxmlformats.org/officeDocument/2006/relationships/hyperlink" Target="https://www.hcdn.gob.ar/diputados/mpagano/proyecto.html?exp=0519-D-2026" TargetMode="External"/><Relationship Id="rId43" Type="http://schemas.openxmlformats.org/officeDocument/2006/relationships/hyperlink" Target="https://www.camara.gov.co/sites/default/files/2024-05/PL.447-2024C%20%28INFRAESTRUCTURA%20DE%20DATOS%20DEL%20ESTADO%20COLOMBIANO%29_0.pdf" TargetMode="External"/><Relationship Id="rId1404" Type="http://schemas.openxmlformats.org/officeDocument/2006/relationships/hyperlink" Target="https://congresovisible.uniandes.edu.co/proyectos-de-ley/ppor-medio-de-la-cual-se-establecen-medidas-para-prevenir-tipificar-y-sancionar-el-grooming-o-acercamientos-sexuales-digitales-abusivos-contra-ninas-ninos-y-adolescentes-y-se-dictan-otras-disposiciones-prevencion-frente-a-acercamientos-sexuales-digitales-abusivos/15049/" TargetMode="External"/><Relationship Id="rId1611" Type="http://schemas.openxmlformats.org/officeDocument/2006/relationships/hyperlink" Target="https://www.diputadosrd.gob.do/sil/iniciativa/156630" TargetMode="External"/><Relationship Id="rId192" Type="http://schemas.openxmlformats.org/officeDocument/2006/relationships/hyperlink" Target="https://www.diputados.gov.ar/diputados/vmoralesg/proyecto.html?exp=3955-D-2024" TargetMode="External"/><Relationship Id="rId1709" Type="http://schemas.openxmlformats.org/officeDocument/2006/relationships/hyperlink" Target="https://sutra.oslpr.org/medidas/143860" TargetMode="External"/><Relationship Id="rId497" Type="http://schemas.openxmlformats.org/officeDocument/2006/relationships/hyperlink" Target="https://www.alcaldiabogota.gov.co/sisjur/normas/Norma1.jsp?i=93649" TargetMode="External"/><Relationship Id="rId357" Type="http://schemas.openxmlformats.org/officeDocument/2006/relationships/hyperlink" Target="https://www.congressonacional.leg.br/materias/materias-bicamerais/-/ver/pl-2024-2024" TargetMode="External"/><Relationship Id="rId1194" Type="http://schemas.openxmlformats.org/officeDocument/2006/relationships/hyperlink" Target="https://sil.gobernacion.gob.mx/Librerias/pp_ContenidoAsuntos.php?SID=1fec989d1165ff4baf94a68056db1d53&amp;Clave=4895763" TargetMode="External"/><Relationship Id="rId217" Type="http://schemas.openxmlformats.org/officeDocument/2006/relationships/hyperlink" Target="http://sil.gobernacion.gob.mx/Librerias/pp_ContenidoAsuntos.php?SID=d8034621e6f496910ed414bc7611195a&amp;Clave=4711247" TargetMode="External"/><Relationship Id="rId564" Type="http://schemas.openxmlformats.org/officeDocument/2006/relationships/hyperlink" Target="https://www.congressonacional.leg.br/materias/materias-bicamerais/-/ver/pl-1559-2024" TargetMode="External"/><Relationship Id="rId771" Type="http://schemas.openxmlformats.org/officeDocument/2006/relationships/hyperlink" Target="https://d1qqtien6gys07.cloudfront.net/wp-content/uploads/2024/06/24419.pdf" TargetMode="External"/><Relationship Id="rId869" Type="http://schemas.openxmlformats.org/officeDocument/2006/relationships/hyperlink" Target="https://esacc.corteconstitucional.gob.ec/storage/api/v1/10_DWL_FL/eyJjYXJwZXRhIjoicm8iLCJ1dWlkIjoiZDYxMmNhOWUtNmI1MS00YWM2LWEzNTctYjM0ZjYwOWQzYzMwLnBkZiJ9" TargetMode="External"/><Relationship Id="rId1499" Type="http://schemas.openxmlformats.org/officeDocument/2006/relationships/hyperlink" Target="https://parlamento.gub.uy/documentosyleyes/documentos/repartido/representantes/50/405/0/PDF" TargetMode="External"/><Relationship Id="rId424" Type="http://schemas.openxmlformats.org/officeDocument/2006/relationships/hyperlink" Target="https://www.camara.leg.br/proposicoesWeb/prop_mostrarintegra?codteor=2354953&amp;filename=PL%205342/2023" TargetMode="External"/><Relationship Id="rId631" Type="http://schemas.openxmlformats.org/officeDocument/2006/relationships/hyperlink" Target="https://www.camara.leg.br/proposicoesWeb/prop_mostrarintegra?codteor=2427972&amp;filename=PL%202008/2024" TargetMode="External"/><Relationship Id="rId729" Type="http://schemas.openxmlformats.org/officeDocument/2006/relationships/hyperlink" Target="https://leyes.senado.gov.co/proyectos/index.php/proyectos-ley/cuatrenio-2022-2026/2022-2023/article/308-por-medio-de-la-cual-se-establece-el-sistema-de-proteccion-social-integral-para-la-vejez" TargetMode="External"/><Relationship Id="rId1054" Type="http://schemas.openxmlformats.org/officeDocument/2006/relationships/hyperlink" Target="https://www.congressonacional.leg.br/materias/materias-bicamerais/-/ver/pl-384-2025" TargetMode="External"/><Relationship Id="rId1261" Type="http://schemas.openxmlformats.org/officeDocument/2006/relationships/hyperlink" Target="https://atos.cnj.jus.br/atos/detalhar/3489" TargetMode="External"/><Relationship Id="rId1359" Type="http://schemas.openxmlformats.org/officeDocument/2006/relationships/hyperlink" Target="https://sil.gobernacion.gob.mx/Archivos/Documentos/2025/02/asun_4840758_20250225_1740502499.pdf" TargetMode="External"/><Relationship Id="rId936" Type="http://schemas.openxmlformats.org/officeDocument/2006/relationships/hyperlink" Target="https://sil.gobernacion.gob.mx/Librerias/pp_ReporteSeguimiento.php?SID=7821aeaed7e6cfa7c9f7d1353b5a478b&amp;Seguimiento=4879328&amp;Asunto=4872465" TargetMode="External"/><Relationship Id="rId1121" Type="http://schemas.openxmlformats.org/officeDocument/2006/relationships/hyperlink" Target="https://www.camara.leg.br/proposicoesWeb/prop_mostrarintegra?codteor=2895661&amp;filename=PL%201969/2025" TargetMode="External"/><Relationship Id="rId1219" Type="http://schemas.openxmlformats.org/officeDocument/2006/relationships/hyperlink" Target="https://www.camara.leg.br/proposicoesWeb/fichadetramitacao?idProposicao=2399786" TargetMode="External"/><Relationship Id="rId1566" Type="http://schemas.openxmlformats.org/officeDocument/2006/relationships/hyperlink" Target="https://wb2server.congreso.gob.pe/spley-portal-service/archivo/Mjc0NTIw/pdf" TargetMode="External"/><Relationship Id="rId1773" Type="http://schemas.openxmlformats.org/officeDocument/2006/relationships/hyperlink" Target="https://www.hcdn.gob.ar/diputados/mpagano/proyecto.html?exp=6604-D-2025" TargetMode="External"/><Relationship Id="rId65" Type="http://schemas.openxmlformats.org/officeDocument/2006/relationships/hyperlink" Target="http://sil.gobernacion.gob.mx/Librerias/pp_ContenidoAsuntos.php?SID=c74dc2baf5df76716e0f8ae686f6ff9c&amp;Clave=4649961" TargetMode="External"/><Relationship Id="rId1426" Type="http://schemas.openxmlformats.org/officeDocument/2006/relationships/hyperlink" Target="https://silpy.congreso.gov.py/web/descarga/expediente-175621?preview" TargetMode="External"/><Relationship Id="rId1633" Type="http://schemas.openxmlformats.org/officeDocument/2006/relationships/hyperlink" Target="https://wb2server.congreso.gob.pe/spley-portal-service/archivo/MTI2NTI4/pdf" TargetMode="External"/><Relationship Id="rId1700" Type="http://schemas.openxmlformats.org/officeDocument/2006/relationships/hyperlink" Target="https://s-sil.camaradediputados.gob.do:8095/ReportesGenerales/VerDocumento?documentoId=200643" TargetMode="External"/><Relationship Id="rId281" Type="http://schemas.openxmlformats.org/officeDocument/2006/relationships/hyperlink" Target="http://sil.gobernacion.gob.mx/Librerias/pp_ContenidoAsuntos.php?SID=36d8bfebc1e8135a5767abe3674c34be&amp;Clave=4713927" TargetMode="External"/><Relationship Id="rId141" Type="http://schemas.openxmlformats.org/officeDocument/2006/relationships/hyperlink" Target="http://sil.gobernacion.gob.mx/Archivos/Documentos/2023/07/asun_4585245_20230718_1689699820.pdf" TargetMode="External"/><Relationship Id="rId379" Type="http://schemas.openxmlformats.org/officeDocument/2006/relationships/hyperlink" Target="https://www.congressonacional.leg.br/materias/materias-bicamerais/-/ver/pl-3069-2022" TargetMode="External"/><Relationship Id="rId586" Type="http://schemas.openxmlformats.org/officeDocument/2006/relationships/hyperlink" Target="https://www.congressonacional.leg.br/materias/materias-bicamerais/-/ver/pl-4768-2024" TargetMode="External"/><Relationship Id="rId793" Type="http://schemas.openxmlformats.org/officeDocument/2006/relationships/hyperlink" Target="https://www.senado.gob.ar/parlamentario/comisiones/verExp/71.25/S/PL" TargetMode="External"/><Relationship Id="rId7" Type="http://schemas.openxmlformats.org/officeDocument/2006/relationships/hyperlink" Target="https://parlamentaria.legislatura.gob.ar/pages/expediente.aspx?id=128755" TargetMode="External"/><Relationship Id="rId239" Type="http://schemas.openxmlformats.org/officeDocument/2006/relationships/hyperlink" Target="http://sil.gobernacion.gob.mx/Librerias/pp_ContenidoAsuntos.php?SID=d8034621e6f496910ed414bc7611195a&amp;Clave=4593432" TargetMode="External"/><Relationship Id="rId446" Type="http://schemas.openxmlformats.org/officeDocument/2006/relationships/hyperlink" Target="https://www.camara.leg.br/proposicoesWeb/prop_mostrarintegra?codteor=2238986&amp;filename=PL%20791/2023" TargetMode="External"/><Relationship Id="rId653" Type="http://schemas.openxmlformats.org/officeDocument/2006/relationships/hyperlink" Target="https://sil.gobernacion.gob.mx/Archivos/Documentos/2023/11/asun_4649761_20231108_1695825736.pdf" TargetMode="External"/><Relationship Id="rId1076" Type="http://schemas.openxmlformats.org/officeDocument/2006/relationships/hyperlink" Target="https://www.camara.leg.br/proposicoesWeb/fichadetramitacao?idProposicao=2487308" TargetMode="External"/><Relationship Id="rId1283" Type="http://schemas.openxmlformats.org/officeDocument/2006/relationships/hyperlink" Target="https://leyes.senado.gov.co/proyectos/images/documentos/Textos%20Radicados/proyectos%20de%20ley/2023%20-%202024/PL%20010-23%20Agencia%20Nacional%20Seguridad%20Naciona.pdf" TargetMode="External"/><Relationship Id="rId1490" Type="http://schemas.openxmlformats.org/officeDocument/2006/relationships/hyperlink" Target="https://wb2server.congreso.gob.pe/spley-portal/" TargetMode="External"/><Relationship Id="rId306" Type="http://schemas.openxmlformats.org/officeDocument/2006/relationships/hyperlink" Target="http://sil.gobernacion.gob.mx/Librerias/pp_ContenidoAsuntos.php?SID=e922d41408f766a101639d501336b30d&amp;Clave=4059591" TargetMode="External"/><Relationship Id="rId860" Type="http://schemas.openxmlformats.org/officeDocument/2006/relationships/hyperlink" Target="https://esacc.corteconstitucional.gob.ec/storage/api/v1/10_DWL_FL/eyJjYXJwZXRhIjoicm8iLCJ1dWlkIjoiMDlmMzllMmEtYmM3MC00YjQzLWE2N2QtMDU0NmM5NDA3OWY5LnBkZiJ9" TargetMode="External"/><Relationship Id="rId958" Type="http://schemas.openxmlformats.org/officeDocument/2006/relationships/hyperlink" Target="https://sil.gobernacion.gob.mx/Librerias/pp_ContenidoAsuntos.php?SID=7821aeaed7e6cfa7c9f7d1353b5a478b&amp;Clave=4894514" TargetMode="External"/><Relationship Id="rId1143" Type="http://schemas.openxmlformats.org/officeDocument/2006/relationships/hyperlink" Target="https://www.congressonacional.leg.br/materias/materias-bicamerais/-/ver/pl-1229-2021" TargetMode="External"/><Relationship Id="rId1588" Type="http://schemas.openxmlformats.org/officeDocument/2006/relationships/hyperlink" Target="https://sutra.oslpr.org/SutraFilesGen/154348/PC0427.docx" TargetMode="External"/><Relationship Id="rId87" Type="http://schemas.openxmlformats.org/officeDocument/2006/relationships/hyperlink" Target="https://s3-legispan.asamblea.gob.pa/legispan/NORMAS/2020/2021/LEY/Administrador%20Legispan_29244-A_2021_3_18_ASAMBLEA%20NACIONAL_203/law.pdf" TargetMode="External"/><Relationship Id="rId513" Type="http://schemas.openxmlformats.org/officeDocument/2006/relationships/hyperlink" Target="https://normograma.icfes.gov.co/docs/arbol/6482.htm" TargetMode="External"/><Relationship Id="rId720" Type="http://schemas.openxmlformats.org/officeDocument/2006/relationships/hyperlink" Target="https://www.camara.gov.co/etica-medica-1" TargetMode="External"/><Relationship Id="rId818" Type="http://schemas.openxmlformats.org/officeDocument/2006/relationships/hyperlink" Target="https://www.senado.gob.ar/parlamentario/parlamentaria/487165/downloadPdf" TargetMode="External"/><Relationship Id="rId1350" Type="http://schemas.openxmlformats.org/officeDocument/2006/relationships/hyperlink" Target="https://www.suin-juriscol.gov.co/clp/contenidos.dll/Leyes/30055329?fn=document-frame.htm$f=templates$3.0" TargetMode="External"/><Relationship Id="rId1448" Type="http://schemas.openxmlformats.org/officeDocument/2006/relationships/hyperlink" Target="https://www25.senado.leg.br/web/atividade/materias/-/materia/167008" TargetMode="External"/><Relationship Id="rId1655" Type="http://schemas.openxmlformats.org/officeDocument/2006/relationships/hyperlink" Target="https://wb2server.congreso.gob.pe/spley-portal-service/archivo/MTI5MDY4/pdf" TargetMode="External"/><Relationship Id="rId1003" Type="http://schemas.openxmlformats.org/officeDocument/2006/relationships/hyperlink" Target="https://www.congressonacional.leg.br/materias/materias-bicamerais/-/ver/pl-4120-2020" TargetMode="External"/><Relationship Id="rId1210" Type="http://schemas.openxmlformats.org/officeDocument/2006/relationships/hyperlink" Target="https://tramitacion.senado.cl/appsenado/templates/tramitacion/index.php?boletin_ini=17618-19" TargetMode="External"/><Relationship Id="rId1308" Type="http://schemas.openxmlformats.org/officeDocument/2006/relationships/hyperlink" Target="https://congresovisible.uniandes.edu.co/proyectos-de-ley/ppor-medio-de-la-cual-se-regula-la-inteligencia-artificial-en-colombia-para-garantizar-su-desarrollo-etico-responsable-competitivo-e-innovador-y-se-dictan-otras-disposiciones-regula-la-inteligencia-artificial/14674/" TargetMode="External"/><Relationship Id="rId1515" Type="http://schemas.openxmlformats.org/officeDocument/2006/relationships/hyperlink" Target="https://wb2server.congreso.gob.pe/spley-portal-service/archivo/Mjg0OTk2/pdf" TargetMode="External"/><Relationship Id="rId1722" Type="http://schemas.openxmlformats.org/officeDocument/2006/relationships/hyperlink" Target="https://cdn.www.gob.pe/uploads/document/file/9450302/7739698-resolucion-ministerial-n-049-2026-pcm.PDF?v=1771176234" TargetMode="External"/><Relationship Id="rId14" Type="http://schemas.openxmlformats.org/officeDocument/2006/relationships/hyperlink" Target="https://www.camara.gov.co/inteligencia-artificial-0" TargetMode="External"/><Relationship Id="rId163" Type="http://schemas.openxmlformats.org/officeDocument/2006/relationships/hyperlink" Target="https://www4.hcdn.gob.ar/dependencias/dsecretaria/Periodo2024/PDF2024/TP2024/4079-D-2024.pdf" TargetMode="External"/><Relationship Id="rId370" Type="http://schemas.openxmlformats.org/officeDocument/2006/relationships/hyperlink" Target="https://www.camara.leg.br/proposicoesWeb/prop_mostrarintegra?codteor=2136740&amp;filename=PL%20310/2022" TargetMode="External"/><Relationship Id="rId230" Type="http://schemas.openxmlformats.org/officeDocument/2006/relationships/hyperlink" Target="https://sil.gobernacion.gob.mx/Librerias/pp_ReporteSeguimiento.php?SID=7d63be420b2e839b6c38cfc946c822be&amp;Seguimiento=4640960&amp;Asunto=4633030" TargetMode="External"/><Relationship Id="rId468" Type="http://schemas.openxmlformats.org/officeDocument/2006/relationships/hyperlink" Target="https://www.camara.leg.br/proposicoesWeb/prop_mostrarintegra?codteor=2375983&amp;filename=PL%206015/2023" TargetMode="External"/><Relationship Id="rId675" Type="http://schemas.openxmlformats.org/officeDocument/2006/relationships/hyperlink" Target="https://sil.gobernacion.gob.mx/Librerias/pp_ReporteSeguimiento.php?SID=dad981ddbbd9cb67100ee6677c97511b&amp;Seguimiento=4752750&amp;Asunto=4749780" TargetMode="External"/><Relationship Id="rId882" Type="http://schemas.openxmlformats.org/officeDocument/2006/relationships/hyperlink" Target="https://sil.gobernacion.gob.mx/Librerias/pp_ReporteSeguimiento.php?SID=7821aeaed7e6cfa7c9f7d1353b5a478b&amp;Seguimiento=4850409&amp;Asunto=4849442" TargetMode="External"/><Relationship Id="rId1098" Type="http://schemas.openxmlformats.org/officeDocument/2006/relationships/hyperlink" Target="https://www.congressonacional.leg.br/materias/materias-bicamerais/-/ver/pl-2129-2025" TargetMode="External"/><Relationship Id="rId328" Type="http://schemas.openxmlformats.org/officeDocument/2006/relationships/hyperlink" Target="https://legis.senado.leg.br/sdleg-getter/documento?dm=8031122&amp;ts=1732829583131&amp;disposition=inline" TargetMode="External"/><Relationship Id="rId535" Type="http://schemas.openxmlformats.org/officeDocument/2006/relationships/hyperlink" Target="https://www.camara.leg.br/proposicoesWeb/prop_mostrarintegra?codteor=2825474&amp;filename=PL%204501/2024" TargetMode="External"/><Relationship Id="rId742" Type="http://schemas.openxmlformats.org/officeDocument/2006/relationships/hyperlink" Target="https://congresovisible.uniandes.edu.co/proyectos-de-ley/ppor-medio-de-la-cual-se-dictan-las-bases-de-la-politica-nacional-de-investigacion-cientifica-desarrollo-tecnologico-e-innovacion-idi-para-la-seguridad-farmaceutica-y-se-dictan-otras-disposiciones-politica-de-seguridad-farmaceutica/11400/" TargetMode="External"/><Relationship Id="rId1165" Type="http://schemas.openxmlformats.org/officeDocument/2006/relationships/hyperlink" Target="https://legis.senado.leg.br/norma/30734943" TargetMode="External"/><Relationship Id="rId1372" Type="http://schemas.openxmlformats.org/officeDocument/2006/relationships/hyperlink" Target="https://www.bcb.gov.br/estabilidadefinanceira/exibenormativo?tipo=Resolu%C3%A7%C3%A3o%20BCB&amp;numero=408" TargetMode="External"/><Relationship Id="rId602" Type="http://schemas.openxmlformats.org/officeDocument/2006/relationships/hyperlink" Target="https://www.congressonacional.leg.br/materias/materias-bicamerais/-/ver/pl-4758-2024" TargetMode="External"/><Relationship Id="rId1025" Type="http://schemas.openxmlformats.org/officeDocument/2006/relationships/hyperlink" Target="https://www25.senado.leg.br/web/atividade/materias/-/materia/168196" TargetMode="External"/><Relationship Id="rId1232" Type="http://schemas.openxmlformats.org/officeDocument/2006/relationships/hyperlink" Target="https://www25.senado.leg.br/web/atividade/materias/-/materia/154901" TargetMode="External"/><Relationship Id="rId1677" Type="http://schemas.openxmlformats.org/officeDocument/2006/relationships/hyperlink" Target="https://wb2server.congreso.gob.pe/spley-portal-service/archivo/MTk3ODU1/pdf" TargetMode="External"/><Relationship Id="rId907" Type="http://schemas.openxmlformats.org/officeDocument/2006/relationships/hyperlink" Target="https://sil.gobernacion.gob.mx/Librerias/pp_ReporteSeguimiento.php?SID=7f3cfffeaf3c5a9b25004b6c18647cab&amp;Seguimiento=4715087&amp;Asunto=4713960" TargetMode="External"/><Relationship Id="rId1537" Type="http://schemas.openxmlformats.org/officeDocument/2006/relationships/hyperlink" Target="https://wb2server.congreso.gob.pe/spley-portal/" TargetMode="External"/><Relationship Id="rId1744" Type="http://schemas.openxmlformats.org/officeDocument/2006/relationships/hyperlink" Target="https://api.congreso.gob.pe/spley-portal-service/archivo/MzQ1NDkw/pdf" TargetMode="External"/><Relationship Id="rId36" Type="http://schemas.openxmlformats.org/officeDocument/2006/relationships/hyperlink" Target="https://apicongresovisible.uniandes.edu.co/uploads/proyecto-ley/13919/1188/24.pdf" TargetMode="External"/><Relationship Id="rId1604" Type="http://schemas.openxmlformats.org/officeDocument/2006/relationships/hyperlink" Target="http://www.senado.gov.do/wfilemaster/documentoasociado.aspx?bd=28&amp;item=48488&amp;codigocoleccion=53&amp;codigoexpediente=37576" TargetMode="External"/><Relationship Id="rId185" Type="http://schemas.openxmlformats.org/officeDocument/2006/relationships/hyperlink" Target="https://www2.hcdn.gob.ar/proyectos/textoCompleto.jsp?exp=0509-D-2019&amp;tipo=LEY" TargetMode="External"/><Relationship Id="rId392" Type="http://schemas.openxmlformats.org/officeDocument/2006/relationships/hyperlink" Target="https://www.camara.leg.br/proposicoesWeb/prop_mostrarintegra?codteor=1763139&amp;filename=PL%203443/2019" TargetMode="External"/><Relationship Id="rId697" Type="http://schemas.openxmlformats.org/officeDocument/2006/relationships/hyperlink" Target="https://leyes.senado.gov.co/proyectos/index.php/proyectos-ley/cuatrenio-2022-2026/2023-2024/article/197-por-medio-de-la-cual-se-establecen-medidas-para-garantizar-el-acceso-al-agua-para-consumo-humano-y-saneamiento-basico-en-el-departamento-de-la-guajira" TargetMode="External"/><Relationship Id="rId252" Type="http://schemas.openxmlformats.org/officeDocument/2006/relationships/hyperlink" Target="http://sil.gobernacion.gob.mx/Archivos/Documentos/2023/07/asun_4586573_20230725_1689699713.pdf" TargetMode="External"/><Relationship Id="rId1187" Type="http://schemas.openxmlformats.org/officeDocument/2006/relationships/hyperlink" Target="https://sil.gobernacion.gob.mx/Librerias/pp_ReporteSeguimiento.php?SID=1fec989d1165ff4baf94a68056db1d53&amp;Seguimiento=4900491&amp;Asunto=4895957" TargetMode="External"/><Relationship Id="rId112" Type="http://schemas.openxmlformats.org/officeDocument/2006/relationships/hyperlink" Target="http://sil.gobernacion.gob.mx/Archivos/Documentos/2024/07/asun_4766053_20240724_1721837389.pdf" TargetMode="External"/><Relationship Id="rId557" Type="http://schemas.openxmlformats.org/officeDocument/2006/relationships/hyperlink" Target="https://www.camara.leg.br/proposicoesWeb/prop_mostrarintegra?codteor=2480899&amp;filename=PL%203790/2024" TargetMode="External"/><Relationship Id="rId764" Type="http://schemas.openxmlformats.org/officeDocument/2006/relationships/hyperlink" Target="https://www.gacetaoficial.gob.cu/sites/default/files/goc-2022-o12.pdf" TargetMode="External"/><Relationship Id="rId971" Type="http://schemas.openxmlformats.org/officeDocument/2006/relationships/hyperlink" Target="https://sil.gobernacion.gob.mx/Archivos/Documentos/2025/03/asun_4846168_20250304_1740592988.pdf" TargetMode="External"/><Relationship Id="rId1394" Type="http://schemas.openxmlformats.org/officeDocument/2006/relationships/hyperlink" Target="https://congresovisible.uniandes.edu.co/proyectos-de-ley/ppor-medio-de-la-cual-se-establece-los-lineamientos-y-disposiciones-necesarias-para-fomentar-la-formacion-de-programadores-y-aumentar-la-disponibilidad-de-profesionales-en-programacion-facilitando-su-incorporacion-en-el-mercado-laboral-colombiano-fomenta-la-formacion-en-programacion/14470/" TargetMode="External"/><Relationship Id="rId1699" Type="http://schemas.openxmlformats.org/officeDocument/2006/relationships/hyperlink" Target="https://www.diputadosrd.gob.do/sil/iniciativa/155484" TargetMode="External"/><Relationship Id="rId417" Type="http://schemas.openxmlformats.org/officeDocument/2006/relationships/hyperlink" Target="https://www.congressonacional.leg.br/materias/materias-bicamerais/-/ver/pl-4869-2023" TargetMode="External"/><Relationship Id="rId624" Type="http://schemas.openxmlformats.org/officeDocument/2006/relationships/hyperlink" Target="https://www.congressonacional.leg.br/materias/materias-bicamerais/-/ver/pl-3149-2024" TargetMode="External"/><Relationship Id="rId831" Type="http://schemas.openxmlformats.org/officeDocument/2006/relationships/hyperlink" Target="https://parlamentaria.legislatura.gob.ar/pages/expediente.aspx?id=122947" TargetMode="External"/><Relationship Id="rId1047" Type="http://schemas.openxmlformats.org/officeDocument/2006/relationships/hyperlink" Target="https://www.camara.leg.br/proposicoesWeb/prop_mostrarintegra?codteor=2897388&amp;filename=PL%202060/2025" TargetMode="External"/><Relationship Id="rId1254" Type="http://schemas.openxmlformats.org/officeDocument/2006/relationships/hyperlink" Target="https://www.camara.leg.br/proposicoesWeb/fichadetramitacao?idProposicao=2181260" TargetMode="External"/><Relationship Id="rId1461" Type="http://schemas.openxmlformats.org/officeDocument/2006/relationships/hyperlink" Target="https://www.suin-juriscol.gov.co/viewDocument.asp?id=30054295" TargetMode="External"/><Relationship Id="rId929" Type="http://schemas.openxmlformats.org/officeDocument/2006/relationships/hyperlink" Target="https://sil.gobernacion.gob.mx/Archivos/Documentos/2025/01/asun_4827981_20250115_1736972599.pdf" TargetMode="External"/><Relationship Id="rId1114" Type="http://schemas.openxmlformats.org/officeDocument/2006/relationships/hyperlink" Target="https://www.camara.leg.br/proposicoesWeb/fichadetramitacao?idProposicao=2490659" TargetMode="External"/><Relationship Id="rId1321" Type="http://schemas.openxmlformats.org/officeDocument/2006/relationships/hyperlink" Target="https://sil.gobernacion.gob.mx/Librerias/pp_ReporteSeguimiento.php?SID=cf49f2ec6a9bc75a7c2d30d3fd4d1933&amp;Seguimiento=4914671&amp;Asunto=4912645" TargetMode="External"/><Relationship Id="rId1559" Type="http://schemas.openxmlformats.org/officeDocument/2006/relationships/hyperlink" Target="https://www2.congreso.gob.pe/Sicr/TraDocEstProc/Expvirt_2021.nsf/Repexpvirt?OpenForm&amp;Seq=3&amp;Db=202108056&amp;View" TargetMode="External"/><Relationship Id="rId1766" Type="http://schemas.openxmlformats.org/officeDocument/2006/relationships/hyperlink" Target="https://www.hcdn.gob.ar/proyectos/detalle_tp_adjunto/index.html?id=289728" TargetMode="External"/><Relationship Id="rId58" Type="http://schemas.openxmlformats.org/officeDocument/2006/relationships/hyperlink" Target="https://congresovisible.uniandes.edu.co/proyectos-de-ley/ppor-medio-del-cual-se-establecen-lineamientos-para-el-entrenamiento-de-modelos-o-sistemas-de-inteligencia-artificial-ia-y-se-define-la-gestion-colectiva-obligatoria-de-algunas-formas-de-uso-de-obras-protegidas-por-derecho-de-autor-y-se-dictan-otras-disposiciones-regula-el-uso-de-ia/14248/" TargetMode="External"/><Relationship Id="rId1419" Type="http://schemas.openxmlformats.org/officeDocument/2006/relationships/hyperlink" Target="https://asambleadeantioquia.gov.co/wp-content/uploads/2025/08/po-45-del-19-ago-2025.pdf" TargetMode="External"/><Relationship Id="rId1626" Type="http://schemas.openxmlformats.org/officeDocument/2006/relationships/hyperlink" Target="https://www.gob.pe/institucion/pcm/normas-legales/4471543-085-2023-pcm" TargetMode="External"/><Relationship Id="rId274" Type="http://schemas.openxmlformats.org/officeDocument/2006/relationships/hyperlink" Target="http://sil.gobernacion.gob.mx/Archivos/Documentos/2023/07/asun_4582803_20230705_1687964872.pdf" TargetMode="External"/><Relationship Id="rId481" Type="http://schemas.openxmlformats.org/officeDocument/2006/relationships/hyperlink" Target="https://parlamentaria.legislatura.gob.ar/pages/download.aspx?IdDoc=205206" TargetMode="External"/><Relationship Id="rId134" Type="http://schemas.openxmlformats.org/officeDocument/2006/relationships/hyperlink" Target="http://sil.gobernacion.gob.mx/Archivos/Documentos/2023/10/asun_4641448_20231030_1694561564.pdf" TargetMode="External"/><Relationship Id="rId579" Type="http://schemas.openxmlformats.org/officeDocument/2006/relationships/hyperlink" Target="https://www.camara.leg.br/proposicoesWeb/prop_mostrarintegra?codteor=2461006&amp;filename=PL%203088/2024" TargetMode="External"/><Relationship Id="rId786" Type="http://schemas.openxmlformats.org/officeDocument/2006/relationships/hyperlink" Target="https://diputados.gob.ar/comisiones/permanentes/clpenal/proyecto.html?exp=1405-D-2019" TargetMode="External"/><Relationship Id="rId993" Type="http://schemas.openxmlformats.org/officeDocument/2006/relationships/hyperlink" Target="https://sil.gobernacion.gob.mx/Librerias/pp_ReporteSeguimiento.php?SID=7821aeaed7e6cfa7c9f7d1353b5a478b&amp;Seguimiento=4897724&amp;Asunto=4890371" TargetMode="External"/><Relationship Id="rId341" Type="http://schemas.openxmlformats.org/officeDocument/2006/relationships/hyperlink" Target="https://www.congressonacional.leg.br/materias/materias-bicamerais/-/ver/pl-1197-2024" TargetMode="External"/><Relationship Id="rId439" Type="http://schemas.openxmlformats.org/officeDocument/2006/relationships/hyperlink" Target="https://www.congressonacional.leg.br/materias/materias-bicamerais/-/ver/pl-3902-2023" TargetMode="External"/><Relationship Id="rId646" Type="http://schemas.openxmlformats.org/officeDocument/2006/relationships/hyperlink" Target="http://sil.gobernacion.gob.mx/Archivos/Documentos/2023/09/asun_4599882_20230913_1694616628.pdf" TargetMode="External"/><Relationship Id="rId1069" Type="http://schemas.openxmlformats.org/officeDocument/2006/relationships/hyperlink" Target="https://www.congressonacional.leg.br/materias/materias-bicamerais/-/ver/pl-2224-2025" TargetMode="External"/><Relationship Id="rId1276" Type="http://schemas.openxmlformats.org/officeDocument/2006/relationships/hyperlink" Target="https://www.camara.gov.co/sites/default/files/2025-05/PL.630-2025C%20%28NORMAS%20EN%20EL%20SECTOR%20CULTURA%29.docx" TargetMode="External"/><Relationship Id="rId1483" Type="http://schemas.openxmlformats.org/officeDocument/2006/relationships/hyperlink" Target="https://wb2server.congreso.gob.pe/spley-portal-service/archivo/MzQ3Njg5/pdf" TargetMode="External"/><Relationship Id="rId201" Type="http://schemas.openxmlformats.org/officeDocument/2006/relationships/hyperlink" Target="https://www.senado.gob.ar/parlamentario/parlamentaria/407039/downloadPdf" TargetMode="External"/><Relationship Id="rId506" Type="http://schemas.openxmlformats.org/officeDocument/2006/relationships/hyperlink" Target="https://www.minsalud.gov.co/Normatividad_Nuevo/Resoluci%C3%B3n%20No%202335%20de%202023.pdf" TargetMode="External"/><Relationship Id="rId853" Type="http://schemas.openxmlformats.org/officeDocument/2006/relationships/hyperlink" Target="https://www.camara.cl/verDoc.aspx?prmID=16142&amp;prmTIPO=INICIATIVA" TargetMode="External"/><Relationship Id="rId1136" Type="http://schemas.openxmlformats.org/officeDocument/2006/relationships/hyperlink" Target="https://www.camara.leg.br/proposicoesWeb/fichadetramitacao?idProposicao=2485309" TargetMode="External"/><Relationship Id="rId1690" Type="http://schemas.openxmlformats.org/officeDocument/2006/relationships/hyperlink" Target="https://parlamento.gub.uy/documentosyleyes/ficha-asunto/159004" TargetMode="External"/><Relationship Id="rId713" Type="http://schemas.openxmlformats.org/officeDocument/2006/relationships/hyperlink" Target="https://leyes.senado.gov.co/proyectos/index.php/proyectos-ley/cuatrenio-2022-2026/2023-2024/article/275-por-medio-de-la-cual-se-fortalecen-las-medidas-para-el-mejoramiento-de-las-condiciones-de-convivencia-y-seguridad-en-los-territorios" TargetMode="External"/><Relationship Id="rId920" Type="http://schemas.openxmlformats.org/officeDocument/2006/relationships/hyperlink" Target="https://sil.gobernacion.gob.mx/Archivos/Documentos/2024/12/asun_4814860_20241203_1730232525.pdf" TargetMode="External"/><Relationship Id="rId1343" Type="http://schemas.openxmlformats.org/officeDocument/2006/relationships/hyperlink" Target="https://leyes.senado.gov.co/proyectos/images/documentos/Textos%20Radicados/proyectos%20de%20ley/2025%20-%202026/PL%20037-25%20-%20NEUROCIENCIAS-NEUROTECNOLOGIAS.pdf" TargetMode="External"/><Relationship Id="rId1550" Type="http://schemas.openxmlformats.org/officeDocument/2006/relationships/hyperlink" Target="https://wb2server.congreso.gob.pe/spley-portal/" TargetMode="External"/><Relationship Id="rId1648" Type="http://schemas.openxmlformats.org/officeDocument/2006/relationships/hyperlink" Target="https://wb2server.congreso.gob.pe/spley-portal-service/archivo/MTI0NzI3/pdf" TargetMode="External"/><Relationship Id="rId1203" Type="http://schemas.openxmlformats.org/officeDocument/2006/relationships/hyperlink" Target="https://www4.hcdn.gob.ar/dependencias/dsecretaria/Periodo2025/PDF2025/TP2025/1937-D-2025.pdf" TargetMode="External"/><Relationship Id="rId1410" Type="http://schemas.openxmlformats.org/officeDocument/2006/relationships/hyperlink" Target="https://spdp.gob.ec/proyectos-normativos/" TargetMode="External"/><Relationship Id="rId1508" Type="http://schemas.openxmlformats.org/officeDocument/2006/relationships/hyperlink" Target="https://www.gob.pe/institucion/smv/normas-legales/6426760-016-2024-jus" TargetMode="External"/><Relationship Id="rId1715" Type="http://schemas.openxmlformats.org/officeDocument/2006/relationships/hyperlink" Target="https://sutra.oslpr.org/medidas/146755" TargetMode="External"/><Relationship Id="rId296" Type="http://schemas.openxmlformats.org/officeDocument/2006/relationships/hyperlink" Target="http://sil.gobernacion.gob.mx/Librerias/pp_ReporteSeguimiento.php?SID=03effddde29784cc3538450b73cfb46c&amp;Seguimiento=4696881&amp;Asunto=4695054" TargetMode="External"/><Relationship Id="rId156" Type="http://schemas.openxmlformats.org/officeDocument/2006/relationships/hyperlink" Target="https://www.diputados.gov.ar/diputados/vmoralesg/proyecto.html?exp=4329-D-2023" TargetMode="External"/><Relationship Id="rId363" Type="http://schemas.openxmlformats.org/officeDocument/2006/relationships/hyperlink" Target="https://www.congressonacional.leg.br/materias/materias-bicamerais/-/ver/pl-487-2021" TargetMode="External"/><Relationship Id="rId570" Type="http://schemas.openxmlformats.org/officeDocument/2006/relationships/hyperlink" Target="https://www.congressonacional.leg.br/materias/materias-bicamerais/-/ver/pl-349-2024" TargetMode="External"/><Relationship Id="rId223" Type="http://schemas.openxmlformats.org/officeDocument/2006/relationships/hyperlink" Target="http://sil.gobernacion.gob.mx/Librerias/pp_ContenidoAsuntos.php?SID=d8034621e6f496910ed414bc7611195a&amp;Clave=4769696" TargetMode="External"/><Relationship Id="rId430" Type="http://schemas.openxmlformats.org/officeDocument/2006/relationships/hyperlink" Target="https://www.camara.leg.br/proposicoesWeb/prop_mostrarintegra?codteor=2355132&amp;filename=PL%205359/2023" TargetMode="External"/><Relationship Id="rId668" Type="http://schemas.openxmlformats.org/officeDocument/2006/relationships/hyperlink" Target="https://sil.gobernacion.gob.mx/Librerias/pp_ContenidoAsuntos.php?SID=e1eb79d654b6ae3832a50ad264f21e45&amp;Clave=4825444" TargetMode="External"/><Relationship Id="rId875" Type="http://schemas.openxmlformats.org/officeDocument/2006/relationships/hyperlink" Target="https://tramitacion.senado.cl/appsenado/templates/tramitacion/index.php?boletin_ini=15869-19" TargetMode="External"/><Relationship Id="rId1060" Type="http://schemas.openxmlformats.org/officeDocument/2006/relationships/hyperlink" Target="https://www.camara.leg.br/proposicoesWeb/prop_mostrarintegra?codteor=2903061&amp;filename=PL%202225/2025" TargetMode="External"/><Relationship Id="rId1298" Type="http://schemas.openxmlformats.org/officeDocument/2006/relationships/hyperlink" Target="https://legis.senado.leg.br/norma/27457334" TargetMode="External"/><Relationship Id="rId528" Type="http://schemas.openxmlformats.org/officeDocument/2006/relationships/hyperlink" Target="https://www.alcaldiabogota.gov.co/sisjur/adminverblobawa?tabla=T_NORMA_ARCHIVO&amp;p_NORMFIL_ID=61514&amp;f_NORMFIL_FILE=X&amp;inputfileext=NORMFIL_FILENAME" TargetMode="External"/><Relationship Id="rId735" Type="http://schemas.openxmlformats.org/officeDocument/2006/relationships/hyperlink" Target="https://leyes.senado.gov.co/proyectos/index.php/proyectos-ley/cuatrenio-2018-2022/2021-2022/article/56-por-medio-de-la-cual-se-regula-la-prestacion-del-servicio-de-entretenimiento-para-adultos-a-traves-de-portales-web-o-plataformas-digitales-y-se-dictan-otras-disposiciones" TargetMode="External"/><Relationship Id="rId942" Type="http://schemas.openxmlformats.org/officeDocument/2006/relationships/hyperlink" Target="https://sil.gobernacion.gob.mx/Librerias/pp_ReporteSeguimiento.php?SID=7821aeaed7e6cfa7c9f7d1353b5a478b&amp;Seguimiento=4811102&amp;Asunto=4810351" TargetMode="External"/><Relationship Id="rId1158" Type="http://schemas.openxmlformats.org/officeDocument/2006/relationships/hyperlink" Target="https://legis.senado.leg.br/sdleg-getter/documento?dm=7979835&amp;ts=1730135109885&amp;disposition=inline" TargetMode="External"/><Relationship Id="rId1365" Type="http://schemas.openxmlformats.org/officeDocument/2006/relationships/hyperlink" Target="https://congresovisible.uniandes.edu.co/proyectos-de-ley/ppor-medio-de-la-cual-se-autoriza-y-regula-el-uso-progresivo-de-herramientas-tecnologicas-y-de-la-inteligencia-artificial-en-los-consulados-de-colombia-en-el-exterior-y-se-dictan-otras-disposiciones-uso-de-herramientas-tecnologicas-para-servicios-consulares/14792/" TargetMode="External"/><Relationship Id="rId1572" Type="http://schemas.openxmlformats.org/officeDocument/2006/relationships/hyperlink" Target="https://wb2server.congreso.gob.pe/spley-portal-service/archivo/MjU4MjUx/pdf" TargetMode="External"/><Relationship Id="rId1018" Type="http://schemas.openxmlformats.org/officeDocument/2006/relationships/hyperlink" Target="https://legis.senado.leg.br/sdleg-getter/documento?dm=9097594&amp;ts=1741696355409&amp;disposition=inline" TargetMode="External"/><Relationship Id="rId1225" Type="http://schemas.openxmlformats.org/officeDocument/2006/relationships/hyperlink" Target="https://www25.senado.leg.br/web/atividade/materias/-/materia/161295" TargetMode="External"/><Relationship Id="rId1432" Type="http://schemas.openxmlformats.org/officeDocument/2006/relationships/hyperlink" Target="https://sil.gobernacion.gob.mx/Librerias/pp_ContenidoAsuntos.php?SID=52d5e64ae3d0dbedb00194974ca99096&amp;Clave=4928128" TargetMode="External"/><Relationship Id="rId71" Type="http://schemas.openxmlformats.org/officeDocument/2006/relationships/hyperlink" Target="http://sil.gobernacion.gob.mx/Librerias/pp_ContenidoAsuntos.php?SID=8f53f17fec6718674514499292808710&amp;Clave=4633041" TargetMode="External"/><Relationship Id="rId802" Type="http://schemas.openxmlformats.org/officeDocument/2006/relationships/hyperlink" Target="https://www.senado.gob.ar/parlamentario/parlamentaria/484065/downloadPdf" TargetMode="External"/><Relationship Id="rId1737" Type="http://schemas.openxmlformats.org/officeDocument/2006/relationships/hyperlink" Target="https://www.hcdn.gob.ar/diputados/mpagano/proyecto.html?exp=0519-D-2026" TargetMode="External"/><Relationship Id="rId29" Type="http://schemas.openxmlformats.org/officeDocument/2006/relationships/hyperlink" Target="https://leyes.senado.gov.co/proyectos/index.php/proyectos-ley/cuatrenio-2022-2026/2023-2024/article/130-por-medio-de-la-cual-se-crea-la-armonizacion-de-la-inteligencia-artificial-con-el-derecho-al-trabajo-de-las-personas" TargetMode="External"/><Relationship Id="rId178" Type="http://schemas.openxmlformats.org/officeDocument/2006/relationships/hyperlink" Target="https://www.diputados.gov.ar/diputados/vmoralesg/proyecto.html?exp=5065-D-2024" TargetMode="External"/><Relationship Id="rId385" Type="http://schemas.openxmlformats.org/officeDocument/2006/relationships/hyperlink" Target="https://www.congressonacional.leg.br/materias/materias-bicamerais/-/ver/pl-230-2022" TargetMode="External"/><Relationship Id="rId592" Type="http://schemas.openxmlformats.org/officeDocument/2006/relationships/hyperlink" Target="https://www.congressonacional.leg.br/materias/materias-bicamerais/-/ver/pl-4589-2024" TargetMode="External"/><Relationship Id="rId245" Type="http://schemas.openxmlformats.org/officeDocument/2006/relationships/hyperlink" Target="http://sil.gobernacion.gob.mx/Librerias/pp_ContenidoAsuntos.php?SID=d8034621e6f496910ed414bc7611195a&amp;Clave=4750813" TargetMode="External"/><Relationship Id="rId452" Type="http://schemas.openxmlformats.org/officeDocument/2006/relationships/hyperlink" Target="https://www.camara.leg.br/proposicoesWeb/prop_mostrarintegra?codteor=2238606&amp;filename=PL%20759/2023" TargetMode="External"/><Relationship Id="rId897" Type="http://schemas.openxmlformats.org/officeDocument/2006/relationships/hyperlink" Target="https://sil.gobernacion.gob.mx/Librerias/pp_ReporteSeguimiento.php?SID=f24b1d79a3d119db2f3386f367b078b8&amp;Seguimiento=4289778&amp;Asunto=4128934" TargetMode="External"/><Relationship Id="rId1082" Type="http://schemas.openxmlformats.org/officeDocument/2006/relationships/hyperlink" Target="https://www.congressonacional.leg.br/materias/materias-bicamerais/-/ver/pl-1874-2025" TargetMode="External"/><Relationship Id="rId105" Type="http://schemas.openxmlformats.org/officeDocument/2006/relationships/hyperlink" Target="https://www.camara.cl/verDoc.aspx?prmID=16610&amp;prmTIPO=INICIATIVA" TargetMode="External"/><Relationship Id="rId312" Type="http://schemas.openxmlformats.org/officeDocument/2006/relationships/hyperlink" Target="http://sil.gobernacion.gob.mx/Librerias/pp_ContenidoAsuntos.php?SID=e922d41408f766a101639d501336b30d&amp;Clave=4155916" TargetMode="External"/><Relationship Id="rId757" Type="http://schemas.openxmlformats.org/officeDocument/2006/relationships/hyperlink" Target="https://www.senado.gob.bo/area-legislativa/proyectos-de-ley-en-tratamiento/384" TargetMode="External"/><Relationship Id="rId964" Type="http://schemas.openxmlformats.org/officeDocument/2006/relationships/hyperlink" Target="https://sil.gobernacion.gob.mx/Librerias/pp_ContenidoAsuntos.php?SID=7821aeaed7e6cfa7c9f7d1353b5a478b&amp;Clave=4859609" TargetMode="External"/><Relationship Id="rId1387" Type="http://schemas.openxmlformats.org/officeDocument/2006/relationships/hyperlink" Target="https://congresovisible.uniandes.edu.co/proyectos-de-ley/ppor-medio-de-la-cual-se-reduce-la-jornada-laboral-de-los-empleados-publicos-y-los-trabajadores-oficiales-y-se-dictan-otras-disposiciones-reduce-la-jornada-laboral-de-los-empleados-publicos/14413/" TargetMode="External"/><Relationship Id="rId1594" Type="http://schemas.openxmlformats.org/officeDocument/2006/relationships/hyperlink" Target="https://sutra.oslpr.org/SutraFilesGen/128104/PC1761.doc" TargetMode="External"/><Relationship Id="rId93" Type="http://schemas.openxmlformats.org/officeDocument/2006/relationships/hyperlink" Target="https://tramitacion.senado.cl/appsenado/templates/tramitacion/index.php?boletin_ini=16112-07" TargetMode="External"/><Relationship Id="rId617" Type="http://schemas.openxmlformats.org/officeDocument/2006/relationships/hyperlink" Target="https://www.camara.leg.br/proposicoesWeb/prop_mostrarintegra?codteor=2452315&amp;filename=PL%202807/2024" TargetMode="External"/><Relationship Id="rId824" Type="http://schemas.openxmlformats.org/officeDocument/2006/relationships/hyperlink" Target="https://www4.hcdn.gob.ar/dependencias/dsecretaria/Periodo2025/PDF2025/TP2025/1937-D-2025.pdf" TargetMode="External"/><Relationship Id="rId1247" Type="http://schemas.openxmlformats.org/officeDocument/2006/relationships/hyperlink" Target="https://www.camara.leg.br/proposicoesWeb/fichadetramitacao?idProposicao=2218208" TargetMode="External"/><Relationship Id="rId1454" Type="http://schemas.openxmlformats.org/officeDocument/2006/relationships/hyperlink" Target="https://legis.senado.leg.br/norma/41465823" TargetMode="External"/><Relationship Id="rId1661" Type="http://schemas.openxmlformats.org/officeDocument/2006/relationships/hyperlink" Target="https://wb2server.congreso.gob.pe/spley-portal-service/archivo/MTYwOTkw/pdf" TargetMode="External"/><Relationship Id="rId1107" Type="http://schemas.openxmlformats.org/officeDocument/2006/relationships/hyperlink" Target="https://www.camara.leg.br/proposicoesWeb/prop_mostrarintegra?codteor=2895425&amp;filename=PL%201963/2025" TargetMode="External"/><Relationship Id="rId1314" Type="http://schemas.openxmlformats.org/officeDocument/2006/relationships/hyperlink" Target="https://sil.gobernacion.gob.mx/Archivos/Documentos/2025/06/asun_4904405_20250611_1749654457.pdf" TargetMode="External"/><Relationship Id="rId1521" Type="http://schemas.openxmlformats.org/officeDocument/2006/relationships/hyperlink" Target="https://parlamento.gub.uy/documentosyleyes/leyes/ley/18331" TargetMode="External"/><Relationship Id="rId1759" Type="http://schemas.openxmlformats.org/officeDocument/2006/relationships/hyperlink" Target="https://www.senado.gob.ar/parlamentario/comisiones/verExp/1099.25/S/PL" TargetMode="External"/><Relationship Id="rId1619" Type="http://schemas.openxmlformats.org/officeDocument/2006/relationships/hyperlink" Target="https://wb2server.congreso.gob.pe/spley-portal/" TargetMode="External"/><Relationship Id="rId20" Type="http://schemas.openxmlformats.org/officeDocument/2006/relationships/hyperlink" Target="https://www.camara.gov.co/inteligencia-artificial-1" TargetMode="External"/><Relationship Id="rId267" Type="http://schemas.openxmlformats.org/officeDocument/2006/relationships/hyperlink" Target="http://sil.gobernacion.gob.mx/Librerias/pp_ContenidoAsuntos.php?SID=36d8bfebc1e8135a5767abe3674c34be&amp;Clave=4662347" TargetMode="External"/><Relationship Id="rId474" Type="http://schemas.openxmlformats.org/officeDocument/2006/relationships/hyperlink" Target="https://www.camara.leg.br/proposicoesWeb/prop_mostrarintegra?codteor=2356559&amp;filename=PL%205394/2023" TargetMode="External"/><Relationship Id="rId127" Type="http://schemas.openxmlformats.org/officeDocument/2006/relationships/hyperlink" Target="http://sil.gobernacion.gob.mx/Librerias/pp_ContenidoAsuntos.php?SID=c74dc2baf5df76716e0f8ae686f6ff9c&amp;Clave=4642016" TargetMode="External"/><Relationship Id="rId681" Type="http://schemas.openxmlformats.org/officeDocument/2006/relationships/hyperlink" Target="https://congresovisible.uniandes.edu.co/proyectos-de-ley/ppor-medio-de-la-cual-se-regula-el-uso-de-las-armas-autonomas-letales-en-el-sector-de-la-defensa-y-la-seguridad-nacional-y-se-dictan-otras-disposiciones-regula-el-uso-de-las-armas-autonomas-letales/14324/" TargetMode="External"/><Relationship Id="rId779" Type="http://schemas.openxmlformats.org/officeDocument/2006/relationships/hyperlink" Target="https://www.boletinoficial.gob.ar/detalleAviso/primera/291057/20230727" TargetMode="External"/><Relationship Id="rId986" Type="http://schemas.openxmlformats.org/officeDocument/2006/relationships/hyperlink" Target="https://sil.gobernacion.gob.mx/Archivos/Documentos/2025/04/asun_4875595_20250409_1743610271.pdf" TargetMode="External"/><Relationship Id="rId334" Type="http://schemas.openxmlformats.org/officeDocument/2006/relationships/hyperlink" Target="https://legis.senado.leg.br/sdleg-getter/documento?dm=8009064&amp;ts=1732829613704&amp;disposition=inline" TargetMode="External"/><Relationship Id="rId541" Type="http://schemas.openxmlformats.org/officeDocument/2006/relationships/hyperlink" Target="https://www.camara.leg.br/proposicoesWeb/prop_mostrarintegra?codteor=2471841&amp;filename=PL%203392/2024" TargetMode="External"/><Relationship Id="rId639" Type="http://schemas.openxmlformats.org/officeDocument/2006/relationships/hyperlink" Target="https://www.camara.leg.br/proposicoesWeb/prop_mostrarintegra?codteor=2388267&amp;filename=PL%20357/2024" TargetMode="External"/><Relationship Id="rId1171" Type="http://schemas.openxmlformats.org/officeDocument/2006/relationships/hyperlink" Target="https://congresovisible.uniandes.edu.co/proyectos-de-ley/ppor-la-cual-se-dictan-disposiciones-para-el-regimen-general-de-proteccion-de-datos-personales-determina-el-regimen-general-de-proteccion-de-datos-personales/13901/" TargetMode="External"/><Relationship Id="rId1269" Type="http://schemas.openxmlformats.org/officeDocument/2006/relationships/hyperlink" Target="https://www.hcdn.gob.ar/diputados/sgiudici/proyecto.html?exp=3540-D-2025" TargetMode="External"/><Relationship Id="rId1476" Type="http://schemas.openxmlformats.org/officeDocument/2006/relationships/hyperlink" Target="https://www.asambleanacional.gob.ve/leyes/proyectos" TargetMode="External"/><Relationship Id="rId401" Type="http://schemas.openxmlformats.org/officeDocument/2006/relationships/hyperlink" Target="https://www.congressonacional.leg.br/materias/materias-bicamerais/-/ver/pl-3444-2023" TargetMode="External"/><Relationship Id="rId846" Type="http://schemas.openxmlformats.org/officeDocument/2006/relationships/hyperlink" Target="https://www.camara.cl/legislacion/ProyectosDeLey/tramitacion.aspx?prmID=14385&amp;prmBOLETIN=13828-19" TargetMode="External"/><Relationship Id="rId1031" Type="http://schemas.openxmlformats.org/officeDocument/2006/relationships/hyperlink" Target="https://www.congressonacional.leg.br/materias/materias-bicamerais/-/ver/pl-2051-2025" TargetMode="External"/><Relationship Id="rId1129" Type="http://schemas.openxmlformats.org/officeDocument/2006/relationships/hyperlink" Target="https://www.congressonacional.leg.br/materias/materias-bicamerais/-/ver/pl-898-2025" TargetMode="External"/><Relationship Id="rId1683" Type="http://schemas.openxmlformats.org/officeDocument/2006/relationships/hyperlink" Target="https://wb2server.congreso.gob.pe/spley-portal-service/archivo/MTYzNjYx/pdf" TargetMode="External"/><Relationship Id="rId706" Type="http://schemas.openxmlformats.org/officeDocument/2006/relationships/hyperlink" Target="https://leyes.senado.gov.co/proyectos/images/documentos/textos%20radicados/ponencias/2018/gaceta_945.pdf" TargetMode="External"/><Relationship Id="rId913" Type="http://schemas.openxmlformats.org/officeDocument/2006/relationships/hyperlink" Target="https://sil.gobernacion.gob.mx/Librerias/pp_ReporteSeguimiento.php?SID=7f3cfffeaf3c5a9b25004b6c18647cab&amp;Seguimiento=4752739&amp;Asunto=4749685" TargetMode="External"/><Relationship Id="rId1336" Type="http://schemas.openxmlformats.org/officeDocument/2006/relationships/hyperlink" Target="https://leyes.senado.gov.co/proyectos/index.php/proyectos-ley/cuatrenio-2022-2026/2025-2026/article/126-por-la-cual-se-modifica-y-adiciona-la-ley-5a-de-1992-se-crea-la-comision-legal-para-el-desarrollo-y-regulacion-de-la-inteligencia-artificial-del-congreso-de-la-republica-y-se-dictan-otras-disposiciones" TargetMode="External"/><Relationship Id="rId1543" Type="http://schemas.openxmlformats.org/officeDocument/2006/relationships/hyperlink" Target="https://cdn.www.gob.pe/uploads/document/file/1808036/Decreto%20de%20Urgencia%20N%C2%BA%20009-2021.pdf?v=1618513703" TargetMode="External"/><Relationship Id="rId1750" Type="http://schemas.openxmlformats.org/officeDocument/2006/relationships/hyperlink" Target="https://www.senado.gob.ar/parlamentario/parlamentaria/492396/downloadPdf" TargetMode="External"/><Relationship Id="rId42" Type="http://schemas.openxmlformats.org/officeDocument/2006/relationships/hyperlink" Target="https://congresovisible.uniandes.edu.co/proyectos-de-ley/ppor-medio-de-la-cual-se-dictan-disposiciones-para-el-suministro-intercambio-y-aprovechamiento-de-la-infraestructura-de-datos-del-estado-colombiano-idec-y-la-interoperabilidad-de-los-sistemas-de-informacion-de-las-entidades-publicas-y-se-dictan-otras-disposiciones-infraestructura-e-interoperabilidad-de-datos-del-estado-colombiano-idec/13628/" TargetMode="External"/><Relationship Id="rId1403" Type="http://schemas.openxmlformats.org/officeDocument/2006/relationships/hyperlink" Target="https://www.camara.gov.co/ley-contra-el-grooming" TargetMode="External"/><Relationship Id="rId1610" Type="http://schemas.openxmlformats.org/officeDocument/2006/relationships/hyperlink" Target="https://s-sil.camaradediputados.gob.do:8095/ReportesGenerales/VerDocumento?documentoId=229235" TargetMode="External"/><Relationship Id="rId191" Type="http://schemas.openxmlformats.org/officeDocument/2006/relationships/hyperlink" Target="https://www.senado.gob.ar/parlamentario/parlamentaria/481274/downloadPdf" TargetMode="External"/><Relationship Id="rId1708" Type="http://schemas.openxmlformats.org/officeDocument/2006/relationships/hyperlink" Target="https://sutra.oslpr.org/medidas/147279" TargetMode="External"/><Relationship Id="rId289" Type="http://schemas.openxmlformats.org/officeDocument/2006/relationships/hyperlink" Target="https://sil.gobernacion.gob.mx/Librerias/pp_ReporteSeguimiento.php?SID=03effddde29784cc3538450b73cfb46c&amp;Seguimiento=4665294&amp;Asunto=4660870" TargetMode="External"/><Relationship Id="rId496" Type="http://schemas.openxmlformats.org/officeDocument/2006/relationships/hyperlink" Target="https://legispan.asamblea.gob.pa/norms" TargetMode="External"/><Relationship Id="rId149" Type="http://schemas.openxmlformats.org/officeDocument/2006/relationships/hyperlink" Target="https://www4.hcdn.gob.ar/dependencias/dsecretaria/Periodo2024/PDF2024/TP2024/1013-D-2024.pdf" TargetMode="External"/><Relationship Id="rId356" Type="http://schemas.openxmlformats.org/officeDocument/2006/relationships/hyperlink" Target="https://legis.senado.leg.br/sdleg-getter/documento?dm=9547160&amp;ts=1730181553944&amp;disposition=inline" TargetMode="External"/><Relationship Id="rId563" Type="http://schemas.openxmlformats.org/officeDocument/2006/relationships/hyperlink" Target="https://www.camara.leg.br/proposicoesWeb/prop_mostrarintegra?codteor=2403570&amp;filename=PL%201119/2024" TargetMode="External"/><Relationship Id="rId770" Type="http://schemas.openxmlformats.org/officeDocument/2006/relationships/hyperlink" Target="https://delfino.cr/asamblea/proyecto/24419" TargetMode="External"/><Relationship Id="rId1193" Type="http://schemas.openxmlformats.org/officeDocument/2006/relationships/hyperlink" Target="https://sil.gobernacion.gob.mx/Librerias/pp_ReporteSeguimiento.php?SID=1fec989d1165ff4baf94a68056db1d53&amp;Seguimiento=4900428&amp;Asunto=4895763" TargetMode="External"/><Relationship Id="rId216" Type="http://schemas.openxmlformats.org/officeDocument/2006/relationships/hyperlink" Target="https://sil.gobernacion.gob.mx/Librerias/pp_ReporteSeguimiento.php?SID=cdf42b27bf1a605606d7731bfdecb39d&amp;Seguimiento=4690650&amp;Asunto=4690641" TargetMode="External"/><Relationship Id="rId423" Type="http://schemas.openxmlformats.org/officeDocument/2006/relationships/hyperlink" Target="https://www.congressonacional.leg.br/materias/materias-bicamerais/-/ver/pl-5342-2023" TargetMode="External"/><Relationship Id="rId868" Type="http://schemas.openxmlformats.org/officeDocument/2006/relationships/hyperlink" Target="https://www.obraspublicas.gob.ec/wp-content/uploads/downloads/2023/11/PRRE_MTOP_ACUERDO-MINISTRIAL-NRO.-MTOP-MTOP-23-39-ACU.pdf" TargetMode="External"/><Relationship Id="rId1053" Type="http://schemas.openxmlformats.org/officeDocument/2006/relationships/hyperlink" Target="https://www.camara.leg.br/proposicoesWeb/prop_mostrarintegra?codteor=2865372&amp;filename=PL%20919/2025" TargetMode="External"/><Relationship Id="rId1260" Type="http://schemas.openxmlformats.org/officeDocument/2006/relationships/hyperlink" Target="https://atos.cnj.jus.br/files/original214359202110116164b01f70f93.pdf" TargetMode="External"/><Relationship Id="rId1498" Type="http://schemas.openxmlformats.org/officeDocument/2006/relationships/hyperlink" Target="https://www.diputadosrd.gob.do/sil/iniciativa/156916" TargetMode="External"/><Relationship Id="rId630" Type="http://schemas.openxmlformats.org/officeDocument/2006/relationships/hyperlink" Target="https://www.congressonacional.leg.br/materias/materias-bicamerais/-/ver/pl-2008-2024" TargetMode="External"/><Relationship Id="rId728" Type="http://schemas.openxmlformats.org/officeDocument/2006/relationships/hyperlink" Target="https://www.suin-juriscol.gov.co/clp/contenidos.dll/Leyes/30051782" TargetMode="External"/><Relationship Id="rId935" Type="http://schemas.openxmlformats.org/officeDocument/2006/relationships/hyperlink" Target="https://sil.gobernacion.gob.mx/Archivos/Documentos/2025/03/asun_4852107_20250311_1741730103.pdf" TargetMode="External"/><Relationship Id="rId1358" Type="http://schemas.openxmlformats.org/officeDocument/2006/relationships/hyperlink" Target="https://sil.gobernacion.gob.mx/Archivos/Documentos/2025/02/asun_4840758_20250225_1740502499.pdf" TargetMode="External"/><Relationship Id="rId1565" Type="http://schemas.openxmlformats.org/officeDocument/2006/relationships/hyperlink" Target="https://wb2server.congreso.gob.pe/spley-portal/" TargetMode="External"/><Relationship Id="rId1772" Type="http://schemas.openxmlformats.org/officeDocument/2006/relationships/hyperlink" Target="https://www.hcdn.gob.ar/proyectos/detalle_tp_adjunto/index.html?id=288652" TargetMode="External"/><Relationship Id="rId64" Type="http://schemas.openxmlformats.org/officeDocument/2006/relationships/hyperlink" Target="https://forogpp.com/wp-content/uploads/2023/09/pl-panama-que-regula-la-inteligencia-artificial-en-la-republica-1689100964425.pdf" TargetMode="External"/><Relationship Id="rId1120" Type="http://schemas.openxmlformats.org/officeDocument/2006/relationships/hyperlink" Target="https://www.congressonacional.leg.br/materias/materias-bicamerais/-/ver/pl-1969-2025" TargetMode="External"/><Relationship Id="rId1218" Type="http://schemas.openxmlformats.org/officeDocument/2006/relationships/hyperlink" Target="https://atos.cnj.jus.br/files/original1642572023111665564691bdc90.pdf" TargetMode="External"/><Relationship Id="rId1425" Type="http://schemas.openxmlformats.org/officeDocument/2006/relationships/hyperlink" Target="https://silpy.congreso.gov.py/web/descarga/expediente-177591?preview" TargetMode="External"/><Relationship Id="rId1632" Type="http://schemas.openxmlformats.org/officeDocument/2006/relationships/hyperlink" Target="https://wb2server.congreso.gob.pe/spley-portal-service/archivo/MTI2MjM0/pdf" TargetMode="External"/><Relationship Id="rId280" Type="http://schemas.openxmlformats.org/officeDocument/2006/relationships/hyperlink" Target="http://sil.gobernacion.gob.mx/Archivos/Documentos/2024/04/asun_4749691_20240424_1709066562.pdf" TargetMode="External"/><Relationship Id="rId140" Type="http://schemas.openxmlformats.org/officeDocument/2006/relationships/hyperlink" Target="http://sil.gobernacion.gob.mx/Archivos/Documentos/2023/07/asun_4586645_20230725_1690299062.pdf" TargetMode="External"/><Relationship Id="rId378" Type="http://schemas.openxmlformats.org/officeDocument/2006/relationships/hyperlink" Target="https://www.camara.leg.br/proposicoesWeb/prop_mostrarintegra?codteor=2224915&amp;filename=PL%203009/2022" TargetMode="External"/><Relationship Id="rId585" Type="http://schemas.openxmlformats.org/officeDocument/2006/relationships/hyperlink" Target="https://www.camara.leg.br/proposicoesWeb/prop_mostrarintegra?codteor=2840632&amp;filename=PL%204849/2024" TargetMode="External"/><Relationship Id="rId792" Type="http://schemas.openxmlformats.org/officeDocument/2006/relationships/hyperlink" Target="https://www.senado.gob.ar/parlamentario/comisiones/verExp/2205.24/S/PL" TargetMode="External"/><Relationship Id="rId6" Type="http://schemas.openxmlformats.org/officeDocument/2006/relationships/hyperlink" Target="https://parlamentaria.legislatura.gob.ar/pages/expediente.aspx?id=119361" TargetMode="External"/><Relationship Id="rId238" Type="http://schemas.openxmlformats.org/officeDocument/2006/relationships/hyperlink" Target="http://sil.gobernacion.gob.mx/Archivos/Documentos/2024/02/asun_4711431_20240228_1709152783.pdf" TargetMode="External"/><Relationship Id="rId445" Type="http://schemas.openxmlformats.org/officeDocument/2006/relationships/hyperlink" Target="https://www.congressonacional.leg.br/materias/materias-bicamerais/-/ver/pl-791-2023" TargetMode="External"/><Relationship Id="rId652" Type="http://schemas.openxmlformats.org/officeDocument/2006/relationships/hyperlink" Target="https://sil.gobernacion.gob.mx/Librerias/pp_ReporteSeguimiento.php?SID=794e85dacdaa88b69b4ac735a41ecf6d&amp;Seguimiento=4658567&amp;Asunto=4649761" TargetMode="External"/><Relationship Id="rId1075" Type="http://schemas.openxmlformats.org/officeDocument/2006/relationships/hyperlink" Target="https://www.camara.leg.br/proposicoesWeb/prop_mostrarintegra?codteor=2896780&amp;filename=PL%202037/2025" TargetMode="External"/><Relationship Id="rId1282" Type="http://schemas.openxmlformats.org/officeDocument/2006/relationships/hyperlink" Target="https://leyes.senado.gov.co/proyectos/images/documentos/Textos%20Radicados/proyectos%20de%20ley/2023%20-%202024/PL%20010-23%20Agencia%20Nacional%20Seguridad%20Naciona.pdf" TargetMode="External"/><Relationship Id="rId305" Type="http://schemas.openxmlformats.org/officeDocument/2006/relationships/hyperlink" Target="https://sil.gobernacion.gob.mx/Librerias/pp_ReporteSeguimiento.php?SID=dce2c9a5902f1a888b25553e7a3bc24c&amp;Seguimiento=4130362&amp;Asunto=4129756" TargetMode="External"/><Relationship Id="rId512" Type="http://schemas.openxmlformats.org/officeDocument/2006/relationships/hyperlink" Target="https://normograma.icfes.gov.co/docs/resolucion_icfes_0297_2021.htm" TargetMode="External"/><Relationship Id="rId957" Type="http://schemas.openxmlformats.org/officeDocument/2006/relationships/hyperlink" Target="https://sil.gobernacion.gob.mx/Librerias/pp_ReporteSeguimiento.php?SID=7821aeaed7e6cfa7c9f7d1353b5a478b&amp;Seguimiento=4898148&amp;Asunto=4894514" TargetMode="External"/><Relationship Id="rId1142" Type="http://schemas.openxmlformats.org/officeDocument/2006/relationships/hyperlink" Target="https://sil.gobernacion.gob.mx/Archivos/Documentos/2025/04/asun_4896460_20250430_1747757009.pdf" TargetMode="External"/><Relationship Id="rId1587" Type="http://schemas.openxmlformats.org/officeDocument/2006/relationships/hyperlink" Target="https://sutra.oslpr.org/medidas/152457" TargetMode="External"/><Relationship Id="rId86" Type="http://schemas.openxmlformats.org/officeDocument/2006/relationships/hyperlink" Target="https://s3-legispan.asamblea.gob.pa/legispan/NORMAS/2020/2021/LEY/Administrador%20Legispan_29244-A_2021_3_18_ASAMBLEA%20NACIONAL_203/procedure.pdf" TargetMode="External"/><Relationship Id="rId817" Type="http://schemas.openxmlformats.org/officeDocument/2006/relationships/hyperlink" Target="https://www.senado.gob.ar/parlamentario/comisiones/verExp/556.25/S/PL" TargetMode="External"/><Relationship Id="rId1002" Type="http://schemas.openxmlformats.org/officeDocument/2006/relationships/hyperlink" Target="https://www.camara.leg.br/proposicoesWeb/prop_mostrarintegra?codteor=1915623&amp;filename=PL%203890/2020" TargetMode="External"/><Relationship Id="rId1447" Type="http://schemas.openxmlformats.org/officeDocument/2006/relationships/hyperlink" Target="https://concejodebogota.gov.co/proyectos-de-acuerdo-2025/concejo/2025-01-13/135353.php" TargetMode="External"/><Relationship Id="rId1654" Type="http://schemas.openxmlformats.org/officeDocument/2006/relationships/hyperlink" Target="https://wb2server.congreso.gob.pe/spley-portal-service/archivo/MTI4NzMy/pdf" TargetMode="External"/><Relationship Id="rId1307" Type="http://schemas.openxmlformats.org/officeDocument/2006/relationships/hyperlink" Target="https://congresovisible.uniandes.edu.co/proyectos-de-ley/ppor-medio-de-la-cual-se-establece-el-marco-legal-para-la-promocion-desarrollo-y-uso-responsable-de-la-inteligencia-artificial-en-colombia-regula-la-inteligencia-artificial/14673/" TargetMode="External"/><Relationship Id="rId1514" Type="http://schemas.openxmlformats.org/officeDocument/2006/relationships/hyperlink" Target="https://www.gob.pe/institucion/rree/normas-legales/7014001-0516-2025-re" TargetMode="External"/><Relationship Id="rId1721" Type="http://schemas.openxmlformats.org/officeDocument/2006/relationships/hyperlink" Target="https://www.gob.pe/institucion/pcm/normas-legales/7739698-049-2026-pcm" TargetMode="External"/><Relationship Id="rId13" Type="http://schemas.openxmlformats.org/officeDocument/2006/relationships/hyperlink" Target="https://forogpp.com/wp-content/uploads/2023/06/gaceta_629-2020-proyecto-de-ley-numero-021-de-2020-ai.pdf" TargetMode="External"/><Relationship Id="rId162" Type="http://schemas.openxmlformats.org/officeDocument/2006/relationships/hyperlink" Target="https://www.diputados.gov.ar/diputados/vmoralesg/proyecto.html?exp=4079-D-2024" TargetMode="External"/><Relationship Id="rId467" Type="http://schemas.openxmlformats.org/officeDocument/2006/relationships/hyperlink" Target="https://www.congressonacional.leg.br/materias/materias-bicamerais/-/ver/pl-6015-2023" TargetMode="External"/><Relationship Id="rId1097" Type="http://schemas.openxmlformats.org/officeDocument/2006/relationships/hyperlink" Target="https://www.camara.leg.br/proposicoesWeb/fichadetramitacao?idProposicao=2504671" TargetMode="External"/><Relationship Id="rId674" Type="http://schemas.openxmlformats.org/officeDocument/2006/relationships/hyperlink" Target="https://sil.gobernacion.gob.mx/Librerias/pp_ReporteSeguimiento.php?SID=b2559a4c3af180a0404af11d76b9d31c&amp;Seguimiento=4752748&amp;Asunto=4749774" TargetMode="External"/><Relationship Id="rId881" Type="http://schemas.openxmlformats.org/officeDocument/2006/relationships/hyperlink" Target="https://sil.gobernacion.gob.mx/Archivos/Documentos/2024/12/asun_4817597_20241205_1727896740.pdf" TargetMode="External"/><Relationship Id="rId979" Type="http://schemas.openxmlformats.org/officeDocument/2006/relationships/hyperlink" Target="https://sil.gobernacion.gob.mx/Librerias/pp_ContenidoAsuntos.php?SID=7821aeaed7e6cfa7c9f7d1353b5a478b&amp;Clave=4832468" TargetMode="External"/><Relationship Id="rId327" Type="http://schemas.openxmlformats.org/officeDocument/2006/relationships/hyperlink" Target="https://www.congressonacional.leg.br/materias/materias-bicamerais/-/ver/pl-5691-2019" TargetMode="External"/><Relationship Id="rId534" Type="http://schemas.openxmlformats.org/officeDocument/2006/relationships/hyperlink" Target="https://www.congressonacional.leg.br/materias/materias-bicamerais/-/ver/pl-4501-2024" TargetMode="External"/><Relationship Id="rId741" Type="http://schemas.openxmlformats.org/officeDocument/2006/relationships/hyperlink" Target="https://leyes.senado.gov.co/proyectos/index.php/proyectos-ley/cuatrenio-2018-2022/2020-2021/article/373-por-medio-de-la-cual-se-dictan-las-bases-de-la-politica-nacional-de-investigacion-cientifica-desarrollo-tecnologico-e-innovacion-i-d-i-para-la-seguridad-farmaceutica-y-se-dictan-otras-disposiciones" TargetMode="External"/><Relationship Id="rId839" Type="http://schemas.openxmlformats.org/officeDocument/2006/relationships/hyperlink" Target="https://www.bcn.cl/leychile/navegar?idNorma=1209272" TargetMode="External"/><Relationship Id="rId1164" Type="http://schemas.openxmlformats.org/officeDocument/2006/relationships/hyperlink" Target="https://legis.senado.leg.br/sdleg-getter/documento?dm=9427891&amp;ts=1730185849779&amp;disposition=inline" TargetMode="External"/><Relationship Id="rId1371" Type="http://schemas.openxmlformats.org/officeDocument/2006/relationships/hyperlink" Target="https://leyes.senado.gov.co/proyectos/images/documentos/Textos%20Radicados/proyectos%20de%20ley/2024%20-%202025/PL%20225-24%20DEPURACION%20ARCHIVOS%20DE%20INTELIGENCIA.pdf" TargetMode="External"/><Relationship Id="rId1469" Type="http://schemas.openxmlformats.org/officeDocument/2006/relationships/hyperlink" Target="https://www.diariojudicial.com/uploads/0000060597-original.pdf" TargetMode="External"/><Relationship Id="rId601" Type="http://schemas.openxmlformats.org/officeDocument/2006/relationships/hyperlink" Target="https://www.camara.leg.br/proposicoesWeb/prop_mostrarintegra?codteor=2416098&amp;filename=PL%201522/2024" TargetMode="External"/><Relationship Id="rId1024" Type="http://schemas.openxmlformats.org/officeDocument/2006/relationships/hyperlink" Target="https://legis.senado.leg.br/sdleg-getter/documento?dm=9908282&amp;ts=1741384892249&amp;disposition=inline" TargetMode="External"/><Relationship Id="rId1231" Type="http://schemas.openxmlformats.org/officeDocument/2006/relationships/hyperlink" Target="https://www.camara.leg.br/proposicoesWeb/fichadetramitacao?idProposicao=2336230" TargetMode="External"/><Relationship Id="rId1676" Type="http://schemas.openxmlformats.org/officeDocument/2006/relationships/hyperlink" Target="https://wb2server.congreso.gob.pe/spley-portal-service/archivo/MTk2OTUx/pdf" TargetMode="External"/><Relationship Id="rId906" Type="http://schemas.openxmlformats.org/officeDocument/2006/relationships/hyperlink" Target="https://sil.gobernacion.gob.mx/Librerias/pp_ReporteSeguimiento.php?SID=7f3cfffeaf3c5a9b25004b6c18647cab&amp;Seguimiento=4588653&amp;Asunto=4586645" TargetMode="External"/><Relationship Id="rId1329" Type="http://schemas.openxmlformats.org/officeDocument/2006/relationships/hyperlink" Target="https://sil.gobernacion.gob.mx/Librerias/pp_ReporteSeguimiento.php?SID=cf49f2ec6a9bc75a7c2d30d3fd4d1933&amp;Seguimiento=4915754&amp;Asunto=4913738" TargetMode="External"/><Relationship Id="rId1536" Type="http://schemas.openxmlformats.org/officeDocument/2006/relationships/hyperlink" Target="https://wb2server.congreso.gob.pe/spley-portal-service/archivo/MjkwMDkx/pdf" TargetMode="External"/><Relationship Id="rId1743" Type="http://schemas.openxmlformats.org/officeDocument/2006/relationships/hyperlink" Target="https://wb2server.congreso.gob.pe/spley-portal/" TargetMode="External"/><Relationship Id="rId35" Type="http://schemas.openxmlformats.org/officeDocument/2006/relationships/hyperlink" Target="https://congresovisible.uniandes.edu.co/proyectos-de-ley/ppor-la-cual-se-define-y-regula-la-inteligencia-artificial-se-ajusta-a-estandares-de-derechos-humanos-se-establecen-limites-frente-a-su-desarrollo-uso-e-implementacion-se-modifica-parcialmente-la-ley-1581-de-2012-y-se-dictan-otras-disposiciones-regula-la-inteligencia-artificial/13919/" TargetMode="External"/><Relationship Id="rId1603" Type="http://schemas.openxmlformats.org/officeDocument/2006/relationships/hyperlink" Target="http://www.senado.gov.do/wfilemaster/Ficha.aspx?IdExpediente=37573&amp;numeropagina=1&amp;ContExpedientes=1427&amp;Coleccion=53" TargetMode="External"/><Relationship Id="rId184" Type="http://schemas.openxmlformats.org/officeDocument/2006/relationships/hyperlink" Target="https://www.diputados.gov.ar/diputados/vmoralesg/proyecto.html?exp=0509-D-2019" TargetMode="External"/><Relationship Id="rId391" Type="http://schemas.openxmlformats.org/officeDocument/2006/relationships/hyperlink" Target="https://www.congressonacional.leg.br/materias/materias-bicamerais/-/ver/pl-3443-2019" TargetMode="External"/><Relationship Id="rId251" Type="http://schemas.openxmlformats.org/officeDocument/2006/relationships/hyperlink" Target="http://sil.gobernacion.gob.mx/Librerias/pp_ContenidoAsuntos.php?SID=d8034621e6f496910ed414bc7611195a&amp;Clave=4586573" TargetMode="External"/><Relationship Id="rId489" Type="http://schemas.openxmlformats.org/officeDocument/2006/relationships/hyperlink" Target="https://www.asamblea.go.cr/Centro_de_informacion/Consultas_SIL/SitePages/ConsultaProyectos.aspx" TargetMode="External"/><Relationship Id="rId696" Type="http://schemas.openxmlformats.org/officeDocument/2006/relationships/hyperlink" Target="https://leyes.senado.gov.co/proyectos/index.php/proyectos-ley/cuatrenio-2022-2026/2024-2025/article/420-por-medio-de-la-cual-la-nacion-rinde-publico-homenaje-al-municipio-de-briceno-en-el-departamento-de-antioquia-con-ocasion-de-la-conmemoracion-de-los-140-anos-de-existencia-y-45-anos-de-vida-institucional-y-se-dictan-otras-disposiciones" TargetMode="External"/><Relationship Id="rId349" Type="http://schemas.openxmlformats.org/officeDocument/2006/relationships/hyperlink" Target="https://www.congressonacional.leg.br/materias/materias-bicamerais/-/ver/pl-5721-2023" TargetMode="External"/><Relationship Id="rId556" Type="http://schemas.openxmlformats.org/officeDocument/2006/relationships/hyperlink" Target="https://www.congressonacional.leg.br/materias/materias-bicamerais/-/ver/pl-3790-2024" TargetMode="External"/><Relationship Id="rId763" Type="http://schemas.openxmlformats.org/officeDocument/2006/relationships/hyperlink" Target="https://www.gacetaoficial.gob.cu/es/resolucion-2-de-2022-de-ministerio-de-industrias" TargetMode="External"/><Relationship Id="rId1186" Type="http://schemas.openxmlformats.org/officeDocument/2006/relationships/hyperlink" Target="https://sil.gobernacion.gob.mx/Archivos/Documentos/2025/05/asun_4899375_20250514_1747244446.pdf" TargetMode="External"/><Relationship Id="rId1393" Type="http://schemas.openxmlformats.org/officeDocument/2006/relationships/hyperlink" Target="https://www.camara.gov.co/programadores" TargetMode="External"/><Relationship Id="rId111" Type="http://schemas.openxmlformats.org/officeDocument/2006/relationships/hyperlink" Target="http://sil.gobernacion.gob.mx/Librerias/pp_ReporteSeguimiento.php?SID=03effddde29784cc3538450b73cfb46c&amp;Seguimiento=4767047&amp;Asunto=4766053" TargetMode="External"/><Relationship Id="rId209" Type="http://schemas.openxmlformats.org/officeDocument/2006/relationships/hyperlink" Target="http://sil.gobernacion.gob.mx/Librerias/pp_ContenidoAsuntos.php?SID=f879c4a2a17e714086647d18df9bfdb7&amp;Clave=4784852" TargetMode="External"/><Relationship Id="rId416" Type="http://schemas.openxmlformats.org/officeDocument/2006/relationships/hyperlink" Target="https://www.camara.leg.br/proposicoesWeb/prop_mostrarintegra?codteor=2335571&amp;filename=PL%204730/2023" TargetMode="External"/><Relationship Id="rId970" Type="http://schemas.openxmlformats.org/officeDocument/2006/relationships/hyperlink" Target="https://sil.gobernacion.gob.mx/Librerias/pp_ContenidoAsuntos.php?SID=7821aeaed7e6cfa7c9f7d1353b5a478b&amp;Clave=4846168" TargetMode="External"/><Relationship Id="rId1046" Type="http://schemas.openxmlformats.org/officeDocument/2006/relationships/hyperlink" Target="https://www.congressonacional.leg.br/materias/materias-bicamerais/-/ver/pl-2060-2025" TargetMode="External"/><Relationship Id="rId1253" Type="http://schemas.openxmlformats.org/officeDocument/2006/relationships/hyperlink" Target="https://www25.senado.leg.br/web/atividade/materias/-/materia/161645" TargetMode="External"/><Relationship Id="rId1698" Type="http://schemas.openxmlformats.org/officeDocument/2006/relationships/hyperlink" Target="https://parlamento.gub.uy/documentosyleyes/documentos/repartido/representantes/49/1155/0/PDF" TargetMode="External"/><Relationship Id="rId623" Type="http://schemas.openxmlformats.org/officeDocument/2006/relationships/hyperlink" Target="https://www.camara.leg.br/proposicoesWeb/prop_mostrarintegra?codteor=2391148&amp;filename=PL%20536/2024" TargetMode="External"/><Relationship Id="rId830" Type="http://schemas.openxmlformats.org/officeDocument/2006/relationships/hyperlink" Target="https://parlamentaria.legislatura.gob.ar/pages/download.aspx?IdDoc=195103" TargetMode="External"/><Relationship Id="rId928" Type="http://schemas.openxmlformats.org/officeDocument/2006/relationships/hyperlink" Target="https://sil.gobernacion.gob.mx/Librerias/pp_ContenidoAsuntos.php?SID=7821aeaed7e6cfa7c9f7d1353b5a478b&amp;Clave=4827981" TargetMode="External"/><Relationship Id="rId1460" Type="http://schemas.openxmlformats.org/officeDocument/2006/relationships/hyperlink" Target="https://spdp.gob.ec/resol_ia_02_2026/" TargetMode="External"/><Relationship Id="rId1558" Type="http://schemas.openxmlformats.org/officeDocument/2006/relationships/hyperlink" Target="https://wb2server.congreso.gob.pe/spley-portal/" TargetMode="External"/><Relationship Id="rId1765" Type="http://schemas.openxmlformats.org/officeDocument/2006/relationships/hyperlink" Target="https://www.hcdn.gob.ar/diputados/mpagano/proyecto.html?exp=0253-D-2026" TargetMode="External"/><Relationship Id="rId57" Type="http://schemas.openxmlformats.org/officeDocument/2006/relationships/hyperlink" Target="https://leyes.senado.gov.co/proyectos/index.php/proyectos-ley/cuatrenio-2022-2026/2024-2025/article/294-por-medio-del-cual-se-establecen-lineamientos-para-el-entrenamiento-de-modelos-o-sistemas-de-inteligencia-artificial-ia-y-se-define-la-gestion-colectiva-obligatoria-de-algunas-formas-de-uso-de-obras-protegidas-por-derecho-de-autor-y-se-dictan-otras-disposiciones" TargetMode="External"/><Relationship Id="rId1113" Type="http://schemas.openxmlformats.org/officeDocument/2006/relationships/hyperlink" Target="https://www.camara.leg.br/proposicoesWeb/prop_mostrarintegra?codteor=2875405&amp;filename=PL%201325/2025" TargetMode="External"/><Relationship Id="rId1320" Type="http://schemas.openxmlformats.org/officeDocument/2006/relationships/hyperlink" Target="https://sil.gobernacion.gob.mx/Archivos/Documentos/2025/07/asun_4911980_20250709_1752076976.pdf" TargetMode="External"/><Relationship Id="rId1418" Type="http://schemas.openxmlformats.org/officeDocument/2006/relationships/hyperlink" Target="https://antioquia.gov.co/images/ordenanzas/2025/Ordenanza%20No.%2044%20de%202025%20-%20Centro%20de%20Inteligencia%20Artifical%20y%20Analitica%20-%20CIACA.pdf" TargetMode="External"/><Relationship Id="rId1625" Type="http://schemas.openxmlformats.org/officeDocument/2006/relationships/hyperlink" Target="https://parlamento.gub.uy/documentosyleyes/ficha-asunto/159252" TargetMode="External"/><Relationship Id="rId273" Type="http://schemas.openxmlformats.org/officeDocument/2006/relationships/hyperlink" Target="http://sil.gobernacion.gob.mx/Librerias/pp_ContenidoAsuntos.php?SID=36d8bfebc1e8135a5767abe3674c34be&amp;Clave=4582803" TargetMode="External"/><Relationship Id="rId480" Type="http://schemas.openxmlformats.org/officeDocument/2006/relationships/hyperlink" Target="https://www.camara.leg.br/proposicoesWeb/prop_mostrarintegra?codteor=2359384&amp;filename=PL%205492/2023" TargetMode="External"/><Relationship Id="rId133" Type="http://schemas.openxmlformats.org/officeDocument/2006/relationships/hyperlink" Target="https://sil.gobernacion.gob.mx/Librerias/pp_ReporteSeguimiento.php?SID=91472cb66a5fe5af46a437d4c0825020&amp;Seguimiento=4640969&amp;Asunto=4633041" TargetMode="External"/><Relationship Id="rId340" Type="http://schemas.openxmlformats.org/officeDocument/2006/relationships/hyperlink" Target="https://legis.senado.leg.br/sdleg-getter/documento?dm=9541856&amp;ts=1730181653536&amp;disposition=inline" TargetMode="External"/><Relationship Id="rId578" Type="http://schemas.openxmlformats.org/officeDocument/2006/relationships/hyperlink" Target="https://www.congressonacional.leg.br/materias/materias-bicamerais/-/ver/pl-3088-2024" TargetMode="External"/><Relationship Id="rId785" Type="http://schemas.openxmlformats.org/officeDocument/2006/relationships/hyperlink" Target="https://www.senado.gob.ar/parlamentario/comisiones/verExp/16.19/CD/PL" TargetMode="External"/><Relationship Id="rId992" Type="http://schemas.openxmlformats.org/officeDocument/2006/relationships/hyperlink" Target="https://sil.gobernacion.gob.mx/Archivos/Documentos/2024/12/asun_4822363_20241211_1733859383.pdf" TargetMode="External"/><Relationship Id="rId200" Type="http://schemas.openxmlformats.org/officeDocument/2006/relationships/hyperlink" Target="https://www.senado.gob.ar/parlamentario/parlamentaria/473755/downloadPdf" TargetMode="External"/><Relationship Id="rId438" Type="http://schemas.openxmlformats.org/officeDocument/2006/relationships/hyperlink" Target="https://www.camara.leg.br/proposicoesWeb/prop_mostrarintegra?codteor=2269690&amp;filename=PL%202421/2023" TargetMode="External"/><Relationship Id="rId645" Type="http://schemas.openxmlformats.org/officeDocument/2006/relationships/hyperlink" Target="http://sil.gobernacion.gob.mx/Archivos/Documentos/2023/09/asun_4595174_20230906_1693930883.pdf" TargetMode="External"/><Relationship Id="rId852" Type="http://schemas.openxmlformats.org/officeDocument/2006/relationships/hyperlink" Target="https://tramitacion.senado.cl/appsenado/templates/tramitacion/index.php?boletin_ini=15919-29" TargetMode="External"/><Relationship Id="rId1068" Type="http://schemas.openxmlformats.org/officeDocument/2006/relationships/hyperlink" Target="https://www.camara.leg.br/proposicoesWeb/fichadetramitacao?idProposicao=2507224" TargetMode="External"/><Relationship Id="rId1275" Type="http://schemas.openxmlformats.org/officeDocument/2006/relationships/hyperlink" Target="https://congresovisible.uniandes.edu.co/proyectos-de-ley/ppor-medio-del-cual-se-dictan-normas-de-reequilibrio-e-inclusion-en-el-sector-de-las-culturas-las-artes-y-los-saberes-fortalece-el-sistema-cultural-nacional/14546/" TargetMode="External"/><Relationship Id="rId1482" Type="http://schemas.openxmlformats.org/officeDocument/2006/relationships/hyperlink" Target="https://wb2server.congreso.gob.pe/spley-portal/" TargetMode="External"/><Relationship Id="rId505" Type="http://schemas.openxmlformats.org/officeDocument/2006/relationships/hyperlink" Target="https://www.minsalud.gov.co/Paginas/Norm_resoluciones.aspx" TargetMode="External"/><Relationship Id="rId712" Type="http://schemas.openxmlformats.org/officeDocument/2006/relationships/hyperlink" Target="https://leyes.senado.gov.co/proyectos/images/documentos/Textos%20Radicados/proyectos%20de%20ley/2023%20-%202024/PL%20254-24%20Seguridad%20Digital%20Ni%C3%B1os.pdf" TargetMode="External"/><Relationship Id="rId1135" Type="http://schemas.openxmlformats.org/officeDocument/2006/relationships/hyperlink" Target="https://www.camara.leg.br/proposicoesWeb/prop_mostrarintegra?codteor=2865105&amp;filename=PL%20899/2025" TargetMode="External"/><Relationship Id="rId1342" Type="http://schemas.openxmlformats.org/officeDocument/2006/relationships/hyperlink" Target="https://leyes.senado.gov.co/proyectos/index.php/proyectos-ley/cuatrenio-2022-2026/2025-2026/article/37-por-la-cual-se-regulan-principios-en-materia-de-neurociencias-neurotecnologias-derechos-humanos-y-se-dictan-otras-disposiciones" TargetMode="External"/><Relationship Id="rId79" Type="http://schemas.openxmlformats.org/officeDocument/2006/relationships/hyperlink" Target="https://d1qqtien6gys07.cloudfront.net/wp-content/uploads/2024/08/24484.pdf" TargetMode="External"/><Relationship Id="rId1202" Type="http://schemas.openxmlformats.org/officeDocument/2006/relationships/hyperlink" Target="https://www.diputados.gov.ar/diputados/vmoralesg/proyecto.html?exp=1937-D-2025" TargetMode="External"/><Relationship Id="rId1647" Type="http://schemas.openxmlformats.org/officeDocument/2006/relationships/hyperlink" Target="https://wb2server.congreso.gob.pe/spley-portal/" TargetMode="External"/><Relationship Id="rId1507" Type="http://schemas.openxmlformats.org/officeDocument/2006/relationships/hyperlink" Target="https://cdn.www.gob.pe/uploads/document/file/7568330/6426760-decreto-supremo-n-016-2024-jus-reglamento-de-la-ley-n-29733-ley-de-proteccion-de-datos-personales-publicado-nov-2024.pdf?v=1738386453" TargetMode="External"/><Relationship Id="rId1714" Type="http://schemas.openxmlformats.org/officeDocument/2006/relationships/hyperlink" Target="https://sutra.oslpr.org/osl/SUTRA/anejos/146755/PC2027.docx" TargetMode="External"/><Relationship Id="rId295" Type="http://schemas.openxmlformats.org/officeDocument/2006/relationships/hyperlink" Target="https://sitl.diputados.gob.mx/LXV_leg/cuadros_comparativos/2CP3/0148-2CP3-24.pdf" TargetMode="External"/><Relationship Id="rId155" Type="http://schemas.openxmlformats.org/officeDocument/2006/relationships/hyperlink" Target="https://www.senado.gob.ar/parlamentario/comisiones/verExp/2469.23/S/PL" TargetMode="External"/><Relationship Id="rId362" Type="http://schemas.openxmlformats.org/officeDocument/2006/relationships/hyperlink" Target="https://www.camara.leg.br/proposicoesWeb/prop_mostrarintegra?codteor=2018899&amp;filename=PL%201969/2021" TargetMode="External"/><Relationship Id="rId1297" Type="http://schemas.openxmlformats.org/officeDocument/2006/relationships/hyperlink" Target="https://www.camara.gov.co/wp-content/uploads/2025/12/proyectos-ley/documentos/proyecto-35981/PL-043-25-REGULACION-INTELIGENCIA-ARTIFICIAL.pdf" TargetMode="External"/><Relationship Id="rId222" Type="http://schemas.openxmlformats.org/officeDocument/2006/relationships/hyperlink" Target="https://sil.gobernacion.gob.mx/Librerias/pp_ReporteSeguimiento.php?SID=949dc93e2e37e6f20a15870a7f7305b9&amp;Seguimiento=4721647&amp;Asunto=4715588" TargetMode="External"/><Relationship Id="rId667" Type="http://schemas.openxmlformats.org/officeDocument/2006/relationships/hyperlink" Target="http://sil.gobernacion.gob.mx/Archivos/Documentos/2021/01/asun_4129756_20210113_1610551834.pdf" TargetMode="External"/><Relationship Id="rId874" Type="http://schemas.openxmlformats.org/officeDocument/2006/relationships/hyperlink" Target="https://docs.google.com/document/d/1-zvghJOS3t3bwPqwG_NxgZj8CkJGlZPA/edit?tab=t.0" TargetMode="External"/><Relationship Id="rId527" Type="http://schemas.openxmlformats.org/officeDocument/2006/relationships/hyperlink" Target="https://www.alcaldiabogota.gov.co/sisjur/normas/Norma1.jsp?i=165677" TargetMode="External"/><Relationship Id="rId734" Type="http://schemas.openxmlformats.org/officeDocument/2006/relationships/hyperlink" Target="https://congresovisible.uniandes.edu.co/proyectos-de-ley/pproyecto-de-ley-por-la-cual-se-expide-el-plan-nacional-de-desarrollo-20182022-pacto-por-colombia-pacto-por-la-equidad-plan-nacional-de-desarrollo-2018--2022-pacto-por-colombia/9861/" TargetMode="External"/><Relationship Id="rId941" Type="http://schemas.openxmlformats.org/officeDocument/2006/relationships/hyperlink" Target="https://sil.gobernacion.gob.mx/Archivos/Documentos/2024/11/asun_4810368_20241127_1732740463.pdf" TargetMode="External"/><Relationship Id="rId1157" Type="http://schemas.openxmlformats.org/officeDocument/2006/relationships/hyperlink" Target="https://www.congressonacional.leg.br/materias/materias-bicamerais/-/ver/pl-4035-2019" TargetMode="External"/><Relationship Id="rId1364" Type="http://schemas.openxmlformats.org/officeDocument/2006/relationships/hyperlink" Target="https://www.camara.gov.co/ia-en-consulados-colombianos" TargetMode="External"/><Relationship Id="rId1571" Type="http://schemas.openxmlformats.org/officeDocument/2006/relationships/hyperlink" Target="https://wb2server.congreso.gob.pe/spley-portal/" TargetMode="External"/><Relationship Id="rId70" Type="http://schemas.openxmlformats.org/officeDocument/2006/relationships/hyperlink" Target="http://sil.gobernacion.gob.mx/Librerias/pp_ContenidoAsuntos.php?SID=c74dc2baf5df76716e0f8ae686f6ff9c&amp;Clave=4619073" TargetMode="External"/><Relationship Id="rId801" Type="http://schemas.openxmlformats.org/officeDocument/2006/relationships/hyperlink" Target="https://www.senado.gob.ar/parlamentario/comisiones/verExp/2285.24/S/PL" TargetMode="External"/><Relationship Id="rId1017" Type="http://schemas.openxmlformats.org/officeDocument/2006/relationships/hyperlink" Target="https://www.congressonacional.leg.br/materias/materias-bicamerais/-/ver/pl-745-2022" TargetMode="External"/><Relationship Id="rId1224" Type="http://schemas.openxmlformats.org/officeDocument/2006/relationships/hyperlink" Target="https://www25.senado.leg.br/web/atividade/materias/-/materia/158095" TargetMode="External"/><Relationship Id="rId1431" Type="http://schemas.openxmlformats.org/officeDocument/2006/relationships/hyperlink" Target="https://sil.gobernacion.gob.mx/Archivos/Documentos/2025/09/asun_4925486_20250917_1758121566.pdf" TargetMode="External"/><Relationship Id="rId1669" Type="http://schemas.openxmlformats.org/officeDocument/2006/relationships/hyperlink" Target="https://wb2server.congreso.gob.pe/spley-portal/" TargetMode="External"/><Relationship Id="rId1529" Type="http://schemas.openxmlformats.org/officeDocument/2006/relationships/hyperlink" Target="https://wb2server.congreso.gob.pe/spley-portal/" TargetMode="External"/><Relationship Id="rId1736" Type="http://schemas.openxmlformats.org/officeDocument/2006/relationships/hyperlink" Target="https://www.camara.gov.co/wp-content/uploads/2025/10/proyectos-ley/documentos/proyecto-34907/p_l_368_2025sc_prohibicion_y_regulacion_de_armas_autonomas-4f56292b.docx" TargetMode="External"/><Relationship Id="rId28" Type="http://schemas.openxmlformats.org/officeDocument/2006/relationships/hyperlink" Target="https://leyes.senado.gov.co/proyectos/images/documentos/Textos%20Radicados/proyectos%20de%20ley/2023%20-%202024/PL%20091-23%20Inteligencia%20Artificial.pdf" TargetMode="External"/><Relationship Id="rId177" Type="http://schemas.openxmlformats.org/officeDocument/2006/relationships/hyperlink" Target="https://www4.hcdn.gob.ar/dependencias/dsecretaria/Periodo2024/PDF2024/TP2024/4898-D-2024.pdf" TargetMode="External"/><Relationship Id="rId384" Type="http://schemas.openxmlformats.org/officeDocument/2006/relationships/hyperlink" Target="https://www.camara.leg.br/proposicoesWeb/prop_mostrarintegra?codteor=2135101&amp;filename=PL%20253/2022" TargetMode="External"/><Relationship Id="rId591" Type="http://schemas.openxmlformats.org/officeDocument/2006/relationships/hyperlink" Target="https://www.camara.leg.br/proposicoesWeb/prop_mostrarintegra?codteor=2489587&amp;filename=PL%204076/2024" TargetMode="External"/><Relationship Id="rId244" Type="http://schemas.openxmlformats.org/officeDocument/2006/relationships/hyperlink" Target="http://sil.gobernacion.gob.mx/Archivos/Documentos/2023/11/asun_4660115_20231122_1696367331.pdf" TargetMode="External"/><Relationship Id="rId689" Type="http://schemas.openxmlformats.org/officeDocument/2006/relationships/hyperlink" Target="https://leyes.senado.gov.co/proyectos/images/documentos/Textos%20Radicados/proyectos%20de%20ley/2024%20-%202025/PL%20304-24%20TURISMO%20RURAL.pdf" TargetMode="External"/><Relationship Id="rId896" Type="http://schemas.openxmlformats.org/officeDocument/2006/relationships/hyperlink" Target="https://sil.gobernacion.gob.mx/Librerias/pp_ReporteSeguimiento.php?SID=f24b1d79a3d119db2f3386f367b078b8&amp;Seguimiento=4157547&amp;Asunto=4153688" TargetMode="External"/><Relationship Id="rId1081" Type="http://schemas.openxmlformats.org/officeDocument/2006/relationships/hyperlink" Target="https://www.camara.leg.br/proposicoesWeb/fichadetramitacao?idProposicao=2500398" TargetMode="External"/><Relationship Id="rId451" Type="http://schemas.openxmlformats.org/officeDocument/2006/relationships/hyperlink" Target="https://www.congressonacional.leg.br/materias/materias-bicamerais/-/ver/pl-759-2023" TargetMode="External"/><Relationship Id="rId549" Type="http://schemas.openxmlformats.org/officeDocument/2006/relationships/hyperlink" Target="https://www.camara.leg.br/proposicoesWeb/prop_mostrarintegra?codteor=2390112&amp;filename=PL%20477/2024" TargetMode="External"/><Relationship Id="rId756" Type="http://schemas.openxmlformats.org/officeDocument/2006/relationships/hyperlink" Target="https://diputados.gob.bo/wp-content/uploads/2025/01/PL-283-2024-2025.pdf" TargetMode="External"/><Relationship Id="rId1179" Type="http://schemas.openxmlformats.org/officeDocument/2006/relationships/hyperlink" Target="https://sil.gobernacion.gob.mx/Librerias/pp_ContenidoAsuntos.php?SID=1fec989d1165ff4baf94a68056db1d53&amp;Clave=4896458" TargetMode="External"/><Relationship Id="rId1386" Type="http://schemas.openxmlformats.org/officeDocument/2006/relationships/hyperlink" Target="https://www.camara.gov.co/jornada-laboral-sector-publico" TargetMode="External"/><Relationship Id="rId1593" Type="http://schemas.openxmlformats.org/officeDocument/2006/relationships/hyperlink" Target="https://sutra.oslpr.org/medidas/123944" TargetMode="External"/><Relationship Id="rId104" Type="http://schemas.openxmlformats.org/officeDocument/2006/relationships/hyperlink" Target="https://tramitacion.senado.cl/appsenado/templates/tramitacion/index.php?boletin_ini=16387-19" TargetMode="External"/><Relationship Id="rId311" Type="http://schemas.openxmlformats.org/officeDocument/2006/relationships/hyperlink" Target="http://sil.gobernacion.gob.mx/Archivos/Documentos/2021/01/asun_4128934_20210107_1610032547.pdf" TargetMode="External"/><Relationship Id="rId409" Type="http://schemas.openxmlformats.org/officeDocument/2006/relationships/hyperlink" Target="https://www.congressonacional.leg.br/materias/materias-bicamerais/-/ver/pl-3423-2023" TargetMode="External"/><Relationship Id="rId963" Type="http://schemas.openxmlformats.org/officeDocument/2006/relationships/hyperlink" Target="https://sil.gobernacion.gob.mx/Librerias/pp_ReporteSeguimiento.php?SID=7821aeaed7e6cfa7c9f7d1353b5a478b&amp;Seguimiento=4861245&amp;Asunto=4859609" TargetMode="External"/><Relationship Id="rId1039" Type="http://schemas.openxmlformats.org/officeDocument/2006/relationships/hyperlink" Target="https://www.congressonacional.leg.br/materias/materias-bicamerais/-/ver/pl-1911-2025" TargetMode="External"/><Relationship Id="rId1246" Type="http://schemas.openxmlformats.org/officeDocument/2006/relationships/hyperlink" Target="https://www25.senado.leg.br/web/atividade/materias/-/materia/138790" TargetMode="External"/><Relationship Id="rId92" Type="http://schemas.openxmlformats.org/officeDocument/2006/relationships/hyperlink" Target="https://ppless.asambleanacional.gob.ec/alfresco/d/d/workspace/SpacesStore/74a9516b-38f6-4c7a-9319-34e63604d3ba/453516-subia.pdf" TargetMode="External"/><Relationship Id="rId616" Type="http://schemas.openxmlformats.org/officeDocument/2006/relationships/hyperlink" Target="https://www.congressonacional.leg.br/materias/materias-bicamerais/-/ver/pl-2807-2024" TargetMode="External"/><Relationship Id="rId823" Type="http://schemas.openxmlformats.org/officeDocument/2006/relationships/hyperlink" Target="https://www.diputados.gov.ar/diputados/vmoralesg/proyecto.html?exp=1937-D-2025" TargetMode="External"/><Relationship Id="rId1453" Type="http://schemas.openxmlformats.org/officeDocument/2006/relationships/hyperlink" Target="https://www.camara.leg.br/proposicoesWeb/fichadetramitacao?idProposicao=2487262" TargetMode="External"/><Relationship Id="rId1660" Type="http://schemas.openxmlformats.org/officeDocument/2006/relationships/hyperlink" Target="https://wb2server.congreso.gob.pe/spley-portal/" TargetMode="External"/><Relationship Id="rId1758" Type="http://schemas.openxmlformats.org/officeDocument/2006/relationships/hyperlink" Target="https://www.senado.gob.ar/parlamentario/parlamentaria/490244/downloadPdf" TargetMode="External"/><Relationship Id="rId1106" Type="http://schemas.openxmlformats.org/officeDocument/2006/relationships/hyperlink" Target="https://www.congressonacional.leg.br/materias/materias-bicamerais/-/ver/pl-1963-2025" TargetMode="External"/><Relationship Id="rId1313" Type="http://schemas.openxmlformats.org/officeDocument/2006/relationships/hyperlink" Target="https://sil.gobernacion.gob.mx/Librerias/pp_ContenidoAsuntos.php?SID=cf49f2ec6a9bc75a7c2d30d3fd4d1933&amp;Clave=4904405" TargetMode="External"/><Relationship Id="rId1520" Type="http://schemas.openxmlformats.org/officeDocument/2006/relationships/hyperlink" Target="https://www.gob.pe/institucion/rree/normas-legales/6867875-015-2025-re" TargetMode="External"/><Relationship Id="rId1618" Type="http://schemas.openxmlformats.org/officeDocument/2006/relationships/hyperlink" Target="https://wb2server.congreso.gob.pe/spley-portal-service/archivo/Mjc1NDM4/pdf" TargetMode="External"/><Relationship Id="rId199" Type="http://schemas.openxmlformats.org/officeDocument/2006/relationships/hyperlink" Target="https://www.senado.gob.ar/parlamentario/parlamentaria/476927/downloadPdf" TargetMode="External"/><Relationship Id="rId266" Type="http://schemas.openxmlformats.org/officeDocument/2006/relationships/hyperlink" Target="http://sil.gobernacion.gob.mx/Archivos/Documentos/2023/12/asun_4685626_20231213_1700002664.pdf" TargetMode="External"/><Relationship Id="rId473" Type="http://schemas.openxmlformats.org/officeDocument/2006/relationships/hyperlink" Target="https://www.congressonacional.leg.br/materias/materias-bicamerais/-/ver/pl-5934-2023" TargetMode="External"/><Relationship Id="rId680" Type="http://schemas.openxmlformats.org/officeDocument/2006/relationships/hyperlink" Target="https://www.camara.gov.co/armas-autonomas-letales" TargetMode="External"/><Relationship Id="rId126" Type="http://schemas.openxmlformats.org/officeDocument/2006/relationships/hyperlink" Target="http://sil.gobernacion.gob.mx/Archivos/Documentos/2023/10/asun_4642016_20231030_1696978847.pdf" TargetMode="External"/><Relationship Id="rId333" Type="http://schemas.openxmlformats.org/officeDocument/2006/relationships/hyperlink" Target="https://www.congressonacional.leg.br/materias/materias-bicamerais/-/ver/pl-5051-2019" TargetMode="External"/><Relationship Id="rId540" Type="http://schemas.openxmlformats.org/officeDocument/2006/relationships/hyperlink" Target="https://www.congressonacional.leg.br/materias/materias-bicamerais/-/ver/pl-3392-2024" TargetMode="External"/><Relationship Id="rId778" Type="http://schemas.openxmlformats.org/officeDocument/2006/relationships/hyperlink" Target="https://diputados.gob.ar/comisiones/permanentes/clpenal/proyecto.html?exp=2131-D-2022" TargetMode="External"/><Relationship Id="rId985" Type="http://schemas.openxmlformats.org/officeDocument/2006/relationships/hyperlink" Target="https://sil.gobernacion.gob.mx/Librerias/pp_ContenidoAsuntos.php?SID=7821aeaed7e6cfa7c9f7d1353b5a478b&amp;Clave=4875595" TargetMode="External"/><Relationship Id="rId1170" Type="http://schemas.openxmlformats.org/officeDocument/2006/relationships/hyperlink" Target="https://www.camara.gov.co/regimen-proteccion-de-datos-personales" TargetMode="External"/><Relationship Id="rId638" Type="http://schemas.openxmlformats.org/officeDocument/2006/relationships/hyperlink" Target="https://www.congressonacional.leg.br/materias/materias-bicamerais/-/ver/pl-357-2024" TargetMode="External"/><Relationship Id="rId845" Type="http://schemas.openxmlformats.org/officeDocument/2006/relationships/hyperlink" Target="https://tramitacion.senado.cl/appsenado/templates/tramitacion/index.php?boletin_ini=13828-19" TargetMode="External"/><Relationship Id="rId1030" Type="http://schemas.openxmlformats.org/officeDocument/2006/relationships/hyperlink" Target="https://www25.senado.leg.br/web/atividade/materias/-/materia/168370" TargetMode="External"/><Relationship Id="rId1268" Type="http://schemas.openxmlformats.org/officeDocument/2006/relationships/hyperlink" Target="https://legisla.casacivil.go.gov.br/api/v2/pesquisa/legislacoes/110596/pdf" TargetMode="External"/><Relationship Id="rId1475" Type="http://schemas.openxmlformats.org/officeDocument/2006/relationships/hyperlink" Target="https://wb2server.congreso.gob.pe/spley-portal/" TargetMode="External"/><Relationship Id="rId1682" Type="http://schemas.openxmlformats.org/officeDocument/2006/relationships/hyperlink" Target="https://wb2server.congreso.gob.pe/spley-portal-service/archivo/MTYzNzgw/pdf" TargetMode="External"/><Relationship Id="rId400" Type="http://schemas.openxmlformats.org/officeDocument/2006/relationships/hyperlink" Target="https://www.camara.leg.br/proposicoesWeb/prop_mostrarintegra?codteor=2251301&amp;filename=PL%201473/2023" TargetMode="External"/><Relationship Id="rId705" Type="http://schemas.openxmlformats.org/officeDocument/2006/relationships/hyperlink" Target="https://congresovisible.uniandes.edu.co/proyectos-de-ley/ppor-medio-del-cual-se-protegen-los-derechos-de-los-consumidores-que-usan-lineas-telefonicas-de-atencion-al-cliente-proteccion-al-cliente/9779/" TargetMode="External"/><Relationship Id="rId1128" Type="http://schemas.openxmlformats.org/officeDocument/2006/relationships/hyperlink" Target="https://www.congressonacional.leg.br/materias/materias-bicamerais/-/ver/pl-897-2025" TargetMode="External"/><Relationship Id="rId1335" Type="http://schemas.openxmlformats.org/officeDocument/2006/relationships/hyperlink" Target="https://www.camara.gov.co/marco-regulatorio-inteligencia-artificial" TargetMode="External"/><Relationship Id="rId1542" Type="http://schemas.openxmlformats.org/officeDocument/2006/relationships/hyperlink" Target="https://cdn.www.gob.pe/uploads/document/file/712173/Decreto_Legislativo_1504.pdf?v=1589589006" TargetMode="External"/><Relationship Id="rId912" Type="http://schemas.openxmlformats.org/officeDocument/2006/relationships/hyperlink" Target="https://sil.gobernacion.gob.mx/Librerias/pp_ReporteSeguimiento.php?SID=7f3cfffeaf3c5a9b25004b6c18647cab&amp;Seguimiento=4585062&amp;Asunto=4582803" TargetMode="External"/><Relationship Id="rId41" Type="http://schemas.openxmlformats.org/officeDocument/2006/relationships/hyperlink" Target="https://congresovisible.uniandes.edu.co/proyectos-de-ley/ppor-la-cual-se-dictan-disposiciones-para-el-regimen-general-de-proteccion-de-datos-personales-proteccion-de-datos-personales/13268/" TargetMode="External"/><Relationship Id="rId1402" Type="http://schemas.openxmlformats.org/officeDocument/2006/relationships/hyperlink" Target="https://congresovisible.uniandes.edu.co/proyectos-de-ley/ppor-medio-de-la-cual-se-moderniza-la-asignatura-de-tecnologia-e-informatica-se-establecen-lineamientos-para-la-formacion-digital-desde-la-educacion-basica-hasta-la-media-y-se-dicta-una-politica-publica-de-educacion-digital--ley-de-educacion-digital-catedra-de-formacion-digital/15033/" TargetMode="External"/><Relationship Id="rId1707" Type="http://schemas.openxmlformats.org/officeDocument/2006/relationships/hyperlink" Target="https://sutra.oslpr.org/osl/SUTRA/anejos/147279/ps1440-ent%20(1).doc" TargetMode="External"/><Relationship Id="rId190" Type="http://schemas.openxmlformats.org/officeDocument/2006/relationships/hyperlink" Target="https://www.senado.gob.ar/parlamentario/comisiones/verExp/1370.24/S/PL" TargetMode="External"/><Relationship Id="rId288" Type="http://schemas.openxmlformats.org/officeDocument/2006/relationships/hyperlink" Target="https://sil.gobernacion.gob.mx/Librerias/pp_ReporteSeguimiento.php?SID=7f3cfffeaf3c5a9b25004b6c18647cab&amp;Seguimiento=4665048&amp;Asunto=4660115" TargetMode="External"/><Relationship Id="rId495" Type="http://schemas.openxmlformats.org/officeDocument/2006/relationships/hyperlink" Target="https://espaciocivico.org/proyectos-de-ley" TargetMode="External"/><Relationship Id="rId148" Type="http://schemas.openxmlformats.org/officeDocument/2006/relationships/hyperlink" Target="https://www.diputados.gov.ar/diputados/vmoralesg/proyecto.html?exp=1013-D-2024" TargetMode="External"/><Relationship Id="rId355" Type="http://schemas.openxmlformats.org/officeDocument/2006/relationships/hyperlink" Target="https://www.congressonacional.leg.br/materias/materias-bicamerais/-/ver/pl-262-2024" TargetMode="External"/><Relationship Id="rId562" Type="http://schemas.openxmlformats.org/officeDocument/2006/relationships/hyperlink" Target="https://www.congressonacional.leg.br/materias/materias-bicamerais/-/ver/pl-1119-2024" TargetMode="External"/><Relationship Id="rId1192" Type="http://schemas.openxmlformats.org/officeDocument/2006/relationships/hyperlink" Target="https://sil.gobernacion.gob.mx/Archivos/Documentos/2025/04/asun_4896201_20250430_1745528888.pdf" TargetMode="External"/><Relationship Id="rId215" Type="http://schemas.openxmlformats.org/officeDocument/2006/relationships/hyperlink" Target="http://sil.gobernacion.gob.mx/Librerias/pp_ContenidoAsuntos.php?SID=d8034621e6f496910ed414bc7611195a&amp;Clave=4690641" TargetMode="External"/><Relationship Id="rId422" Type="http://schemas.openxmlformats.org/officeDocument/2006/relationships/hyperlink" Target="https://www.camara.leg.br/proposicoesWeb/prop_mostrarintegra?codteor=2270730&amp;filename=PL%202478/2023" TargetMode="External"/><Relationship Id="rId867" Type="http://schemas.openxmlformats.org/officeDocument/2006/relationships/hyperlink" Target="https://esacc.corteconstitucional.gob.ec/storage/api/v1/10_DWL_FL/eyJjYXJwZXRhIjoicm8iLCJ1dWlkIjoiOGJlZTYyZTYtMzQ2Ny00NGEwLWExY2MtYmJkNjkwOGUwN2RhLnBkZiJ9" TargetMode="External"/><Relationship Id="rId1052" Type="http://schemas.openxmlformats.org/officeDocument/2006/relationships/hyperlink" Target="https://www.congressonacional.leg.br/materias/materias-bicamerais/-/ver/pl-919-2025" TargetMode="External"/><Relationship Id="rId1497" Type="http://schemas.openxmlformats.org/officeDocument/2006/relationships/hyperlink" Target="https://s-sil.camaradediputados.gob.do:8095/ReportesGenerales/VerDocumento?documentoId=233317" TargetMode="External"/><Relationship Id="rId727" Type="http://schemas.openxmlformats.org/officeDocument/2006/relationships/hyperlink" Target="https://www.funcionpublica.gov.co/eva/gestornormativo/norma.php?i=246356" TargetMode="External"/><Relationship Id="rId934" Type="http://schemas.openxmlformats.org/officeDocument/2006/relationships/hyperlink" Target="https://sil.gobernacion.gob.mx/Librerias/pp_ContenidoAsuntos.php?SID=7821aeaed7e6cfa7c9f7d1353b5a478b&amp;Clave=4852107" TargetMode="External"/><Relationship Id="rId1357" Type="http://schemas.openxmlformats.org/officeDocument/2006/relationships/hyperlink" Target="https://sil.gobernacion.gob.mx/Librerias/pp_ReporteSeguimiento.php?SID=0e3842dd22294d293bb18ead7ff7c595&amp;Seguimiento=4848186&amp;Asunto=4840758" TargetMode="External"/><Relationship Id="rId1564" Type="http://schemas.openxmlformats.org/officeDocument/2006/relationships/hyperlink" Target="https://wb2server.congreso.gob.pe/spley-portal-service/archivo/Mjc2MDg5/pdf" TargetMode="External"/><Relationship Id="rId1771" Type="http://schemas.openxmlformats.org/officeDocument/2006/relationships/hyperlink" Target="https://www.hcdn.gob.ar/diputados/mpagano/proyecto.html?exp=6653-D-2025" TargetMode="External"/><Relationship Id="rId63" Type="http://schemas.openxmlformats.org/officeDocument/2006/relationships/hyperlink" Target="https://d1qqtien6gys07.cloudfront.net/wp-content/uploads/2023/05/23771.pdf" TargetMode="External"/><Relationship Id="rId1217" Type="http://schemas.openxmlformats.org/officeDocument/2006/relationships/hyperlink" Target="https://atos.cnj.jus.br/atos/detalhar/5330" TargetMode="External"/><Relationship Id="rId1424" Type="http://schemas.openxmlformats.org/officeDocument/2006/relationships/hyperlink" Target="https://silpy.congreso.gov.py/web/expediente/142635" TargetMode="External"/><Relationship Id="rId1631" Type="http://schemas.openxmlformats.org/officeDocument/2006/relationships/hyperlink" Target="http://www.senado.gov.do/wfilemaster/documentoredirect.aspx?bd=28&amp;item=42078&amp;codigocoleccion=53&amp;codigoexpediente=34970" TargetMode="External"/><Relationship Id="rId1729" Type="http://schemas.openxmlformats.org/officeDocument/2006/relationships/hyperlink" Target="https://concejodebogota.gov.co/proyectos-de-acuerdo-2025/concejo/2025-01-13/135353.php" TargetMode="External"/><Relationship Id="rId377" Type="http://schemas.openxmlformats.org/officeDocument/2006/relationships/hyperlink" Target="https://www.congressonacional.leg.br/materias/materias-bicamerais/-/ver/pl-3009-2022" TargetMode="External"/><Relationship Id="rId584" Type="http://schemas.openxmlformats.org/officeDocument/2006/relationships/hyperlink" Target="https://www.congressonacional.leg.br/materias/materias-bicamerais/-/ver/pl-4849-2024" TargetMode="External"/><Relationship Id="rId5" Type="http://schemas.openxmlformats.org/officeDocument/2006/relationships/hyperlink" Target="https://www.diputados.gov.ar/diputados/vmoralesg/proyecto.html?exp=1472-D-2023" TargetMode="External"/><Relationship Id="rId237" Type="http://schemas.openxmlformats.org/officeDocument/2006/relationships/hyperlink" Target="http://sil.gobernacion.gob.mx/Librerias/pp_ContenidoAsuntos.php?SID=d8034621e6f496910ed414bc7611195a&amp;Clave=4711431" TargetMode="External"/><Relationship Id="rId791" Type="http://schemas.openxmlformats.org/officeDocument/2006/relationships/hyperlink" Target="https://www.senado.gob.ar/parlamentario/parlamentaria/483667/downloadPdf" TargetMode="External"/><Relationship Id="rId889" Type="http://schemas.openxmlformats.org/officeDocument/2006/relationships/hyperlink" Target="https://sil.gobernacion.gob.mx/Librerias/pp_ContenidoAsuntos.php?SID=7821aeaed7e6cfa7c9f7d1353b5a478b&amp;Clave=4847347" TargetMode="External"/><Relationship Id="rId1074" Type="http://schemas.openxmlformats.org/officeDocument/2006/relationships/hyperlink" Target="https://www.congressonacional.leg.br/materias/materias-bicamerais/-/ver/pl-2037-2025" TargetMode="External"/><Relationship Id="rId444" Type="http://schemas.openxmlformats.org/officeDocument/2006/relationships/hyperlink" Target="https://www.camara.leg.br/proposicoesWeb/prop_mostrarintegra?codteor=2358932&amp;filename=PL%205467/2023" TargetMode="External"/><Relationship Id="rId651" Type="http://schemas.openxmlformats.org/officeDocument/2006/relationships/hyperlink" Target="https://sil.gobernacion.gob.mx/Librerias/pp_ContenidoAsuntos.php?SID=794e85dacdaa88b69b4ac735a41ecf6d&amp;Clave=4649761" TargetMode="External"/><Relationship Id="rId749" Type="http://schemas.openxmlformats.org/officeDocument/2006/relationships/hyperlink" Target="https://laws.bahamas.gov.bs/cms/legislation/tabled-in-parliament/tabled-in-house-of-assembly.html" TargetMode="External"/><Relationship Id="rId1281" Type="http://schemas.openxmlformats.org/officeDocument/2006/relationships/hyperlink" Target="https://congresovisible.uniandes.edu.co/proyectos-de-ley/ppor-la-cual-se-crea-la-agencia-nacional-de-seguridad-digital-y-se-fijan-algunas-competencias-especificas-crea-la-agencia-nacional-de-seguridad-digital/13029/" TargetMode="External"/><Relationship Id="rId1379" Type="http://schemas.openxmlformats.org/officeDocument/2006/relationships/hyperlink" Target="https://leyes.senado.gov.co/proyectos/index.php/proyectos-ley/cuatrenio-2022-2026/2025-2026/article/72-por-medio-del-cual-se-establece-el-programa-nacional-de-tamizaje-oncologico-y-se-dictan-otras-disposiciones" TargetMode="External"/><Relationship Id="rId1586" Type="http://schemas.openxmlformats.org/officeDocument/2006/relationships/hyperlink" Target="https://sutra.oslpr.org/SutraFilesGen/152457/ps0068-25.doc" TargetMode="External"/><Relationship Id="rId304" Type="http://schemas.openxmlformats.org/officeDocument/2006/relationships/hyperlink" Target="http://sil.gobernacion.gob.mx/Librerias/pp_ContenidoAsuntos.php?SID=e922d41408f766a101639d501336b30d&amp;Clave=4129756" TargetMode="External"/><Relationship Id="rId511" Type="http://schemas.openxmlformats.org/officeDocument/2006/relationships/hyperlink" Target="https://www.alcaldiabogota.gov.co/sisjur/normas/Norma1.jsp?i=107505" TargetMode="External"/><Relationship Id="rId609" Type="http://schemas.openxmlformats.org/officeDocument/2006/relationships/hyperlink" Target="https://www.camara.leg.br/proposicoesWeb/prop_mostrarintegra?codteor=2446536&amp;filename=PL%202721/2024" TargetMode="External"/><Relationship Id="rId956" Type="http://schemas.openxmlformats.org/officeDocument/2006/relationships/hyperlink" Target="https://sil.gobernacion.gob.mx/Archivos/Documentos/2025/04/asun_4869483_20250402_1743615827.pdf" TargetMode="External"/><Relationship Id="rId1141" Type="http://schemas.openxmlformats.org/officeDocument/2006/relationships/hyperlink" Target="https://sil.gobernacion.gob.mx/Librerias/pp_ContenidoAsuntos.php?SID=c32f8488a8bc2442dbc8acdc4ee4319a&amp;Clave=4896460" TargetMode="External"/><Relationship Id="rId1239" Type="http://schemas.openxmlformats.org/officeDocument/2006/relationships/hyperlink" Target="https://www.camara.leg.br/proposicoesWeb/fichadetramitacao?idProposicao=2292364" TargetMode="External"/><Relationship Id="rId85" Type="http://schemas.openxmlformats.org/officeDocument/2006/relationships/hyperlink" Target="https://espaciocivico.org/sites/default/files/proyectos-ley/ap149.pdf" TargetMode="External"/><Relationship Id="rId816" Type="http://schemas.openxmlformats.org/officeDocument/2006/relationships/hyperlink" Target="https://www4.hcdn.gob.ar/dependencias/dsecretaria/Periodo2024/PDF2024/TP2024/6976-D-2024.pdf" TargetMode="External"/><Relationship Id="rId1001" Type="http://schemas.openxmlformats.org/officeDocument/2006/relationships/hyperlink" Target="https://www.congressonacional.leg.br/materias/materias-bicamerais/-/ver/pl-3890-2020" TargetMode="External"/><Relationship Id="rId1446" Type="http://schemas.openxmlformats.org/officeDocument/2006/relationships/hyperlink" Target="https://concejodebogota.gov.co/cbogota/site/artic/20251129/asocfile/20251129105640/informe_de_gestion_ii_semestre_2025_h_c__andres_barrios.pdf" TargetMode="External"/><Relationship Id="rId1653" Type="http://schemas.openxmlformats.org/officeDocument/2006/relationships/hyperlink" Target="https://wb2server.congreso.gob.pe/spley-portal/" TargetMode="External"/><Relationship Id="rId1306" Type="http://schemas.openxmlformats.org/officeDocument/2006/relationships/hyperlink" Target="https://congresovisible.uniandes.edu.co/proyectos-de-ley/ppor-medio-de-la-cual-se-impulsa-la-capacitacion-y-formacion-tecnica-para-jovenes-y-adultos-en-colombia-con-el-fin-de-promover-el-empleo-digno-y-el-desarrollo-economico-del-pais-promueve-la-capacitacion-y-formacion-tecnica/14395/" TargetMode="External"/><Relationship Id="rId1513" Type="http://schemas.openxmlformats.org/officeDocument/2006/relationships/hyperlink" Target="https://cdn.www.gob.pe/uploads/document/file/8449123/7014001-resolucion-ministerial-n-0516-2025-re.pdf?v=1754412782" TargetMode="External"/><Relationship Id="rId1720" Type="http://schemas.openxmlformats.org/officeDocument/2006/relationships/hyperlink" Target="https://sutra.oslpr.org/medidas/145760" TargetMode="External"/><Relationship Id="rId12" Type="http://schemas.openxmlformats.org/officeDocument/2006/relationships/hyperlink" Target="https://congresovisible.uniandes.edu.co/proyectos-de-ley/ppor-medio-de-la-cual-se-establecen-los-lineamientos-de-politica-publica-para-el-desarrollo-uso-e-implementacion-de-inteligencia-artificial-y-se-dictan-otras-disposiciones-regula-el-tema-de-inteligencia-artificial/10603/" TargetMode="External"/><Relationship Id="rId161" Type="http://schemas.openxmlformats.org/officeDocument/2006/relationships/hyperlink" Target="https://www4.hcdn.gob.ar/dependencias/dsecretaria/Periodo2024/PDF2024/TP2024/3654-D-2024.pdf" TargetMode="External"/><Relationship Id="rId399" Type="http://schemas.openxmlformats.org/officeDocument/2006/relationships/hyperlink" Target="https://www.congressonacional.leg.br/materias/materias-bicamerais/-/ver/pl-1473-2023" TargetMode="External"/><Relationship Id="rId259" Type="http://schemas.openxmlformats.org/officeDocument/2006/relationships/hyperlink" Target="http://sil.gobernacion.gob.mx/Librerias/pp_ContenidoAsuntos.php?SID=d8034621e6f496910ed414bc7611195a&amp;Clave=4702803" TargetMode="External"/><Relationship Id="rId466" Type="http://schemas.openxmlformats.org/officeDocument/2006/relationships/hyperlink" Target="https://www.camara.leg.br/proposicoesWeb/prop_mostrarintegra?codteor=2373320&amp;filename=PL%205938/2023" TargetMode="External"/><Relationship Id="rId673" Type="http://schemas.openxmlformats.org/officeDocument/2006/relationships/hyperlink" Target="http://sil.gobernacion.gob.mx/Archivos/Documentos/2024/03/asun_4726765_20240322_1707948413.pdf" TargetMode="External"/><Relationship Id="rId880" Type="http://schemas.openxmlformats.org/officeDocument/2006/relationships/hyperlink" Target="https://sil.gobernacion.gob.mx/Librerias/pp_ContenidoAsuntos.php?SID=7821aeaed7e6cfa7c9f7d1353b5a478b&amp;Clave=4817597" TargetMode="External"/><Relationship Id="rId1096" Type="http://schemas.openxmlformats.org/officeDocument/2006/relationships/hyperlink" Target="https://www.congressonacional.leg.br/materias/materias-bicamerais/-/ver/pl-2225-2025" TargetMode="External"/><Relationship Id="rId119" Type="http://schemas.openxmlformats.org/officeDocument/2006/relationships/hyperlink" Target="http://sil.gobernacion.gob.mx/Librerias/pp_ContenidoAsuntos.php?SID=c74dc2baf5df76716e0f8ae686f6ff9c&amp;Clave=4695054" TargetMode="External"/><Relationship Id="rId326" Type="http://schemas.openxmlformats.org/officeDocument/2006/relationships/hyperlink" Target="https://www.camara.leg.br/proposicoesWeb/prop_mostrarintegra?codteor=1853928" TargetMode="External"/><Relationship Id="rId533" Type="http://schemas.openxmlformats.org/officeDocument/2006/relationships/hyperlink" Target="https://www.camara.leg.br/proposicoesWeb/prop_mostrarintegra?codteor=2440567&amp;filename=PL%202506/2024" TargetMode="External"/><Relationship Id="rId978" Type="http://schemas.openxmlformats.org/officeDocument/2006/relationships/hyperlink" Target="https://sil.gobernacion.gob.mx/Librerias/pp_ReporteSeguimiento.php?SID=7821aeaed7e6cfa7c9f7d1353b5a478b&amp;Seguimiento=4832614&amp;Asunto=4832468" TargetMode="External"/><Relationship Id="rId1163" Type="http://schemas.openxmlformats.org/officeDocument/2006/relationships/hyperlink" Target="https://www.congressonacional.leg.br/materias/materias-bicamerais/-/ver/pl-3822-2023" TargetMode="External"/><Relationship Id="rId1370" Type="http://schemas.openxmlformats.org/officeDocument/2006/relationships/hyperlink" Target="https://congresovisible.uniandes.edu.co/proyectos-de-ley/ppor-la-cual-se-reforma-la-ley-1621-de-2013-para-reforzar-la-proteccion-a-los-derechos-humanos-y-fortalecer-el-marco-juridico-de-los-organismos-que-llevan-a-cabo-actividades-de-inteligencia-y-contrainteligencia-se-fortalece-el-sistema-de-depuracion-de-datos-y-archivos-de-inteligencia-y-contrainteligencia-y-se-dictan-otras-disposiciones-regula-los-organismos-que-llevan-a-cabo-actividades-de-inteligencia-y-contrainteligencia/14100/" TargetMode="External"/><Relationship Id="rId740" Type="http://schemas.openxmlformats.org/officeDocument/2006/relationships/hyperlink" Target="https://leyes.senado.gov.co/proyectos/images/documentos/Textos%20Radicados/Ponencias/2021/gaceta_642.pdf" TargetMode="External"/><Relationship Id="rId838" Type="http://schemas.openxmlformats.org/officeDocument/2006/relationships/hyperlink" Target="https://www.camara.cl/verDoc.aspx?prmID=16763&amp;prmTIPO=INICIATIVA" TargetMode="External"/><Relationship Id="rId1023" Type="http://schemas.openxmlformats.org/officeDocument/2006/relationships/hyperlink" Target="https://www.congressonacional.leg.br/materias/materias-bicamerais/-/ver/pl-731-2025" TargetMode="External"/><Relationship Id="rId1468" Type="http://schemas.openxmlformats.org/officeDocument/2006/relationships/hyperlink" Target="https://www.diariojudicial.com/news-102384-estatales-con-ia-asunto-regulado" TargetMode="External"/><Relationship Id="rId1675" Type="http://schemas.openxmlformats.org/officeDocument/2006/relationships/hyperlink" Target="https://wb2server.congreso.gob.pe/spley-portal/" TargetMode="External"/><Relationship Id="rId600" Type="http://schemas.openxmlformats.org/officeDocument/2006/relationships/hyperlink" Target="https://www.congressonacional.leg.br/materias/materias-bicamerais/-/ver/pl-1522-2024" TargetMode="External"/><Relationship Id="rId1230" Type="http://schemas.openxmlformats.org/officeDocument/2006/relationships/hyperlink" Target="https://www.camara.leg.br/proposicoesWeb/fichadetramitacao?idProposicao=2339658" TargetMode="External"/><Relationship Id="rId1328" Type="http://schemas.openxmlformats.org/officeDocument/2006/relationships/hyperlink" Target="https://sil.gobernacion.gob.mx/Archivos/Documentos/2025/07/asun_4913660_20250723_1753286009.pdf" TargetMode="External"/><Relationship Id="rId1535" Type="http://schemas.openxmlformats.org/officeDocument/2006/relationships/hyperlink" Target="https://wb2server.congreso.gob.pe/spley-portal/" TargetMode="External"/><Relationship Id="rId905" Type="http://schemas.openxmlformats.org/officeDocument/2006/relationships/hyperlink" Target="https://sil.gobernacion.gob.mx/Librerias/pp_ReporteSeguimiento.php?SID=03effddde29784cc3538450b73cfb46c&amp;Seguimiento=4712700&amp;Asunto=4711431" TargetMode="External"/><Relationship Id="rId1742" Type="http://schemas.openxmlformats.org/officeDocument/2006/relationships/hyperlink" Target="https://wb2server.congreso.gob.pe/spley-portal/" TargetMode="External"/><Relationship Id="rId34" Type="http://schemas.openxmlformats.org/officeDocument/2006/relationships/hyperlink" Target="https://www.camara.gov.co/inteligencia-artificial-2" TargetMode="External"/><Relationship Id="rId1602" Type="http://schemas.openxmlformats.org/officeDocument/2006/relationships/hyperlink" Target="http://www.senado.gov.do/wfilemaster/documentoasociado.aspx?bd=28&amp;item=48473&amp;codigocoleccion=53&amp;codigoexpediente=37573" TargetMode="External"/><Relationship Id="rId183" Type="http://schemas.openxmlformats.org/officeDocument/2006/relationships/hyperlink" Target="https://www4.hcdn.gob.ar/dependencias/dsecretaria/Periodo2024/PDF2024/TP2024/6156-D-2024.pdf" TargetMode="External"/><Relationship Id="rId390" Type="http://schemas.openxmlformats.org/officeDocument/2006/relationships/hyperlink" Target="https://www.camara.leg.br/proposicoesWeb/prop_mostrarintegra?codteor=2152701&amp;filename=PL%20714/2022" TargetMode="External"/><Relationship Id="rId250" Type="http://schemas.openxmlformats.org/officeDocument/2006/relationships/hyperlink" Target="http://sil.gobernacion.gob.mx/Archivos/Documentos/2023/07/asun_4583887_20230710_1688572729.pdf" TargetMode="External"/><Relationship Id="rId488" Type="http://schemas.openxmlformats.org/officeDocument/2006/relationships/hyperlink" Target="https://www.asamblea.go.cr/Centro_de_informacion/Consultas_SIL/SitePages/ConsultaProyectos.aspx" TargetMode="External"/><Relationship Id="rId695" Type="http://schemas.openxmlformats.org/officeDocument/2006/relationships/hyperlink" Target="https://apicongresovisible.uniandes.edu.co/uploads/proyecto-ley/13963/1182/24.pdf" TargetMode="External"/><Relationship Id="rId110" Type="http://schemas.openxmlformats.org/officeDocument/2006/relationships/hyperlink" Target="https://legis.senado.leg.br/sdleg-getter/documento?dm=9347622&amp;ts=1730837869278&amp;disposition=inline" TargetMode="External"/><Relationship Id="rId348" Type="http://schemas.openxmlformats.org/officeDocument/2006/relationships/hyperlink" Target="https://legis.senado.leg.br/sdleg-getter/documento?dm=9608469&amp;ts=1730178462646&amp;disposition=inline" TargetMode="External"/><Relationship Id="rId555" Type="http://schemas.openxmlformats.org/officeDocument/2006/relationships/hyperlink" Target="https://www.camara.leg.br/proposicoesWeb/prop_mostrarintegra?codteor=2816628&amp;filename=PL%204272/2024" TargetMode="External"/><Relationship Id="rId762" Type="http://schemas.openxmlformats.org/officeDocument/2006/relationships/hyperlink" Target="https://www.gacetaoficial.gob.cu/sites/default/files/goc-2021-o90_0.pdf" TargetMode="External"/><Relationship Id="rId1185" Type="http://schemas.openxmlformats.org/officeDocument/2006/relationships/hyperlink" Target="https://sil.gobernacion.gob.mx/Librerias/pp_ContenidoAsuntos.php?SID=1fec989d1165ff4baf94a68056db1d53&amp;Clave=4899375" TargetMode="External"/><Relationship Id="rId1392" Type="http://schemas.openxmlformats.org/officeDocument/2006/relationships/hyperlink" Target="https://apicongresovisible.uniandes.edu.co/uploads/proyecto-ley/14056/1243/25.pdf" TargetMode="External"/><Relationship Id="rId208" Type="http://schemas.openxmlformats.org/officeDocument/2006/relationships/hyperlink" Target="https://sil.gobernacion.gob.mx/Librerias/pp_ReporteSeguimiento.php?SID=1e554a32ca10e48614c3d13cd7676c70&amp;Seguimiento=4779926&amp;Asunto=4778559" TargetMode="External"/><Relationship Id="rId415" Type="http://schemas.openxmlformats.org/officeDocument/2006/relationships/hyperlink" Target="https://www.congressonacional.leg.br/materias/materias-bicamerais/-/ver/pl-4730-2023" TargetMode="External"/><Relationship Id="rId622" Type="http://schemas.openxmlformats.org/officeDocument/2006/relationships/hyperlink" Target="https://www.congressonacional.leg.br/materias/materias-bicamerais/-/ver/pl-536-2024" TargetMode="External"/><Relationship Id="rId1045" Type="http://schemas.openxmlformats.org/officeDocument/2006/relationships/hyperlink" Target="https://www.camara.leg.br/proposicoesWeb/fichadetramitacao?idProposicao=2503512" TargetMode="External"/><Relationship Id="rId1252" Type="http://schemas.openxmlformats.org/officeDocument/2006/relationships/hyperlink" Target="https://www.camara.leg.br/proposicoesWeb/fichadetramitacao?idProposicao=2192959" TargetMode="External"/><Relationship Id="rId1697" Type="http://schemas.openxmlformats.org/officeDocument/2006/relationships/hyperlink" Target="https://parlamento.gub.uy/documentosyleyes/documentos/diarios-de-sesion/6774/IMG" TargetMode="External"/><Relationship Id="rId927" Type="http://schemas.openxmlformats.org/officeDocument/2006/relationships/hyperlink" Target="https://sil.gobernacion.gob.mx/Librerias/pp_ReporteSeguimiento.php?SID=7821aeaed7e6cfa7c9f7d1353b5a478b&amp;Seguimiento=4828678&amp;Asunto=4827981" TargetMode="External"/><Relationship Id="rId1112" Type="http://schemas.openxmlformats.org/officeDocument/2006/relationships/hyperlink" Target="https://www.congressonacional.leg.br/materias/materias-bicamerais/-/ver/pl-1325-2025" TargetMode="External"/><Relationship Id="rId1557" Type="http://schemas.openxmlformats.org/officeDocument/2006/relationships/hyperlink" Target="https://wb2server.congreso.gob.pe/spley-portal-service/archivo/NDEwMTE=/pdf" TargetMode="External"/><Relationship Id="rId1764" Type="http://schemas.openxmlformats.org/officeDocument/2006/relationships/hyperlink" Target="https://www.hcdn.gob.ar/proyectos/detalle_tp_adjunto/index.html?id=290085" TargetMode="External"/><Relationship Id="rId56" Type="http://schemas.openxmlformats.org/officeDocument/2006/relationships/hyperlink" Target="https://www.camara.gov.co/sites/default/files/2024-08/PL.113-2024C%20%28CAPACITACI%C3%93N%20IA%29_0.pdf" TargetMode="External"/><Relationship Id="rId1417" Type="http://schemas.openxmlformats.org/officeDocument/2006/relationships/hyperlink" Target="https://www.linkedin.com/posts/karla-patricia-alas-90148537_disposiciones-para-la-implementaci%C3%B3n-responsable-ugcPost-7368938102540742656-Kc7q?utm_source=share&amp;utm_medium=member_ios&amp;rcm=ACoAAANMOLcB7DaQ39U4RT2crqBowZ2DAxDSuF8" TargetMode="External"/><Relationship Id="rId1624" Type="http://schemas.openxmlformats.org/officeDocument/2006/relationships/hyperlink" Target="https://parlamento.gub.uy/documentosyleyes/documentos/diarios-de-sesion/6651/IMG" TargetMode="External"/><Relationship Id="rId272" Type="http://schemas.openxmlformats.org/officeDocument/2006/relationships/hyperlink" Target="http://sil.gobernacion.gob.mx/Archivos/Documentos/2024/04/asun_4754751_20240430_1713307095.pdf" TargetMode="External"/><Relationship Id="rId577" Type="http://schemas.openxmlformats.org/officeDocument/2006/relationships/hyperlink" Target="https://www.camara.leg.br/proposicoesWeb/prop_mostrarintegra?codteor=2467213&amp;filename=PL%203236/2024" TargetMode="External"/><Relationship Id="rId132" Type="http://schemas.openxmlformats.org/officeDocument/2006/relationships/hyperlink" Target="http://sil.gobernacion.gob.mx/Archivos/Documentos/2023/09/asun_4603910_20230919_1695156838.pdf" TargetMode="External"/><Relationship Id="rId784" Type="http://schemas.openxmlformats.org/officeDocument/2006/relationships/hyperlink" Target="https://www.argentina.gob.ar/normativa/nacional/ley-27506-324101/actualizacion" TargetMode="External"/><Relationship Id="rId991" Type="http://schemas.openxmlformats.org/officeDocument/2006/relationships/hyperlink" Target="https://sil.gobernacion.gob.mx/Librerias/pp_ContenidoAsuntos.php?SID=7821aeaed7e6cfa7c9f7d1353b5a478b&amp;Clave=4822363" TargetMode="External"/><Relationship Id="rId1067" Type="http://schemas.openxmlformats.org/officeDocument/2006/relationships/hyperlink" Target="https://www.camara.leg.br/proposicoesWeb/prop_mostrarintegra?codteor=2861232&amp;filename=PL%20695/2025" TargetMode="External"/><Relationship Id="rId437" Type="http://schemas.openxmlformats.org/officeDocument/2006/relationships/hyperlink" Target="https://www.congressonacional.leg.br/materias/materias-bicamerais/-/ver/pl-2421-2023" TargetMode="External"/><Relationship Id="rId644" Type="http://schemas.openxmlformats.org/officeDocument/2006/relationships/hyperlink" Target="http://sil.gobernacion.gob.mx/Archivos/Documentos/2024/02/asun_4702788_20240214_1707842625.pdf" TargetMode="External"/><Relationship Id="rId851" Type="http://schemas.openxmlformats.org/officeDocument/2006/relationships/hyperlink" Target="https://www.camara.cl/legislacion/ProyectosDeLey/tramitacion.aspx?prmID=16457&amp;prmBOLETIN=15919-29" TargetMode="External"/><Relationship Id="rId1274" Type="http://schemas.openxmlformats.org/officeDocument/2006/relationships/hyperlink" Target="https://www.camara.gov.co/normas-en-el-sector-de-las-culturas" TargetMode="External"/><Relationship Id="rId1481" Type="http://schemas.openxmlformats.org/officeDocument/2006/relationships/hyperlink" Target="https://wb2server.congreso.gob.pe/spley-portal-service/archivo/MzQ3OTI1/pdf" TargetMode="External"/><Relationship Id="rId1579" Type="http://schemas.openxmlformats.org/officeDocument/2006/relationships/hyperlink" Target="https://sutra.oslpr.org/medidas/152475" TargetMode="External"/><Relationship Id="rId504" Type="http://schemas.openxmlformats.org/officeDocument/2006/relationships/hyperlink" Target="https://www.suin-juriscol.gov.co/viewDocument.asp?id=30039338" TargetMode="External"/><Relationship Id="rId711" Type="http://schemas.openxmlformats.org/officeDocument/2006/relationships/hyperlink" Target="https://congresovisible.uniandes.edu.co/proyectos-de-ley/ppor-medio-de-la-cual-se-formulan-lineamientos-de-politica-publica-para-la-seguridad-digital-de-ninos-ninas-y-adolescentes-se-modifica-la-ley-1146-de-2007-la-ley-599-de-2000-y-se-dictan-otras-disposiciones-lineamientos-de-politica-publica-para-la-seguridad-digital/13579/" TargetMode="External"/><Relationship Id="rId949" Type="http://schemas.openxmlformats.org/officeDocument/2006/relationships/hyperlink" Target="https://sil.gobernacion.gob.mx/Librerias/pp_ContenidoAsuntos.php?SID=7821aeaed7e6cfa7c9f7d1353b5a478b&amp;Clave=4892721" TargetMode="External"/><Relationship Id="rId1134" Type="http://schemas.openxmlformats.org/officeDocument/2006/relationships/hyperlink" Target="https://www.congressonacional.leg.br/materias/materias-bicamerais/-/ver/pl-899-2025" TargetMode="External"/><Relationship Id="rId1341" Type="http://schemas.openxmlformats.org/officeDocument/2006/relationships/hyperlink" Target="https://congresovisible.uniandes.edu.co/proyectos-de-ley/ppor-medio-del-cual-se-regulan-las-plataformas-de-redes-sociales-en-colombia-y-se-dictan-otras-disposiciones-generales-regula-el-uso-de-redes-sociales/14652/" TargetMode="External"/><Relationship Id="rId78" Type="http://schemas.openxmlformats.org/officeDocument/2006/relationships/hyperlink" Target="https://delfino.cr/asamblea/proyecto/24484" TargetMode="External"/><Relationship Id="rId809" Type="http://schemas.openxmlformats.org/officeDocument/2006/relationships/hyperlink" Target="https://diputados.gob.ar/comisiones/permanentes/clpenal/proyecto.html?exp=7225-D-2024" TargetMode="External"/><Relationship Id="rId1201" Type="http://schemas.openxmlformats.org/officeDocument/2006/relationships/hyperlink" Target="https://leyes.senado.gov.co/proyectos/index.php/proyectos-ley/cuatrenio-2022-2026/2023-2024/article/197-por-medio-de-la-cual-se-establecen-medidas-para-garantizar-el-acceso-al-agua-para-consumo-humano-y-saneamiento-basico-en-el-departamento-de-la-guajira" TargetMode="External"/><Relationship Id="rId1439" Type="http://schemas.openxmlformats.org/officeDocument/2006/relationships/hyperlink" Target="https://www.camara.gov.co/pirateria-digital/" TargetMode="External"/><Relationship Id="rId1646" Type="http://schemas.openxmlformats.org/officeDocument/2006/relationships/hyperlink" Target="https://wb2server.congreso.gob.pe/spley-portal-service/archivo/MTA0NDg0/pdf" TargetMode="External"/><Relationship Id="rId1506" Type="http://schemas.openxmlformats.org/officeDocument/2006/relationships/hyperlink" Target="https://wb2server.congreso.gob.pe/spley-portal/" TargetMode="External"/><Relationship Id="rId1713" Type="http://schemas.openxmlformats.org/officeDocument/2006/relationships/hyperlink" Target="https://sutra.oslpr.org/medidas/147456" TargetMode="External"/><Relationship Id="rId294" Type="http://schemas.openxmlformats.org/officeDocument/2006/relationships/hyperlink" Target="https://sil.gobernacion.gob.mx/Librerias/pp_ReporteSeguimiento.php?SID=03effddde29784cc3538450b73cfb46c&amp;Seguimiento=4691573&amp;Asunto=4685900" TargetMode="External"/><Relationship Id="rId154" Type="http://schemas.openxmlformats.org/officeDocument/2006/relationships/hyperlink" Target="https://www.senado.gob.ar/parlamentario/parlamentaria/476931/downloadPdf" TargetMode="External"/><Relationship Id="rId361" Type="http://schemas.openxmlformats.org/officeDocument/2006/relationships/hyperlink" Target="https://www.congressonacional.leg.br/materias/materias-bicamerais/-/ver/pl-1969-2021" TargetMode="External"/><Relationship Id="rId599" Type="http://schemas.openxmlformats.org/officeDocument/2006/relationships/hyperlink" Target="https://www.camara.leg.br/proposicoesWeb/prop_mostrarintegra?codteor=2474480&amp;filename=PL%203488/2024" TargetMode="External"/><Relationship Id="rId459" Type="http://schemas.openxmlformats.org/officeDocument/2006/relationships/hyperlink" Target="https://www.congressonacional.leg.br/materias/materias-bicamerais/-/ver/pl-5242-2023" TargetMode="External"/><Relationship Id="rId666" Type="http://schemas.openxmlformats.org/officeDocument/2006/relationships/hyperlink" Target="http://sil.gobernacion.gob.mx/Archivos/Documentos/2023/12/asun_4690641_20231214_1703092173.pdf" TargetMode="External"/><Relationship Id="rId873" Type="http://schemas.openxmlformats.org/officeDocument/2006/relationships/hyperlink" Target="https://leyes.senado.gov.co/proyectos/index.php/proyectos-ley/cuatrenio-2022-2026/2024-2025/article/443-por-medio-del-cual-se-regula-la-inteligencia-artificial-en-colombia-para-garantizar-su-desarrollo-etico-y-responsable-y-se-dictan-otras-disposiciones" TargetMode="External"/><Relationship Id="rId1089" Type="http://schemas.openxmlformats.org/officeDocument/2006/relationships/hyperlink" Target="https://www.camara.leg.br/proposicoesWeb/fichadetramitacao?idProposicao=2490092" TargetMode="External"/><Relationship Id="rId1296" Type="http://schemas.openxmlformats.org/officeDocument/2006/relationships/hyperlink" Target="https://leyes.senado.gov.co/proyectos/images/documentos/Textos%20Radicados/proyectos%20de%20ley/2025%20-%202026/PL%20042-25%20-%20INTELIGENCIA%20ARTIFICIAL.pdf" TargetMode="External"/><Relationship Id="rId221" Type="http://schemas.openxmlformats.org/officeDocument/2006/relationships/hyperlink" Target="http://sil.gobernacion.gob.mx/Librerias/pp_ContenidoAsuntos.php?SID=d8034621e6f496910ed414bc7611195a&amp;Clave=4715588" TargetMode="External"/><Relationship Id="rId319" Type="http://schemas.openxmlformats.org/officeDocument/2006/relationships/hyperlink" Target="https://leyes.senado.gov.co/proyectos/images/documentos/Textos%20Radicados/proyectos%20de%20ley/2024%20-%202025/PL%20087-24%20SEGURIDAD%20DIGITAL%20NI%C3%91OS.pdf" TargetMode="External"/><Relationship Id="rId526" Type="http://schemas.openxmlformats.org/officeDocument/2006/relationships/hyperlink" Target="https://www.alcaldiabogota.gov.co/sisjur/normas/Norma1.jsp?i=126497" TargetMode="External"/><Relationship Id="rId1156" Type="http://schemas.openxmlformats.org/officeDocument/2006/relationships/hyperlink" Target="https://legis.senado.leg.br/sdleg-getter/documento?dm=9563975&amp;ts=1732639295428&amp;disposition=inline" TargetMode="External"/><Relationship Id="rId1363" Type="http://schemas.openxmlformats.org/officeDocument/2006/relationships/hyperlink" Target="https://congresovisible.uniandes.edu.co/proyectos-de-ley/ppor-medio-de-la-cual-se-expiden-normas-para-el-fomento-de-la-agricultura-40-en-colombia-fomenta-la-modernizacion-agricola/14747/" TargetMode="External"/><Relationship Id="rId733" Type="http://schemas.openxmlformats.org/officeDocument/2006/relationships/hyperlink" Target="https://leyes.senado.gov.co/proyectos/index.php/proyectos-ley/cuatrenio-2018-2022/2018-2019/article/227-por-la-cual-se-expide-el-plan-nacional-de-desarrollo-2018-2022-pacto-por-colombia-pacto-por-la-equidad" TargetMode="External"/><Relationship Id="rId940" Type="http://schemas.openxmlformats.org/officeDocument/2006/relationships/hyperlink" Target="https://sil.gobernacion.gob.mx/Librerias/pp_ContenidoAsuntos.php?SID=7821aeaed7e6cfa7c9f7d1353b5a478b&amp;Clave=4810368" TargetMode="External"/><Relationship Id="rId1016" Type="http://schemas.openxmlformats.org/officeDocument/2006/relationships/hyperlink" Target="https://www.camara.leg.br/proposicoesWeb/prop_mostrarintegra?codteor=2830027&amp;filename=PL%204623/2024" TargetMode="External"/><Relationship Id="rId1570" Type="http://schemas.openxmlformats.org/officeDocument/2006/relationships/hyperlink" Target="https://wb2server.congreso.gob.pe/spley-portal-service/archivo/MjU5MDcx/pdf" TargetMode="External"/><Relationship Id="rId1668" Type="http://schemas.openxmlformats.org/officeDocument/2006/relationships/hyperlink" Target="https://wb2server.congreso.gob.pe/spley-portal-service/archivo/MTkwODU0/pdf" TargetMode="External"/><Relationship Id="rId800" Type="http://schemas.openxmlformats.org/officeDocument/2006/relationships/hyperlink" Target="https://www.senado.gob.ar/parlamentario/parlamentaria/484566/downloadPdf" TargetMode="External"/><Relationship Id="rId1223" Type="http://schemas.openxmlformats.org/officeDocument/2006/relationships/hyperlink" Target="https://www25.senado.leg.br/web/atividade/materias/-/materia/158816" TargetMode="External"/><Relationship Id="rId1430" Type="http://schemas.openxmlformats.org/officeDocument/2006/relationships/hyperlink" Target="https://sil.gobernacion.gob.mx/Librerias/pp_ReporteSeguimiento.php?SID=52d5e64ae3d0dbedb00194974ca99096&amp;Seguimiento=4925874&amp;Asunto=4925486" TargetMode="External"/><Relationship Id="rId1528" Type="http://schemas.openxmlformats.org/officeDocument/2006/relationships/hyperlink" Target="https://wb2server.congreso.gob.pe/spley-portal-service/archivo/Mjk2MDQ1/pdf" TargetMode="External"/><Relationship Id="rId1735" Type="http://schemas.openxmlformats.org/officeDocument/2006/relationships/hyperlink" Target="https://congresovisible.uniandes.edu.co/proyectos-de-ley/ppor-medio-de-la-cual-se-prohibe-el-uso-de-los-sistemas-de-armas-autonomas-letales-se-regula-el-uso-de-los-sistemas-de-armas-semiautonomas-letales-en-el-sector-de-la-defensa-y-seguridad-nacional-y-se-dictan-otras-disposiciones-control-de-armas-autonomas/15105/" TargetMode="External"/><Relationship Id="rId27" Type="http://schemas.openxmlformats.org/officeDocument/2006/relationships/hyperlink" Target="https://congresovisible.uniandes.edu.co/proyectos-de-ley/pmediante-la-cual-se-establece-el-deber-de-informacion-para-el-uso-responsable-de-la-inteligencia-artificial-en-colombia-y-se-dictan-otras-disposiciones-uso-responsable-de-la-inteligencia-artificial/13180/" TargetMode="External"/><Relationship Id="rId176" Type="http://schemas.openxmlformats.org/officeDocument/2006/relationships/hyperlink" Target="https://www.diputados.gov.ar/diputados/vmoralesg/proyecto.html?exp=4898-D-2024" TargetMode="External"/><Relationship Id="rId383" Type="http://schemas.openxmlformats.org/officeDocument/2006/relationships/hyperlink" Target="https://www.congressonacional.leg.br/materias/materias-bicamerais/-/ver/pl-253-2022" TargetMode="External"/><Relationship Id="rId590" Type="http://schemas.openxmlformats.org/officeDocument/2006/relationships/hyperlink" Target="https://www.congressonacional.leg.br/materias/materias-bicamerais/-/ver/pl-4076-2024" TargetMode="External"/><Relationship Id="rId243" Type="http://schemas.openxmlformats.org/officeDocument/2006/relationships/hyperlink" Target="http://sil.gobernacion.gob.mx/Librerias/pp_ContenidoAsuntos.php?SID=d8034621e6f496910ed414bc7611195a&amp;Clave=4660115" TargetMode="External"/><Relationship Id="rId450" Type="http://schemas.openxmlformats.org/officeDocument/2006/relationships/hyperlink" Target="https://www.camara.leg.br/proposicoesWeb/prop_mostrarintegra?codteor=2373044&amp;filename=PL%205929/2023" TargetMode="External"/><Relationship Id="rId688" Type="http://schemas.openxmlformats.org/officeDocument/2006/relationships/hyperlink" Target="https://congresovisible.uniandes.edu.co/proyectos-de-ley/ppor-medio-del-cual-se-fortalece-e-incentiva-el-turismo-rural-de-colombia-y-se-dictan-otras-disposiciones-incentiva-el-turismo-rural/14286/" TargetMode="External"/><Relationship Id="rId895" Type="http://schemas.openxmlformats.org/officeDocument/2006/relationships/hyperlink" Target="https://sil.gobernacion.gob.mx/Librerias/pp_ReporteSeguimiento.php?SID=f24b1d79a3d119db2f3386f367b078b8&amp;Seguimiento=4060591&amp;HistoriaLeg=1&amp;Asunto=4059591" TargetMode="External"/><Relationship Id="rId1080" Type="http://schemas.openxmlformats.org/officeDocument/2006/relationships/hyperlink" Target="https://www.camara.leg.br/proposicoesWeb/prop_mostrarintegra?codteor=2883999&amp;filename=PL%201614/2025" TargetMode="External"/><Relationship Id="rId103" Type="http://schemas.openxmlformats.org/officeDocument/2006/relationships/hyperlink" Target="https://www.camara.cl/legislacion/ProyectosDeLey/tramitacion.aspx?prmID=16950&amp;prmBOLETIN=16387-19" TargetMode="External"/><Relationship Id="rId310" Type="http://schemas.openxmlformats.org/officeDocument/2006/relationships/hyperlink" Target="http://sil.gobernacion.gob.mx/Librerias/pp_ContenidoAsuntos.php?SID=e922d41408f766a101639d501336b30d&amp;Clave=4128934" TargetMode="External"/><Relationship Id="rId548" Type="http://schemas.openxmlformats.org/officeDocument/2006/relationships/hyperlink" Target="https://www.congressonacional.leg.br/materias/materias-bicamerais/-/ver/pl-477-2024" TargetMode="External"/><Relationship Id="rId755" Type="http://schemas.openxmlformats.org/officeDocument/2006/relationships/hyperlink" Target="https://diputados.gob.bo/leyes/pl-cs-n-241-2019-2020/" TargetMode="External"/><Relationship Id="rId962" Type="http://schemas.openxmlformats.org/officeDocument/2006/relationships/hyperlink" Target="https://sil.gobernacion.gob.mx/Archivos/Documentos/2025/02/asun_4839766_20250219_1739991446.pdf" TargetMode="External"/><Relationship Id="rId1178" Type="http://schemas.openxmlformats.org/officeDocument/2006/relationships/hyperlink" Target="https://sil.gobernacion.gob.mx/Librerias/pp_ReporteSeguimiento.php?SID=1fec989d1165ff4baf94a68056db1d53&amp;Seguimiento=4900386&amp;Asunto=4896458" TargetMode="External"/><Relationship Id="rId1385" Type="http://schemas.openxmlformats.org/officeDocument/2006/relationships/hyperlink" Target="https://congresovisible.uniandes.edu.co/proyectos-de-ley/ppor-medio-de-la-cual-se-establecen-disposiciones-para-el-desarrollo-de-entornos-digitales-sanos-y-seguros-para-los-ninos-ninas-y-adolescentes-del-pais-entornos-digitales-sanos-y-seguros-para-menores/13154/" TargetMode="External"/><Relationship Id="rId1592" Type="http://schemas.openxmlformats.org/officeDocument/2006/relationships/hyperlink" Target="https://sutra.oslpr.org/SutraFilesGen/123944/PC1472.doc/%7B2CB79920-ED75-423A-B336-63E8068E6675%7D.doc" TargetMode="External"/><Relationship Id="rId91" Type="http://schemas.openxmlformats.org/officeDocument/2006/relationships/hyperlink" Target="https://www.asambleanacional.gob.ec/sites/default/files/private/asambleanacional/filesasambleanacionalnameuid-19130/2248.%20Proyecto%20de%20Ley%20para%20el%20Fomento%20y%20Desarrollo%20de%20la%20Inteligencia%20Artificial%20(As.%20Karina%20Subia%20-%20453516)/inf%20no%20vinc%20utl.pdf" TargetMode="External"/><Relationship Id="rId408" Type="http://schemas.openxmlformats.org/officeDocument/2006/relationships/hyperlink" Target="https://www.camara.leg.br/proposicoesWeb/prop_mostrarintegra?codteor=2380072&amp;filename=PL%206119/2023" TargetMode="External"/><Relationship Id="rId615" Type="http://schemas.openxmlformats.org/officeDocument/2006/relationships/hyperlink" Target="https://www.camara.leg.br/proposicoesWeb/prop_mostrarintegra?codteor=2485265&amp;filename=PL%203955/2024" TargetMode="External"/><Relationship Id="rId822" Type="http://schemas.openxmlformats.org/officeDocument/2006/relationships/hyperlink" Target="https://www4.hcdn.gob.ar/dependencias/dsecretaria/Periodo2025/PDF2025/TP2025/0345-D-2025.pdf" TargetMode="External"/><Relationship Id="rId1038" Type="http://schemas.openxmlformats.org/officeDocument/2006/relationships/hyperlink" Target="https://www.camara.leg.br/proposicoesWeb/fichadetramitacao?idProposicao=2501247" TargetMode="External"/><Relationship Id="rId1245" Type="http://schemas.openxmlformats.org/officeDocument/2006/relationships/hyperlink" Target="https://www25.senado.leg.br/web/atividade/materias/-/materia/139586" TargetMode="External"/><Relationship Id="rId1452" Type="http://schemas.openxmlformats.org/officeDocument/2006/relationships/hyperlink" Target="https://www25.senado.leg.br/web/atividade/materias/-/materia/171231" TargetMode="External"/><Relationship Id="rId1105" Type="http://schemas.openxmlformats.org/officeDocument/2006/relationships/hyperlink" Target="https://www.camara.leg.br/proposicoesWeb/fichadetramitacao?idProposicao=2502776" TargetMode="External"/><Relationship Id="rId1312" Type="http://schemas.openxmlformats.org/officeDocument/2006/relationships/hyperlink" Target="https://sil.gobernacion.gob.mx/Librerias/pp_ReporteSeguimiento.php?SID=cf49f2ec6a9bc75a7c2d30d3fd4d1933&amp;Seguimiento=4906556&amp;Asunto=4904405" TargetMode="External"/><Relationship Id="rId1757" Type="http://schemas.openxmlformats.org/officeDocument/2006/relationships/hyperlink" Target="https://www.senado.gob.ar/parlamentario/comisiones/verExp/1378.25/S/PL" TargetMode="External"/><Relationship Id="rId49" Type="http://schemas.openxmlformats.org/officeDocument/2006/relationships/hyperlink" Target="https://congresovisible.uniandes.edu.co/proyectos-de-ley/ppor-la-cual-se-establecen-lineamientos-de-uso-de-inteligencia-artificial-para-mejorar-la-eficiencia-en-disminucion-de-siniestros-viales-y-sus-costos-automatizando-los-procesos-de-analisis-y-control-de-riesgos-de-siniestralidad-vial-en-tiempo-real-con-ia-control-de-siniestralidad-vial-con-ia/13580/" TargetMode="External"/><Relationship Id="rId1617" Type="http://schemas.openxmlformats.org/officeDocument/2006/relationships/hyperlink" Target="https://www.diputadosrd.gob.do/sil/iniciativa/156416" TargetMode="External"/><Relationship Id="rId198" Type="http://schemas.openxmlformats.org/officeDocument/2006/relationships/hyperlink" Target="https://www.senado.gob.ar/parlamentario/comisiones/verExp/2446.23/S/PL" TargetMode="External"/><Relationship Id="rId265" Type="http://schemas.openxmlformats.org/officeDocument/2006/relationships/hyperlink" Target="http://sil.gobernacion.gob.mx/Librerias/pp_ContenidoAsuntos.php?SID=36d8bfebc1e8135a5767abe3674c34be&amp;Clave=4685626" TargetMode="External"/><Relationship Id="rId472" Type="http://schemas.openxmlformats.org/officeDocument/2006/relationships/hyperlink" Target="https://www.camara.leg.br/proposicoesWeb/prop_mostrarintegra?codteor=2373073&amp;filename=PL%205931/2023" TargetMode="External"/><Relationship Id="rId125" Type="http://schemas.openxmlformats.org/officeDocument/2006/relationships/hyperlink" Target="https://sil.gobernacion.gob.mx/Librerias/pp_ReporteSeguimiento.php?SID=963b2d6f343b589a688b827b9f6ce552&amp;Seguimiento=4658575&amp;Asunto=4649961" TargetMode="External"/><Relationship Id="rId332" Type="http://schemas.openxmlformats.org/officeDocument/2006/relationships/hyperlink" Target="https://legis.senado.leg.br/sdleg-getter/documento?dm=9547216&amp;ts=1732829667792&amp;disposition=inline" TargetMode="External"/><Relationship Id="rId777" Type="http://schemas.openxmlformats.org/officeDocument/2006/relationships/hyperlink" Target="https://www.senado.gob.ar/parlamentario/comisiones/verExp/22.23/CD/PL" TargetMode="External"/><Relationship Id="rId984" Type="http://schemas.openxmlformats.org/officeDocument/2006/relationships/hyperlink" Target="https://sil.gobernacion.gob.mx/Librerias/pp_ReporteSeguimiento.php?SID=7821aeaed7e6cfa7c9f7d1353b5a478b&amp;Seguimiento=4878374&amp;Asunto=4875595" TargetMode="External"/><Relationship Id="rId637" Type="http://schemas.openxmlformats.org/officeDocument/2006/relationships/hyperlink" Target="https://www.camara.leg.br/proposicoesWeb/prop_mostrarintegra?codteor=2384443&amp;filename=PL%2093/2024" TargetMode="External"/><Relationship Id="rId844" Type="http://schemas.openxmlformats.org/officeDocument/2006/relationships/hyperlink" Target="https://www.camara.cl/legislacion/ProyectosDeLey/tramitacion.aspx?prmID=14384&amp;prmBOLETIN=13827-19" TargetMode="External"/><Relationship Id="rId1267" Type="http://schemas.openxmlformats.org/officeDocument/2006/relationships/hyperlink" Target="https://legisla.casacivil.go.gov.br/pesquisa_legislacao/110596/decreto-10680" TargetMode="External"/><Relationship Id="rId1474" Type="http://schemas.openxmlformats.org/officeDocument/2006/relationships/hyperlink" Target="https://wb2server.congreso.gob.pe/spley-portal/" TargetMode="External"/><Relationship Id="rId1681" Type="http://schemas.openxmlformats.org/officeDocument/2006/relationships/hyperlink" Target="https://wb2server.congreso.gob.pe/spley-portal/" TargetMode="External"/><Relationship Id="rId704" Type="http://schemas.openxmlformats.org/officeDocument/2006/relationships/hyperlink" Target="https://www.camara.gov.co/call-centers" TargetMode="External"/><Relationship Id="rId911" Type="http://schemas.openxmlformats.org/officeDocument/2006/relationships/hyperlink" Target="https://sil.gobernacion.gob.mx/Librerias/pp_ReporteSeguimiento.php?SID=7f3cfffeaf3c5a9b25004b6c18647cab&amp;Seguimiento=4756304&amp;Asunto=4754751" TargetMode="External"/><Relationship Id="rId1127" Type="http://schemas.openxmlformats.org/officeDocument/2006/relationships/hyperlink" Target="https://www.camara.leg.br/proposicoesWeb/fichadetramitacao?idProposicao=2486481" TargetMode="External"/><Relationship Id="rId1334" Type="http://schemas.openxmlformats.org/officeDocument/2006/relationships/hyperlink" Target="https://sil.gobernacion.gob.mx/Archivos/Documentos/2025/07/asun_4913759_20250723_1752681160.pdf" TargetMode="External"/><Relationship Id="rId1541" Type="http://schemas.openxmlformats.org/officeDocument/2006/relationships/hyperlink" Target="https://wb2server.congreso.gob.pe/spley-portal/" TargetMode="External"/><Relationship Id="rId1779" Type="http://schemas.openxmlformats.org/officeDocument/2006/relationships/comments" Target="../comments1.xml"/><Relationship Id="rId40" Type="http://schemas.openxmlformats.org/officeDocument/2006/relationships/hyperlink" Target="https://www.camara.gov.co/proteccion-de-datos-personales" TargetMode="External"/><Relationship Id="rId1401" Type="http://schemas.openxmlformats.org/officeDocument/2006/relationships/hyperlink" Target="https://www.camara.gov.co/wp-content/uploads/2025/10/proyectos-ley/documentos/proyecto-31351/p_l_e_274_2025sc_proteccion_de_datos_personales-6ca5c93a.docx" TargetMode="External"/><Relationship Id="rId1639" Type="http://schemas.openxmlformats.org/officeDocument/2006/relationships/hyperlink" Target="https://cdn.www.gob.pe/uploads/document/file/4912522/Decreto%20Supremo%20N.%C2%B0085-2023-PCM.pdf?v=1690542137" TargetMode="External"/><Relationship Id="rId1706" Type="http://schemas.openxmlformats.org/officeDocument/2006/relationships/hyperlink" Target="https://sutra.oslpr.org/osl/SUTRA/anejos/147279/ps1440-24.doc" TargetMode="External"/><Relationship Id="rId287" Type="http://schemas.openxmlformats.org/officeDocument/2006/relationships/hyperlink" Target="https://sil.gobernacion.gob.mx/Librerias/pp_ReporteSeguimiento.php?SID=7f3cfffeaf3c5a9b25004b6c18647cab&amp;Seguimiento=4644610&amp;Asunto=4641448" TargetMode="External"/><Relationship Id="rId494" Type="http://schemas.openxmlformats.org/officeDocument/2006/relationships/hyperlink" Target="https://espaciocivico.org/proyectos-de-ley" TargetMode="External"/><Relationship Id="rId147" Type="http://schemas.openxmlformats.org/officeDocument/2006/relationships/hyperlink" Target="https://www.senado.gob.ar/parlamentario/comisiones/verExp/959.24/S/PL" TargetMode="External"/><Relationship Id="rId354" Type="http://schemas.openxmlformats.org/officeDocument/2006/relationships/hyperlink" Target="https://legis.senado.leg.br/sdleg-getter/documento?dm=9514442&amp;ts=1730184409486&amp;disposition=inline" TargetMode="External"/><Relationship Id="rId799" Type="http://schemas.openxmlformats.org/officeDocument/2006/relationships/hyperlink" Target="https://www.senado.gob.ar/parlamentario/comisiones/verExp/2405.24/S/PL" TargetMode="External"/><Relationship Id="rId1191" Type="http://schemas.openxmlformats.org/officeDocument/2006/relationships/hyperlink" Target="https://sil.gobernacion.gob.mx/Librerias/pp_ContenidoAsuntos.php?SID=1fec989d1165ff4baf94a68056db1d53&amp;Clave=4896201" TargetMode="External"/><Relationship Id="rId561" Type="http://schemas.openxmlformats.org/officeDocument/2006/relationships/hyperlink" Target="https://www.camara.leg.br/proposicoesWeb/prop_mostrarintegra?codteor=1714381&amp;filename=PL%201091/2019" TargetMode="External"/><Relationship Id="rId659" Type="http://schemas.openxmlformats.org/officeDocument/2006/relationships/hyperlink" Target="http://sil.gobernacion.gob.mx/Archivos/Documentos/2024/03/asun_4715588_20240306_1709660287.pdf" TargetMode="External"/><Relationship Id="rId866" Type="http://schemas.openxmlformats.org/officeDocument/2006/relationships/hyperlink" Target="https://esacc.corteconstitucional.gob.ec/storage/api/v1/10_DWL_FL/e2NhcnBldGE6ICJub3RhaXAyMDIzIiwgdXVpZDoiODRkY2VmZDAtYzJlMy00NWU4LThkMzktNjhkM2I0ZWU5MDU5LnBkZiJ9" TargetMode="External"/><Relationship Id="rId1289" Type="http://schemas.openxmlformats.org/officeDocument/2006/relationships/hyperlink" Target="https://leyes.senado.gov.co/proyectos/images/documentos/Textos%20Radicados/proyectos%20de%20ley/2020%20-%202021/PL%20246-20%20Proteccion%20al%20Trabajo%20Digital.pdf" TargetMode="External"/><Relationship Id="rId1496" Type="http://schemas.openxmlformats.org/officeDocument/2006/relationships/hyperlink" Target="http://www.senado.gov.do/wfilemaster/Ficha.aspx?IdExpediente=38068&amp;numeropagina=1&amp;ContExpedientes=1957&amp;Coleccion=53" TargetMode="External"/><Relationship Id="rId214" Type="http://schemas.openxmlformats.org/officeDocument/2006/relationships/hyperlink" Target="http://sil.gobernacion.gob.mx/Archivos/Documentos/2023/11/asun_4660870_20231122_1700695355.pdf" TargetMode="External"/><Relationship Id="rId421" Type="http://schemas.openxmlformats.org/officeDocument/2006/relationships/hyperlink" Target="https://www.congressonacional.leg.br/materias/materias-bicamerais/-/ver/pl-2478-2023" TargetMode="External"/><Relationship Id="rId519" Type="http://schemas.openxmlformats.org/officeDocument/2006/relationships/hyperlink" Target="https://tic.bogota.gov.co/node/179" TargetMode="External"/><Relationship Id="rId1051" Type="http://schemas.openxmlformats.org/officeDocument/2006/relationships/hyperlink" Target="https://www.camara.leg.br/proposicoesWeb/prop_mostrarintegra?codteor=2849845&amp;filename=PL%2062/2025" TargetMode="External"/><Relationship Id="rId1149" Type="http://schemas.openxmlformats.org/officeDocument/2006/relationships/hyperlink" Target="https://www.congressonacional.leg.br/materias/materias-bicamerais/-/ver/pl-1012-2025" TargetMode="External"/><Relationship Id="rId1356" Type="http://schemas.openxmlformats.org/officeDocument/2006/relationships/hyperlink" Target="https://www.ordenjuridico.gob.mx/Documentos/Federal/pdf/wo125096.pdf" TargetMode="External"/><Relationship Id="rId726" Type="http://schemas.openxmlformats.org/officeDocument/2006/relationships/hyperlink" Target="https://leyes.senado.gov.co/proyectos/images/documentos/Textos%20Radicados/proyectos%20de%20ley/2020%20-%202021/PL%20339-20%20cibercrimenes.pdf" TargetMode="External"/><Relationship Id="rId933" Type="http://schemas.openxmlformats.org/officeDocument/2006/relationships/hyperlink" Target="https://sil.gobernacion.gob.mx/Librerias/pp_ReporteSeguimiento.php?SID=7821aeaed7e6cfa7c9f7d1353b5a478b&amp;Seguimiento=4855568&amp;Asunto=4852107" TargetMode="External"/><Relationship Id="rId1009" Type="http://schemas.openxmlformats.org/officeDocument/2006/relationships/hyperlink" Target="https://www.camara.leg.br/proposicoesWeb/fichadetramitacao?idProposicao=2477340" TargetMode="External"/><Relationship Id="rId1563" Type="http://schemas.openxmlformats.org/officeDocument/2006/relationships/hyperlink" Target="https://wb2server.congreso.gob.pe/spley-portal/" TargetMode="External"/><Relationship Id="rId1770" Type="http://schemas.openxmlformats.org/officeDocument/2006/relationships/hyperlink" Target="https://www.hcdn.gob.ar/proyectos/detalle_tp_adjunto/index.html?id=288654" TargetMode="External"/><Relationship Id="rId62" Type="http://schemas.openxmlformats.org/officeDocument/2006/relationships/hyperlink" Target="https://delfino.cr/asamblea/proyecto/23771" TargetMode="External"/><Relationship Id="rId1216" Type="http://schemas.openxmlformats.org/officeDocument/2006/relationships/hyperlink" Target="https://www25.senado.leg.br/web/atividade/materias/-/materia/162498" TargetMode="External"/><Relationship Id="rId1423" Type="http://schemas.openxmlformats.org/officeDocument/2006/relationships/hyperlink" Target="https://www.camara.gov.co/wp-content/uploads/2025/10/proyectos-ley/documentos/proyecto-35907/P.L.417-2025SC-INTELIGENCIA-ARTIFICIAL-EN-PQRSD.pdf" TargetMode="External"/><Relationship Id="rId1630" Type="http://schemas.openxmlformats.org/officeDocument/2006/relationships/hyperlink" Target="http://www.senado.gov.do/wfilemaster/Ficha.aspx?IdExpediente=34970&amp;numeropagina=1&amp;ContExpedientes=0&amp;Coleccion=53" TargetMode="External"/><Relationship Id="rId1728" Type="http://schemas.openxmlformats.org/officeDocument/2006/relationships/hyperlink" Target="https://concejodebogota.gov.co/concejo/site/docs/20250113/asocfile/20250113140010/edicio__n_3917_pa_455_465_pd_de_2025.pdf" TargetMode="External"/><Relationship Id="rId737" Type="http://schemas.openxmlformats.org/officeDocument/2006/relationships/hyperlink" Target="https://leyes.senado.gov.co/proyectos/images/documentos/Textos%20Radicados/proyectos%20de%20ley/2021%20-%202022/PL%20056-21%20Regula%20Web%20Adultos.pdf" TargetMode="External"/><Relationship Id="rId944" Type="http://schemas.openxmlformats.org/officeDocument/2006/relationships/hyperlink" Target="https://sil.gobernacion.gob.mx/Archivos/Documentos/2024/11/asun_4810351_20241127_1732657689.pdf" TargetMode="External"/><Relationship Id="rId1367" Type="http://schemas.openxmlformats.org/officeDocument/2006/relationships/hyperlink" Target="https://www.camara.gov.co/ley-inteligencia-y-contrainteligencia-130/" TargetMode="External"/><Relationship Id="rId1574" Type="http://schemas.openxmlformats.org/officeDocument/2006/relationships/hyperlink" Target="https://wb2server.congreso.gob.pe/spley-portal-service/archivo/MjQwMDUx/pdf" TargetMode="External"/><Relationship Id="rId73" Type="http://schemas.openxmlformats.org/officeDocument/2006/relationships/hyperlink" Target="http://sil.gobernacion.gob.mx/Librerias/pp_ContenidoAsuntos.php?SID=bc1ae1849e50283089ebbe3b25b08126&amp;Clave=4603910" TargetMode="External"/><Relationship Id="rId169" Type="http://schemas.openxmlformats.org/officeDocument/2006/relationships/hyperlink" Target="https://www4.hcdn.gob.ar/dependencias/dsecretaria/Periodo2023/PDF2023/TP2023/4436-D-2023.pdf" TargetMode="External"/><Relationship Id="rId376" Type="http://schemas.openxmlformats.org/officeDocument/2006/relationships/hyperlink" Target="https://www.camara.leg.br/proposicoesWeb/prop_mostrarintegra?codteor=2219746&amp;filename=PL%202859/2022" TargetMode="External"/><Relationship Id="rId583" Type="http://schemas.openxmlformats.org/officeDocument/2006/relationships/hyperlink" Target="https://www.camara.leg.br/proposicoesWeb/prop_mostrarintegra?codteor=2396789&amp;filename=PL%20842/2024" TargetMode="External"/><Relationship Id="rId790" Type="http://schemas.openxmlformats.org/officeDocument/2006/relationships/hyperlink" Target="https://www.boletinoficial.gob.ar/detalleAviso/primera/301122/20231221" TargetMode="External"/><Relationship Id="rId804" Type="http://schemas.openxmlformats.org/officeDocument/2006/relationships/hyperlink" Target="https://www.senado.gob.ar/parlamentario/parlamentaria/485987/downloadPdf" TargetMode="External"/><Relationship Id="rId1227" Type="http://schemas.openxmlformats.org/officeDocument/2006/relationships/hyperlink" Target="https://www25.senado.leg.br/web/atividade/materias/-/materia/156383" TargetMode="External"/><Relationship Id="rId1434" Type="http://schemas.openxmlformats.org/officeDocument/2006/relationships/hyperlink" Target="https://congresovisible.uniandes.edu.co/proyectos-de-ley/ppor-medio-de-la-cual-se-regula-el-acceso-y-uso-de-plataformas-digitales-de-inteligencia-artificial-en-ninos-ninas-y-adolescentes-y-se-dictan-otras-disposiciones-regulacion-de-ia-con-enfoque-en-infancia/15153/" TargetMode="External"/><Relationship Id="rId1641" Type="http://schemas.openxmlformats.org/officeDocument/2006/relationships/hyperlink" Target="https://www2.congreso.gob.pe/Sicr/TraDocEstProc/Expvirt_2021.nsf/Repexpvirt?OpenForm&amp;Seq=1&amp;Db=202102775&amp;View" TargetMode="External"/><Relationship Id="rId4" Type="http://schemas.openxmlformats.org/officeDocument/2006/relationships/hyperlink" Target="https://www.diputados.gov.ar/diputados/vmoralesg/proyecto.html?exp=2505-D-2023" TargetMode="External"/><Relationship Id="rId236" Type="http://schemas.openxmlformats.org/officeDocument/2006/relationships/hyperlink" Target="https://sil.gobernacion.gob.mx/Librerias/pp_ReporteSeguimiento.php?SID=3a40eca013c65468498586a784864ca6&amp;Seguimiento=4640984&amp;Asunto=4632900" TargetMode="External"/><Relationship Id="rId443" Type="http://schemas.openxmlformats.org/officeDocument/2006/relationships/hyperlink" Target="https://www.congressonacional.leg.br/materias/materias-bicamerais/-/ver/pl-5467-2023" TargetMode="External"/><Relationship Id="rId650" Type="http://schemas.openxmlformats.org/officeDocument/2006/relationships/hyperlink" Target="http://sil.gobernacion.gob.mx/Archivos/Documentos/2023/10/asun_4633030_20231018_1697556161.pdf" TargetMode="External"/><Relationship Id="rId888" Type="http://schemas.openxmlformats.org/officeDocument/2006/relationships/hyperlink" Target="https://sil.gobernacion.gob.mx/Librerias/pp_ReporteSeguimiento.php?SID=7821aeaed7e6cfa7c9f7d1353b5a478b&amp;Seguimiento=4850650&amp;Asunto=4847347" TargetMode="External"/><Relationship Id="rId1073" Type="http://schemas.openxmlformats.org/officeDocument/2006/relationships/hyperlink" Target="https://www.camara.leg.br/proposicoesWeb/fichadetramitacao?idProposicao=2503275" TargetMode="External"/><Relationship Id="rId1280" Type="http://schemas.openxmlformats.org/officeDocument/2006/relationships/hyperlink" Target="https://leyes.senado.gov.co/proyectos/index.php/proyectos-ley/cuatrenio-2022-2026/2023-2024/article/10-por-la-cual-se-crea-la-agencia-nacional-de-seguridad-digital-y-se-fijan-algunas-competencias-especificas" TargetMode="External"/><Relationship Id="rId1501" Type="http://schemas.openxmlformats.org/officeDocument/2006/relationships/hyperlink" Target="https://parlamento.gub.uy/documentosyleyes/documentos/repartido/representantes/50/346/0/PDF" TargetMode="External"/><Relationship Id="rId1739" Type="http://schemas.openxmlformats.org/officeDocument/2006/relationships/hyperlink" Target="https://wb2server.congreso.gob.pe/spley-portal/" TargetMode="External"/><Relationship Id="rId303" Type="http://schemas.openxmlformats.org/officeDocument/2006/relationships/hyperlink" Target="http://sil.gobernacion.gob.mx/Archivos/Documentos/2021/03/asun_4153688_20210317_1616022619.pdf" TargetMode="External"/><Relationship Id="rId748" Type="http://schemas.openxmlformats.org/officeDocument/2006/relationships/hyperlink" Target="https://laws.bahamas.gov.bs/cms/legislation/tabled-in-parliament/tabled-in-house-of-assembly.html" TargetMode="External"/><Relationship Id="rId955" Type="http://schemas.openxmlformats.org/officeDocument/2006/relationships/hyperlink" Target="https://sil.gobernacion.gob.mx/Librerias/pp_ContenidoAsuntos.php?SID=7821aeaed7e6cfa7c9f7d1353b5a478b&amp;Clave=4869483" TargetMode="External"/><Relationship Id="rId1140" Type="http://schemas.openxmlformats.org/officeDocument/2006/relationships/hyperlink" Target="https://sil.gobernacion.gob.mx/Librerias/pp_ReporteSeguimiento.php?SID=7821aeaed7e6cfa7c9f7d1353b5a478b&amp;Seguimiento=4826445&amp;Asunto=4896460" TargetMode="External"/><Relationship Id="rId1378" Type="http://schemas.openxmlformats.org/officeDocument/2006/relationships/hyperlink" Target="https://sil.gobernacion.gob.mx/Archivos/Documentos/2025/08/asun_4915920_20250806_1754492358.pdf" TargetMode="External"/><Relationship Id="rId1585" Type="http://schemas.openxmlformats.org/officeDocument/2006/relationships/hyperlink" Target="https://sutra.oslpr.org/medidas/152532" TargetMode="External"/><Relationship Id="rId84" Type="http://schemas.openxmlformats.org/officeDocument/2006/relationships/hyperlink" Target="https://espaciocivico.org/sites/default/files/proyectos-ley/a162.pdf" TargetMode="External"/><Relationship Id="rId387" Type="http://schemas.openxmlformats.org/officeDocument/2006/relationships/hyperlink" Target="https://www.congressonacional.leg.br/materias/materias-bicamerais/-/ver/pl-1802-2022" TargetMode="External"/><Relationship Id="rId510" Type="http://schemas.openxmlformats.org/officeDocument/2006/relationships/hyperlink" Target="https://normograma.icfes.gov.co/docs/arbol/6482.htm" TargetMode="External"/><Relationship Id="rId594" Type="http://schemas.openxmlformats.org/officeDocument/2006/relationships/hyperlink" Target="https://www.congressonacional.leg.br/materias/materias-bicamerais/-/ver/pl-2333-2024" TargetMode="External"/><Relationship Id="rId608" Type="http://schemas.openxmlformats.org/officeDocument/2006/relationships/hyperlink" Target="https://www.congressonacional.leg.br/materias/materias-bicamerais/-/ver/pl-2721-2024" TargetMode="External"/><Relationship Id="rId815" Type="http://schemas.openxmlformats.org/officeDocument/2006/relationships/hyperlink" Target="https://diputados.gob.ar/comisiones/permanentes/clpenal/proyecto.html?exp=6976-D-2024" TargetMode="External"/><Relationship Id="rId1238" Type="http://schemas.openxmlformats.org/officeDocument/2006/relationships/hyperlink" Target="https://www.camara.leg.br/proposicoesWeb/fichadetramitacao?idProposicao=2314433" TargetMode="External"/><Relationship Id="rId1445" Type="http://schemas.openxmlformats.org/officeDocument/2006/relationships/hyperlink" Target="https://incp.org.co/wp-content/uploads/2025/11/Proyecto-de-Acuerdo-400-de-2025.pdf" TargetMode="External"/><Relationship Id="rId1652" Type="http://schemas.openxmlformats.org/officeDocument/2006/relationships/hyperlink" Target="https://wb2server.congreso.gob.pe/spley-portal-service/archivo/MTI2MDQw/pdf" TargetMode="External"/><Relationship Id="rId247" Type="http://schemas.openxmlformats.org/officeDocument/2006/relationships/hyperlink" Target="http://sil.gobernacion.gob.mx/Librerias/pp_ContenidoAsuntos.php?SID=d8034621e6f496910ed414bc7611195a&amp;Clave=4713960" TargetMode="External"/><Relationship Id="rId899" Type="http://schemas.openxmlformats.org/officeDocument/2006/relationships/hyperlink" Target="https://sil.gobernacion.gob.mx/Librerias/pp_ReporteSeguimiento.php?SID=dce2c9a5902f1a888b25553e7a3bc24c&amp;Seguimiento=4734533&amp;Asunto=4729867" TargetMode="External"/><Relationship Id="rId1000" Type="http://schemas.openxmlformats.org/officeDocument/2006/relationships/hyperlink" Target="https://www25.senado.leg.br/web/atividade/materias/-/materia/166908" TargetMode="External"/><Relationship Id="rId1084" Type="http://schemas.openxmlformats.org/officeDocument/2006/relationships/hyperlink" Target="https://www.camara.leg.br/proposicoesWeb/fichadetramitacao?idProposicao=2490661" TargetMode="External"/><Relationship Id="rId1305" Type="http://schemas.openxmlformats.org/officeDocument/2006/relationships/hyperlink" Target="https://www.camara.gov.co/sites/default/files/2025-03/PL.500-2025C%20%28CAPACITACI%C3%93N%20Y%20FORMACI%C3%93N%20T%C3%89CNICA%29.docx" TargetMode="External"/><Relationship Id="rId107" Type="http://schemas.openxmlformats.org/officeDocument/2006/relationships/hyperlink" Target="https://tramitescr.meic.go.cr/GetFile.aspx?action=getFile&amp;file=anexosFormulario\2641\18480\DMR-DAR-INF-124-2023.pdf" TargetMode="External"/><Relationship Id="rId454" Type="http://schemas.openxmlformats.org/officeDocument/2006/relationships/hyperlink" Target="https://www.camara.leg.br/proposicoesWeb/prop_mostrarintegra?codteor=2317029&amp;filename=PL%204079/2023" TargetMode="External"/><Relationship Id="rId661" Type="http://schemas.openxmlformats.org/officeDocument/2006/relationships/hyperlink" Target="http://sil.gobernacion.gob.mx/Archivos/Documentos/2023/11/asun_4665732_20231128_1701193869.pdf" TargetMode="External"/><Relationship Id="rId759" Type="http://schemas.openxmlformats.org/officeDocument/2006/relationships/hyperlink" Target="https://www.gacetaoficial.gob.cu/es/resolucion-94-de-2022-de-ministerio-de-ciencia-tecnologia-y-medio-ambiente" TargetMode="External"/><Relationship Id="rId966" Type="http://schemas.openxmlformats.org/officeDocument/2006/relationships/hyperlink" Target="https://sil.gobernacion.gob.mx/Librerias/pp_ReporteSeguimiento.php?SID=7821aeaed7e6cfa7c9f7d1353b5a478b&amp;Seguimiento=4861125&amp;Asunto=4859513" TargetMode="External"/><Relationship Id="rId1291" Type="http://schemas.openxmlformats.org/officeDocument/2006/relationships/hyperlink" Target="https://www.camara.gov.co/servicio-de-interprete" TargetMode="External"/><Relationship Id="rId1389" Type="http://schemas.openxmlformats.org/officeDocument/2006/relationships/hyperlink" Target="https://www.camara.gov.co/dispositivos-moviles-en-aulas" TargetMode="External"/><Relationship Id="rId1512" Type="http://schemas.openxmlformats.org/officeDocument/2006/relationships/hyperlink" Target="https://cdn.www.gob.pe/uploads/document/file/8470484/7014001-texto-integrado-del-rof-del-ministerio-de-relaciones-exteriores.pdf?v=1754944057" TargetMode="External"/><Relationship Id="rId1596" Type="http://schemas.openxmlformats.org/officeDocument/2006/relationships/hyperlink" Target="https://sutra.oslpr.org/SutraFilesGen/143138/PC1548.docx" TargetMode="External"/><Relationship Id="rId11" Type="http://schemas.openxmlformats.org/officeDocument/2006/relationships/hyperlink" Target="https://www.camara.gov.co/inteligencia-artificial" TargetMode="External"/><Relationship Id="rId314" Type="http://schemas.openxmlformats.org/officeDocument/2006/relationships/hyperlink" Target="https://www.camara.gov.co/inteligencia-y-contrainteligencia-0" TargetMode="External"/><Relationship Id="rId398" Type="http://schemas.openxmlformats.org/officeDocument/2006/relationships/hyperlink" Target="https://www.camara.leg.br/proposicoesWeb/prop_mostrarintegra?codteor=2335296&amp;filename=PL%204719/2023" TargetMode="External"/><Relationship Id="rId521" Type="http://schemas.openxmlformats.org/officeDocument/2006/relationships/hyperlink" Target="https://www.alcaldiabogota.gov.co/sisjur/normas/Norma1.jsp?i=115821" TargetMode="External"/><Relationship Id="rId619" Type="http://schemas.openxmlformats.org/officeDocument/2006/relationships/hyperlink" Target="https://www.camara.leg.br/proposicoesWeb/prop_mostrarintegra?codteor=2394356&amp;filename=PL%20733/2024" TargetMode="External"/><Relationship Id="rId1151" Type="http://schemas.openxmlformats.org/officeDocument/2006/relationships/hyperlink" Target="https://www.congressonacional.leg.br/materias/materias-bicamerais/-/ver/pl-4496-2019" TargetMode="External"/><Relationship Id="rId1249" Type="http://schemas.openxmlformats.org/officeDocument/2006/relationships/hyperlink" Target="https://www25.senado.leg.br/web/atividade/materias/-/materia/137793" TargetMode="External"/><Relationship Id="rId95" Type="http://schemas.openxmlformats.org/officeDocument/2006/relationships/hyperlink" Target="https://www.camara.cl/verDoc.aspx?prmID=16244&amp;prmTIPO=INICIATIVA" TargetMode="External"/><Relationship Id="rId160" Type="http://schemas.openxmlformats.org/officeDocument/2006/relationships/hyperlink" Target="https://www.diputados.gov.ar/diputados/vmoralesg/proyecto.html?exp=3654-D-2024" TargetMode="External"/><Relationship Id="rId826" Type="http://schemas.openxmlformats.org/officeDocument/2006/relationships/hyperlink" Target="https://parlamentaria.legislatura.gob.ar/pages/download.aspx?IdDoc=212405" TargetMode="External"/><Relationship Id="rId1011" Type="http://schemas.openxmlformats.org/officeDocument/2006/relationships/hyperlink" Target="https://www.congressonacional.leg.br/materias/materias-bicamerais/-/ver/plp-13-2024" TargetMode="External"/><Relationship Id="rId1109" Type="http://schemas.openxmlformats.org/officeDocument/2006/relationships/hyperlink" Target="https://www.congressonacional.leg.br/materias/materias-bicamerais/-/ver/pl-1956-2025" TargetMode="External"/><Relationship Id="rId1456" Type="http://schemas.openxmlformats.org/officeDocument/2006/relationships/hyperlink" Target="https://www.camara.leg.br/proposicoesWeb/fichadetramitacao?idProposicao=2258347" TargetMode="External"/><Relationship Id="rId1663" Type="http://schemas.openxmlformats.org/officeDocument/2006/relationships/hyperlink" Target="https://wb2server.congreso.gob.pe/spley-portal/" TargetMode="External"/><Relationship Id="rId258" Type="http://schemas.openxmlformats.org/officeDocument/2006/relationships/hyperlink" Target="https://sil.gobernacion.gob.mx/Librerias/pp_ReporteSeguimiento.php?SID=c0f80562ff3756a0755e82bd263fabea&amp;Seguimiento=4703578&amp;Asunto=4702788" TargetMode="External"/><Relationship Id="rId465" Type="http://schemas.openxmlformats.org/officeDocument/2006/relationships/hyperlink" Target="https://www.congressonacional.leg.br/materias/materias-bicamerais/-/ver/pl-5938-2023" TargetMode="External"/><Relationship Id="rId672" Type="http://schemas.openxmlformats.org/officeDocument/2006/relationships/hyperlink" Target="https://www.asamblea.gob.sv/leyes-y-decretos/decretos-por-anios/2025/0" TargetMode="External"/><Relationship Id="rId1095" Type="http://schemas.openxmlformats.org/officeDocument/2006/relationships/hyperlink" Target="https://www.camara.leg.br/proposicoesWeb/fichadetramitacao?idProposicao=2507228" TargetMode="External"/><Relationship Id="rId1316" Type="http://schemas.openxmlformats.org/officeDocument/2006/relationships/hyperlink" Target="https://sil.gobernacion.gob.mx/Librerias/pp_ContenidoAsuntos.php?SID=cf49f2ec6a9bc75a7c2d30d3fd4d1933&amp;Clave=4907786" TargetMode="External"/><Relationship Id="rId1523" Type="http://schemas.openxmlformats.org/officeDocument/2006/relationships/hyperlink" Target="https://parlamento.gub.uy/documentosyleyes/ficha-asunto/33881" TargetMode="External"/><Relationship Id="rId1730" Type="http://schemas.openxmlformats.org/officeDocument/2006/relationships/hyperlink" Target="https://wb2server.congreso.gob.pe/spley-portal/" TargetMode="External"/><Relationship Id="rId22" Type="http://schemas.openxmlformats.org/officeDocument/2006/relationships/hyperlink" Target="https://apicongresovisible.uniandes.edu.co/uploads/proyecto-ley/13320/1260/23.pdf" TargetMode="External"/><Relationship Id="rId118" Type="http://schemas.openxmlformats.org/officeDocument/2006/relationships/hyperlink" Target="http://sil.gobernacion.gob.mx/Archivos/Documentos/2024/02/asun_4701214_20240213_1722450453.pdf" TargetMode="External"/><Relationship Id="rId325" Type="http://schemas.openxmlformats.org/officeDocument/2006/relationships/hyperlink" Target="https://www.congressonacional.leg.br/materias/materias-bicamerais/-/ver/pl-21-2020" TargetMode="External"/><Relationship Id="rId532" Type="http://schemas.openxmlformats.org/officeDocument/2006/relationships/hyperlink" Target="https://www.congressonacional.leg.br/materias/materias-bicamerais/-/ver/pl-2506-2024" TargetMode="External"/><Relationship Id="rId977" Type="http://schemas.openxmlformats.org/officeDocument/2006/relationships/hyperlink" Target="https://sil.gobernacion.gob.mx/Archivos/Documentos/2025/02/asun_4833241_20250211_1739304683.pdf" TargetMode="External"/><Relationship Id="rId1162" Type="http://schemas.openxmlformats.org/officeDocument/2006/relationships/hyperlink" Target="https://legis.senado.leg.br/sdleg-getter/documento?dm=9387587&amp;ts=1730186000214&amp;disposition=inline" TargetMode="External"/><Relationship Id="rId171" Type="http://schemas.openxmlformats.org/officeDocument/2006/relationships/hyperlink" Target="https://www4.hcdn.gob.ar/dependencias/dsecretaria/Periodo2023/PDF2023/TP2023/4410-D-2023.pdf" TargetMode="External"/><Relationship Id="rId837" Type="http://schemas.openxmlformats.org/officeDocument/2006/relationships/hyperlink" Target="https://www.camara.cl/legislacion/ProyectosDeLey/tramitacion.aspx?prmID=17106&amp;prmBOLETIN=16538-13" TargetMode="External"/><Relationship Id="rId1022" Type="http://schemas.openxmlformats.org/officeDocument/2006/relationships/hyperlink" Target="https://legis.senado.leg.br/sdleg-getter/documento?dm=9879382&amp;ts=1740076601466&amp;disposition=inline" TargetMode="External"/><Relationship Id="rId1467" Type="http://schemas.openxmlformats.org/officeDocument/2006/relationships/hyperlink" Target="https://legislaturadetucuman.gob.ar/lyd/" TargetMode="External"/><Relationship Id="rId1674" Type="http://schemas.openxmlformats.org/officeDocument/2006/relationships/hyperlink" Target="https://wb2server.congreso.gob.pe/spley-portal-service/archivo/MTc5Njcx/pdf" TargetMode="External"/><Relationship Id="rId269" Type="http://schemas.openxmlformats.org/officeDocument/2006/relationships/hyperlink" Target="http://sil.gobernacion.gob.mx/Librerias/pp_ContenidoAsuntos.php?SID=36d8bfebc1e8135a5767abe3674c34be&amp;Clave=4622568" TargetMode="External"/><Relationship Id="rId476" Type="http://schemas.openxmlformats.org/officeDocument/2006/relationships/hyperlink" Target="https://www.camara.leg.br/proposicoesWeb/prop_mostrarintegra?codteor=2269243&amp;filename=PL%202394/2023" TargetMode="External"/><Relationship Id="rId683" Type="http://schemas.openxmlformats.org/officeDocument/2006/relationships/hyperlink" Target="https://leyes.senado.gov.co/proyectos/images/documentos/Textos%20Radicados/proyectos%20de%20ley/2023%20-%202024/PL%20255-24%20IA%20Siniestros%20viales.pdf" TargetMode="External"/><Relationship Id="rId890" Type="http://schemas.openxmlformats.org/officeDocument/2006/relationships/hyperlink" Target="https://sil.gobernacion.gob.mx/Archivos/Documentos/2025/03/asun_4847347_20250304_1741187708.pdf" TargetMode="External"/><Relationship Id="rId904" Type="http://schemas.openxmlformats.org/officeDocument/2006/relationships/hyperlink" Target="https://sil.gobernacion.gob.mx/Librerias/pp_ReporteSeguimiento.php?SID=03effddde29784cc3538450b73cfb46c&amp;Seguimiento=4587471&amp;Asunto=4585245" TargetMode="External"/><Relationship Id="rId1327" Type="http://schemas.openxmlformats.org/officeDocument/2006/relationships/hyperlink" Target="https://sil.gobernacion.gob.mx/Librerias/pp_ContenidoAsuntos.php?SID=cf49f2ec6a9bc75a7c2d30d3fd4d1933&amp;Clave=4913660" TargetMode="External"/><Relationship Id="rId1534" Type="http://schemas.openxmlformats.org/officeDocument/2006/relationships/hyperlink" Target="https://wb2server.congreso.gob.pe/spley-portal-service/archivo/MjkwMDkx/pdf" TargetMode="External"/><Relationship Id="rId1741" Type="http://schemas.openxmlformats.org/officeDocument/2006/relationships/hyperlink" Target="https://wb2server.congreso.gob.pe/spley-portal-service/archivo/MzQ0NjI4/pdf" TargetMode="External"/><Relationship Id="rId33" Type="http://schemas.openxmlformats.org/officeDocument/2006/relationships/hyperlink" Target="https://congresovisible.uniandes.edu.co/proyectos-de-ley/ppor-medio-del-cual-se-modifica-y-establece-un-agravante-al-articulo-296-de-la-ley-599-del-2000-codigo-penal-colombiano-suplantacion-con-ia/13529/" TargetMode="External"/><Relationship Id="rId129" Type="http://schemas.openxmlformats.org/officeDocument/2006/relationships/hyperlink" Target="http://sil.gobernacion.gob.mx/Archivos/Documentos/2023/12/asun_4685362_20231213_1696978438.pdf" TargetMode="External"/><Relationship Id="rId336" Type="http://schemas.openxmlformats.org/officeDocument/2006/relationships/hyperlink" Target="https://legis.senado.leg.br/sdleg-getter/documento?dm=8940096&amp;ts=1732829621004&amp;disposition=inline" TargetMode="External"/><Relationship Id="rId543" Type="http://schemas.openxmlformats.org/officeDocument/2006/relationships/hyperlink" Target="https://www.camara.leg.br/proposicoesWeb/prop_mostrarintegra?codteor=2472452&amp;filename=PL%203428/2024" TargetMode="External"/><Relationship Id="rId988" Type="http://schemas.openxmlformats.org/officeDocument/2006/relationships/hyperlink" Target="https://sil.gobernacion.gob.mx/Librerias/pp_ContenidoAsuntos.php?SID=7821aeaed7e6cfa7c9f7d1353b5a478b&amp;Clave=4894650" TargetMode="External"/><Relationship Id="rId1173" Type="http://schemas.openxmlformats.org/officeDocument/2006/relationships/hyperlink" Target="https://sil.gobernacion.gob.mx/Librerias/pp_ReporteSeguimiento.php?SID=1fec989d1165ff4baf94a68056db1d53&amp;Seguimiento=4902609&amp;Asunto=4901003" TargetMode="External"/><Relationship Id="rId1380" Type="http://schemas.openxmlformats.org/officeDocument/2006/relationships/hyperlink" Target="https://congresovisible.uniandes.edu.co/proyectos-de-ley/ppor-medio-del-cual-se-establece-el-programa-nacional-de-tamizaje-oncologico-y-se-dictan-otras-disposiciones-programa-nacional-de-tamizaje-oncologico/14720/" TargetMode="External"/><Relationship Id="rId1601" Type="http://schemas.openxmlformats.org/officeDocument/2006/relationships/hyperlink" Target="http://www.senado.gov.do/wfilemaster/Ficha.aspx?IdExpediente=37500&amp;numeropagina=1&amp;ContExpedientes=1427&amp;Coleccion=53" TargetMode="External"/><Relationship Id="rId182" Type="http://schemas.openxmlformats.org/officeDocument/2006/relationships/hyperlink" Target="https://www.diputados.gov.ar/diputados/vmoralesg/proyecto.html?exp=6156-D-2024" TargetMode="External"/><Relationship Id="rId403" Type="http://schemas.openxmlformats.org/officeDocument/2006/relationships/hyperlink" Target="https://www.congressonacional.leg.br/materias/materias-bicamerais/-/ver/pl-3614-2023" TargetMode="External"/><Relationship Id="rId750" Type="http://schemas.openxmlformats.org/officeDocument/2006/relationships/hyperlink" Target="https://laws.bahamas.gov.bs/cms/images/LEGISLATION/BILLS/2024/2024-0015/2024-0015.pdf" TargetMode="External"/><Relationship Id="rId848" Type="http://schemas.openxmlformats.org/officeDocument/2006/relationships/hyperlink" Target="https://www.camara.cl/legislacion/ProyectosDeLey/tramitacion.aspx?prmID=17696&amp;prmBOLETIN=17079-03" TargetMode="External"/><Relationship Id="rId1033" Type="http://schemas.openxmlformats.org/officeDocument/2006/relationships/hyperlink" Target="https://www.camara.leg.br/proposicoesWeb/fichadetramitacao?idProposicao=2500291" TargetMode="External"/><Relationship Id="rId1478" Type="http://schemas.openxmlformats.org/officeDocument/2006/relationships/hyperlink" Target="https://tuabogado.net/proyecto-de-ley-de-inteligencia-artificial-en-venezuela-pdf/" TargetMode="External"/><Relationship Id="rId1685" Type="http://schemas.openxmlformats.org/officeDocument/2006/relationships/hyperlink" Target="https://wb2server.congreso.gob.pe/spley-portal/" TargetMode="External"/><Relationship Id="rId487" Type="http://schemas.openxmlformats.org/officeDocument/2006/relationships/hyperlink" Target="https://www.asamblea.go.cr/Centro_de_informacion/Consultas_SIL/SitePages/ConsultaProyectos.aspx" TargetMode="External"/><Relationship Id="rId610" Type="http://schemas.openxmlformats.org/officeDocument/2006/relationships/hyperlink" Target="https://www.congressonacional.leg.br/materias/materias-bicamerais/-/ver/pl-303-2024" TargetMode="External"/><Relationship Id="rId694" Type="http://schemas.openxmlformats.org/officeDocument/2006/relationships/hyperlink" Target="https://congresovisible.uniandes.edu.co/proyectos-de-ley/ppor-medio-del-cual-se-expide-el-estatuto-de-la-igualdad-para-la-garantia-de-los-derechos-de-las-ninas-y-las-mujeres-en-toda-su-diversidad-y-se-dictan-otras-disposiciones-estatuto-de-la-igualdad-para-la-garantia-de-los-derechos-de-las-ninas-y-las-mujeres-en-toda-su-diversidad/13963/" TargetMode="External"/><Relationship Id="rId708" Type="http://schemas.openxmlformats.org/officeDocument/2006/relationships/hyperlink" Target="https://congresovisible.uniandes.edu.co/proyectos-de-ley/ppor-la-cual-se-ordenan-medidas-para-la-proteccion-prevencion-y-seguridad-en-el-uso-de-internet-y-las-redes-sociales-ley-ana-maria-chavez-nino-establece-medidas-de-seguridad-en-la-red/13602/" TargetMode="External"/><Relationship Id="rId915" Type="http://schemas.openxmlformats.org/officeDocument/2006/relationships/hyperlink" Target="https://sil.gobernacion.gob.mx/Librerias/pp_ReporteSeguimiento.php?SID=7f3cfffeaf3c5a9b25004b6c18647cab&amp;Seguimiento=4752741&amp;Asunto=4749691" TargetMode="External"/><Relationship Id="rId1240" Type="http://schemas.openxmlformats.org/officeDocument/2006/relationships/hyperlink" Target="https://www.camara.leg.br/proposicoesWeb/fichadetramitacao?idProposicao=2276604" TargetMode="External"/><Relationship Id="rId1338" Type="http://schemas.openxmlformats.org/officeDocument/2006/relationships/hyperlink" Target="https://congresovisible.uniandes.edu.co/proyectos-de-ley/ppor-medio-de-la-cual-se-modifican-la-ley-23-de-1982-y-la-ley-397-de-1997-y-se-dictan-otras-disposiciones-reconoce-el-arte-digital/14787/" TargetMode="External"/><Relationship Id="rId1545" Type="http://schemas.openxmlformats.org/officeDocument/2006/relationships/hyperlink" Target="https://www.gob.pe/institucion/presidencia/normas-legales/576178-1504" TargetMode="External"/><Relationship Id="rId347" Type="http://schemas.openxmlformats.org/officeDocument/2006/relationships/hyperlink" Target="https://www.congressonacional.leg.br/materias/materias-bicamerais/-/ver/pl-1833-2024" TargetMode="External"/><Relationship Id="rId999" Type="http://schemas.openxmlformats.org/officeDocument/2006/relationships/hyperlink" Target="https://www.camara.leg.br/proposicoesWeb/prop_mostrarintegra?codteor=1737521&amp;filename=PL%202537/2019" TargetMode="External"/><Relationship Id="rId1100" Type="http://schemas.openxmlformats.org/officeDocument/2006/relationships/hyperlink" Target="https://www.camara.leg.br/proposicoesWeb/fichadetramitacao?idProposicao=2500774" TargetMode="External"/><Relationship Id="rId1184" Type="http://schemas.openxmlformats.org/officeDocument/2006/relationships/hyperlink" Target="https://sil.gobernacion.gob.mx/Librerias/pp_ReporteSeguimiento.php?SID=1fec989d1165ff4baf94a68056db1d53&amp;Seguimiento=4901523&amp;Asunto=4899375" TargetMode="External"/><Relationship Id="rId1405" Type="http://schemas.openxmlformats.org/officeDocument/2006/relationships/hyperlink" Target="https://www.camara.gov.co/sites/default/files/2025-09/P.L.306-2025SC%20%28LEY%20CONTRA%20EL%20GROOMING%29.docx" TargetMode="External"/><Relationship Id="rId1752" Type="http://schemas.openxmlformats.org/officeDocument/2006/relationships/hyperlink" Target="https://www.hcdn.gob.ar/proyectos/detalle_tp_adjunto/index.html?id=290002" TargetMode="External"/><Relationship Id="rId44" Type="http://schemas.openxmlformats.org/officeDocument/2006/relationships/hyperlink" Target="https://normograma.mintic.gov.co/mintic/compilacion/docs/decreto_1078_2015.htm" TargetMode="External"/><Relationship Id="rId554" Type="http://schemas.openxmlformats.org/officeDocument/2006/relationships/hyperlink" Target="https://www.congressonacional.leg.br/materias/materias-bicamerais/-/ver/pl-4272-2024" TargetMode="External"/><Relationship Id="rId761" Type="http://schemas.openxmlformats.org/officeDocument/2006/relationships/hyperlink" Target="https://www.gacetaoficial.gob.cu/es/decreto-45-de-2021-de-consejo-de-ministros" TargetMode="External"/><Relationship Id="rId859" Type="http://schemas.openxmlformats.org/officeDocument/2006/relationships/hyperlink" Target="https://www.registrospublicos.gob.ec/wp-content/uploads/downloads/2023/08/Resolucion-Nro.-008-NG-DINARP-2023-signed.pdf" TargetMode="External"/><Relationship Id="rId1391" Type="http://schemas.openxmlformats.org/officeDocument/2006/relationships/hyperlink" Target="https://www.camara.gov.co/celulares-en-colegios" TargetMode="External"/><Relationship Id="rId1489" Type="http://schemas.openxmlformats.org/officeDocument/2006/relationships/hyperlink" Target="https://wb2server.congreso.gob.pe/spley-portal-service/archivo/MzQ0MTM3/pdf" TargetMode="External"/><Relationship Id="rId1612" Type="http://schemas.openxmlformats.org/officeDocument/2006/relationships/hyperlink" Target="https://s-sil.camaradediputados.gob.do:8095/ReportesGenerales/VerDocumento?documentoId=225083" TargetMode="External"/><Relationship Id="rId1696" Type="http://schemas.openxmlformats.org/officeDocument/2006/relationships/hyperlink" Target="https://parlamento.gub.uy/documentosyleyes/ficha-asunto/163465" TargetMode="External"/><Relationship Id="rId193" Type="http://schemas.openxmlformats.org/officeDocument/2006/relationships/hyperlink" Target="https://www4.hcdn.gob.ar/dependencias/dsecretaria/Periodo2024/PDF2024/TP2024/3955-D-2024.pdf" TargetMode="External"/><Relationship Id="rId207" Type="http://schemas.openxmlformats.org/officeDocument/2006/relationships/hyperlink" Target="http://sil.gobernacion.gob.mx/Librerias/pp_ContenidoAsuntos.php?SID=0f131dc4e83f3293d4493a53eec308ed&amp;Clave=4778559" TargetMode="External"/><Relationship Id="rId414" Type="http://schemas.openxmlformats.org/officeDocument/2006/relationships/hyperlink" Target="https://www.camara.leg.br/proposicoesWeb/prop_mostrarintegra?codteor=2302096&amp;filename=PL%203608/2023" TargetMode="External"/><Relationship Id="rId498" Type="http://schemas.openxmlformats.org/officeDocument/2006/relationships/hyperlink" Target="https://bogota.gov.co/sites/default/files/acuerdo-761-de-2020-pdd.pdf" TargetMode="External"/><Relationship Id="rId621" Type="http://schemas.openxmlformats.org/officeDocument/2006/relationships/hyperlink" Target="https://www.camara.leg.br/proposicoesWeb/prop_mostrarintegra?codteor=2393745&amp;filename=PL%20711/2024" TargetMode="External"/><Relationship Id="rId1044" Type="http://schemas.openxmlformats.org/officeDocument/2006/relationships/hyperlink" Target="https://www.camara.leg.br/proposicoesWeb/prop_mostrarintegra?codteor=2860557&amp;filename=PL%20663/2025" TargetMode="External"/><Relationship Id="rId1251" Type="http://schemas.openxmlformats.org/officeDocument/2006/relationships/hyperlink" Target="https://www.camara.leg.br/proposicoesWeb/fichadetramitacao?idProposicao=2199418" TargetMode="External"/><Relationship Id="rId1349" Type="http://schemas.openxmlformats.org/officeDocument/2006/relationships/hyperlink" Target="https://www.camara.gov.co/sites/default/files/2024-08/PL.199-2024C%20%28ROBOTICA%29.docx" TargetMode="External"/><Relationship Id="rId260" Type="http://schemas.openxmlformats.org/officeDocument/2006/relationships/hyperlink" Target="https://sil.gobernacion.gob.mx/Librerias/pp_ReporteSeguimiento.php?SID=949dc93e2e37e6f20a15870a7f7305b9&amp;Seguimiento=4703661&amp;Asunto=4702803" TargetMode="External"/><Relationship Id="rId719" Type="http://schemas.openxmlformats.org/officeDocument/2006/relationships/hyperlink" Target="https://congresovisible.uniandes.edu.co/proyectos-de-ley/ppor-medio-del-cual-se-establece-la-legislacion-permanente-de-los-decretos-legislativos-560-y-772-de-2020-decretos-reglamentarios-842-y-1332-de-2020-en-materia-de-insolvencia-empresaria-y-se-dictan-otras-disposiciones-insolvencia-empresarial/13239/" TargetMode="External"/><Relationship Id="rId926" Type="http://schemas.openxmlformats.org/officeDocument/2006/relationships/hyperlink" Target="https://sil.gobernacion.gob.mx/Archivos/Documentos/2025/04/asun_4869297_20250401_1742921767.pdf" TargetMode="External"/><Relationship Id="rId1111" Type="http://schemas.openxmlformats.org/officeDocument/2006/relationships/hyperlink" Target="https://www.camara.leg.br/proposicoesWeb/fichadetramitacao?idProposicao=2491093" TargetMode="External"/><Relationship Id="rId1556" Type="http://schemas.openxmlformats.org/officeDocument/2006/relationships/hyperlink" Target="https://www2.congreso.gob.pe/Sicr/TraDocEstProc/Expvirt_2021.nsf/Repexpvirt?OpenForm&amp;Seq=1&amp;Db=202101312&amp;View" TargetMode="External"/><Relationship Id="rId1763" Type="http://schemas.openxmlformats.org/officeDocument/2006/relationships/hyperlink" Target="https://www.hcdn.gob.ar/diputados/mpagano/proyecto.html?exp=0664-D-2026" TargetMode="External"/><Relationship Id="rId55" Type="http://schemas.openxmlformats.org/officeDocument/2006/relationships/hyperlink" Target="https://www.camara.gov.co/capacitacion-ia" TargetMode="External"/><Relationship Id="rId120" Type="http://schemas.openxmlformats.org/officeDocument/2006/relationships/hyperlink" Target="http://sil.gobernacion.gob.mx/Archivos/Documentos/2024/01/asun_4695054_20240129_1705528179.pdf" TargetMode="External"/><Relationship Id="rId358" Type="http://schemas.openxmlformats.org/officeDocument/2006/relationships/hyperlink" Target="https://legis.senado.leg.br/sdleg-getter/documento?dm=9618152&amp;ts=1730180389563&amp;disposition=inline" TargetMode="External"/><Relationship Id="rId565" Type="http://schemas.openxmlformats.org/officeDocument/2006/relationships/hyperlink" Target="https://www.camara.leg.br/proposicoesWeb/prop_mostrarintegra?codteor=2416673&amp;filename=PL%201559/2024" TargetMode="External"/><Relationship Id="rId772" Type="http://schemas.openxmlformats.org/officeDocument/2006/relationships/hyperlink" Target="https://www.boletinoficial.gob.ar/detalleAviso/primera/293363/20230904" TargetMode="External"/><Relationship Id="rId1195" Type="http://schemas.openxmlformats.org/officeDocument/2006/relationships/hyperlink" Target="https://sil.gobernacion.gob.mx/Archivos/Documentos/2025/04/asun_4895763_20250430_1740589581.pdf" TargetMode="External"/><Relationship Id="rId1209" Type="http://schemas.openxmlformats.org/officeDocument/2006/relationships/hyperlink" Target="https://tramitacion.senado.cl/appsenado/templates/tramitacion/index.php?boletin_ini=17112-19" TargetMode="External"/><Relationship Id="rId1416" Type="http://schemas.openxmlformats.org/officeDocument/2006/relationships/hyperlink" Target="https://www.asamblea.gob.sv/sites/default/files/documents/decretos/FAA85F30-F97C-436B-8101-D3E93549D622.pdf" TargetMode="External"/><Relationship Id="rId1623" Type="http://schemas.openxmlformats.org/officeDocument/2006/relationships/hyperlink" Target="https://parlamento.gub.uy/documentosyleyes/documentos/versiones-taquigraficas/senadores/49/1737/0/PDF" TargetMode="External"/><Relationship Id="rId218" Type="http://schemas.openxmlformats.org/officeDocument/2006/relationships/hyperlink" Target="https://sil.gobernacion.gob.mx/Librerias/pp_ReporteSeguimiento.php?SID=c0f80562ff3756a0755e82bd263fabea&amp;Seguimiento=4717399&amp;Asunto=4711247" TargetMode="External"/><Relationship Id="rId425" Type="http://schemas.openxmlformats.org/officeDocument/2006/relationships/hyperlink" Target="https://www.congressonacional.leg.br/materias/materias-bicamerais/-/ver/pl-1002-2023" TargetMode="External"/><Relationship Id="rId632" Type="http://schemas.openxmlformats.org/officeDocument/2006/relationships/hyperlink" Target="https://www.congressonacional.leg.br/materias/materias-bicamerais/-/ver/pl-1758-2024" TargetMode="External"/><Relationship Id="rId1055" Type="http://schemas.openxmlformats.org/officeDocument/2006/relationships/hyperlink" Target="https://www.camara.leg.br/proposicoesWeb/prop_mostrarintegra?codteor=2853750&amp;filename=PL%20384/2025" TargetMode="External"/><Relationship Id="rId1262" Type="http://schemas.openxmlformats.org/officeDocument/2006/relationships/hyperlink" Target="https://atos.cnj.jus.br/files/original193417202009225f6a51b9a757c.pdf" TargetMode="External"/><Relationship Id="rId271" Type="http://schemas.openxmlformats.org/officeDocument/2006/relationships/hyperlink" Target="http://sil.gobernacion.gob.mx/Librerias/pp_ContenidoAsuntos.php?SID=36d8bfebc1e8135a5767abe3674c34be&amp;Clave=4754751" TargetMode="External"/><Relationship Id="rId937" Type="http://schemas.openxmlformats.org/officeDocument/2006/relationships/hyperlink" Target="https://sil.gobernacion.gob.mx/Librerias/pp_ContenidoAsuntos.php?SID=7821aeaed7e6cfa7c9f7d1353b5a478b&amp;Clave=4872465" TargetMode="External"/><Relationship Id="rId1122" Type="http://schemas.openxmlformats.org/officeDocument/2006/relationships/hyperlink" Target="https://www.camara.leg.br/proposicoesWeb/fichadetramitacao?idProposicao=2502877" TargetMode="External"/><Relationship Id="rId1567" Type="http://schemas.openxmlformats.org/officeDocument/2006/relationships/hyperlink" Target="https://wb2server.congreso.gob.pe/spley-portal/" TargetMode="External"/><Relationship Id="rId1774" Type="http://schemas.openxmlformats.org/officeDocument/2006/relationships/hyperlink" Target="https://www.hcdn.gob.ar/proyectos/detalle_tp_adjunto/index.html?id=288579" TargetMode="External"/><Relationship Id="rId66" Type="http://schemas.openxmlformats.org/officeDocument/2006/relationships/hyperlink" Target="http://sil.gobernacion.gob.mx/Librerias/pp_ContenidoAsuntos.php?SID=f38a7f4aa519efaa5beb2a929cd0c36d&amp;Clave=4729867" TargetMode="External"/><Relationship Id="rId131" Type="http://schemas.openxmlformats.org/officeDocument/2006/relationships/hyperlink" Target="https://sil.gobernacion.gob.mx/Librerias/pp_ReporteSeguimiento.php?SID=7cf9c412b3d3d49cc2f85d410235ddc9&amp;Seguimiento=4620116&amp;Asunto=4608293" TargetMode="External"/><Relationship Id="rId369" Type="http://schemas.openxmlformats.org/officeDocument/2006/relationships/hyperlink" Target="https://www.congressonacional.leg.br/materias/materias-bicamerais/-/ver/pl-310-2022" TargetMode="External"/><Relationship Id="rId576" Type="http://schemas.openxmlformats.org/officeDocument/2006/relationships/hyperlink" Target="https://www.congressonacional.leg.br/materias/materias-bicamerais/-/ver/pl-3236-2024" TargetMode="External"/><Relationship Id="rId783" Type="http://schemas.openxmlformats.org/officeDocument/2006/relationships/hyperlink" Target="https://www.hcdn.gob.ar/comisiones/permanentes/cfnjuventudes/proyecto.html?exp=2198-D-2022" TargetMode="External"/><Relationship Id="rId990" Type="http://schemas.openxmlformats.org/officeDocument/2006/relationships/hyperlink" Target="https://sil.gobernacion.gob.mx/Librerias/pp_ReporteSeguimiento.php?SID=7821aeaed7e6cfa7c9f7d1353b5a478b&amp;Seguimiento=4826481&amp;Asunto=4822363" TargetMode="External"/><Relationship Id="rId1427" Type="http://schemas.openxmlformats.org/officeDocument/2006/relationships/hyperlink" Target="https://www.instagram.com/p/DPR85uskjwd/" TargetMode="External"/><Relationship Id="rId1634" Type="http://schemas.openxmlformats.org/officeDocument/2006/relationships/hyperlink" Target="https://wb2server.congreso.gob.pe/spley-portal/" TargetMode="External"/><Relationship Id="rId229" Type="http://schemas.openxmlformats.org/officeDocument/2006/relationships/hyperlink" Target="http://sil.gobernacion.gob.mx/Librerias/pp_ContenidoAsuntos.php?SID=d8034621e6f496910ed414bc7611195a&amp;Clave=4633030" TargetMode="External"/><Relationship Id="rId436" Type="http://schemas.openxmlformats.org/officeDocument/2006/relationships/hyperlink" Target="https://www.camara.leg.br/proposicoesWeb/prop_mostrarintegra?codteor=2382124&amp;filename=PL%206211/2023" TargetMode="External"/><Relationship Id="rId643" Type="http://schemas.openxmlformats.org/officeDocument/2006/relationships/hyperlink" Target="http://sil.gobernacion.gob.mx/Archivos/Documentos/2024/02/asun_4711247_20240228_1707843403.pdf" TargetMode="External"/><Relationship Id="rId1066" Type="http://schemas.openxmlformats.org/officeDocument/2006/relationships/hyperlink" Target="https://www.congressonacional.leg.br/materias/materias-bicamerais/-/ver/pl-695-2025" TargetMode="External"/><Relationship Id="rId1273" Type="http://schemas.openxmlformats.org/officeDocument/2006/relationships/hyperlink" Target="https://leyes.senado.gov.co/proyectos/index.php/proyectos-ley/cuatrenio-2022-2026/2025-2026/article/42-por-medio-de-la-cual-se-establece-el-marco-legal-para-la-promocion-desarrollo-y-uso-responsable-de-la-inteligencia-artificial-en-colombia" TargetMode="External"/><Relationship Id="rId1480" Type="http://schemas.openxmlformats.org/officeDocument/2006/relationships/hyperlink" Target="https://api.congreso.gob.pe/spley-portal-service/archivo/MzM3NzY5/pdf" TargetMode="External"/><Relationship Id="rId850" Type="http://schemas.openxmlformats.org/officeDocument/2006/relationships/hyperlink" Target="https://www.camara.cl/verDoc.aspx?prmID=17303&amp;prmTIPO=INICIATIVA" TargetMode="External"/><Relationship Id="rId948" Type="http://schemas.openxmlformats.org/officeDocument/2006/relationships/hyperlink" Target="https://sil.gobernacion.gob.mx/Librerias/pp_ReporteSeguimiento.php?SID=7821aeaed7e6cfa7c9f7d1353b5a478b&amp;Seguimiento=4897663&amp;Asunto=4892721" TargetMode="External"/><Relationship Id="rId1133" Type="http://schemas.openxmlformats.org/officeDocument/2006/relationships/hyperlink" Target="https://www.congressonacional.leg.br/materias/materias-bicamerais/-/ver/pl-898-2025" TargetMode="External"/><Relationship Id="rId1578" Type="http://schemas.openxmlformats.org/officeDocument/2006/relationships/hyperlink" Target="https://sutra.oslpr.org/SutraFilesGen/152475/rcs0001-25.doc" TargetMode="External"/><Relationship Id="rId1701" Type="http://schemas.openxmlformats.org/officeDocument/2006/relationships/hyperlink" Target="https://s-sil.camaradediputados.gob.do:8095/ReportesGenerales/VerDocumento?documentoId=214834" TargetMode="External"/><Relationship Id="rId77" Type="http://schemas.openxmlformats.org/officeDocument/2006/relationships/hyperlink" Target="https://www.asambleanacional.gob.ec/es/multimedios-legislativos/97303-proyecto-de-ley-organica-de-regulacion" TargetMode="External"/><Relationship Id="rId282" Type="http://schemas.openxmlformats.org/officeDocument/2006/relationships/hyperlink" Target="http://sil.gobernacion.gob.mx/Archivos/Documentos/2024/03/asun_4713927_20240305_1708472148.pdf" TargetMode="External"/><Relationship Id="rId503" Type="http://schemas.openxmlformats.org/officeDocument/2006/relationships/hyperlink" Target="https://www.alcaldiabogota.gov.co/sisjur/normas/Norma1.jsp?i=93567" TargetMode="External"/><Relationship Id="rId587" Type="http://schemas.openxmlformats.org/officeDocument/2006/relationships/hyperlink" Target="https://www.camara.leg.br/proposicoesWeb/prop_mostrarintegra?codteor=2836557&amp;filename=PL%204768/2024" TargetMode="External"/><Relationship Id="rId710" Type="http://schemas.openxmlformats.org/officeDocument/2006/relationships/hyperlink" Target="https://leyes.senado.gov.co/proyectos/index.php/proyectos-ley/cuatrenio-2022-2026/2023-2024/article/254-por-medio-de-la-cual-se-formulan-lineamientos-de-politica-publica-para-la-seguridad-digital-de-ninos-ninas-y-adolescentes-se-modifica-la-ley-1146-de-2007-la-ley-599-de-2000-y-se-dictan-otras-disposiciones" TargetMode="External"/><Relationship Id="rId808" Type="http://schemas.openxmlformats.org/officeDocument/2006/relationships/hyperlink" Target="https://www4.hcdn.gob.ar/dependencias/dsecretaria/Periodo2025/PDF2025/TP2025/0027-D-2025.pdf" TargetMode="External"/><Relationship Id="rId1340" Type="http://schemas.openxmlformats.org/officeDocument/2006/relationships/hyperlink" Target="https://www.camara.gov.co/sites/default/files/2025-07/P.L.074-2025SC%20%28REGULACION%20DE%20REDES%20SOCIALES%29.docx" TargetMode="External"/><Relationship Id="rId1438" Type="http://schemas.openxmlformats.org/officeDocument/2006/relationships/hyperlink" Target="https://legisla.casacivil.go.gov.br/" TargetMode="External"/><Relationship Id="rId1645" Type="http://schemas.openxmlformats.org/officeDocument/2006/relationships/hyperlink" Target="https://wb2server.congreso.gob.pe/spley-portal-service/archivo/MTAzODIx/pdf" TargetMode="External"/><Relationship Id="rId8" Type="http://schemas.openxmlformats.org/officeDocument/2006/relationships/hyperlink" Target="https://parlamentaria.legislatura.gob.ar/pages/expediente.aspx?id=130195" TargetMode="External"/><Relationship Id="rId142" Type="http://schemas.openxmlformats.org/officeDocument/2006/relationships/hyperlink" Target="http://sil.gobernacion.gob.mx/Librerias/pp_ContenidoAsuntos.php?SID=e5a79086672074b96d3eb0b993d7791c&amp;Clave=4572130" TargetMode="External"/><Relationship Id="rId447" Type="http://schemas.openxmlformats.org/officeDocument/2006/relationships/hyperlink" Target="https://www.congressonacional.leg.br/materias/materias-bicamerais/-/ver/pl-1317-2023" TargetMode="External"/><Relationship Id="rId794" Type="http://schemas.openxmlformats.org/officeDocument/2006/relationships/hyperlink" Target="https://www.senado.gob.ar/parlamentario/parlamentaria/485987/downloadPdf" TargetMode="External"/><Relationship Id="rId1077" Type="http://schemas.openxmlformats.org/officeDocument/2006/relationships/hyperlink" Target="https://www.congressonacional.leg.br/materias/materias-bicamerais/-/ver/pl-1051-2025" TargetMode="External"/><Relationship Id="rId1200" Type="http://schemas.openxmlformats.org/officeDocument/2006/relationships/hyperlink" Target="https://www.camara.gov.co/honores-briceno-antioquia" TargetMode="External"/><Relationship Id="rId654" Type="http://schemas.openxmlformats.org/officeDocument/2006/relationships/hyperlink" Target="http://sil.gobernacion.gob.mx/Archivos/Documentos/2023/10/asun_4633041_20231018_1697637989.pdf" TargetMode="External"/><Relationship Id="rId861" Type="http://schemas.openxmlformats.org/officeDocument/2006/relationships/hyperlink" Target="https://www.registrospublicos.gob.ec/resoluciones-201920202021/" TargetMode="External"/><Relationship Id="rId959" Type="http://schemas.openxmlformats.org/officeDocument/2006/relationships/hyperlink" Target="https://sil.gobernacion.gob.mx/Archivos/Documentos/2025/04/asun_4894514_20250430_1745856634.pdf" TargetMode="External"/><Relationship Id="rId1284" Type="http://schemas.openxmlformats.org/officeDocument/2006/relationships/hyperlink" Target="https://leyes.senado.gov.co/proyectos/index.php/proyectos-ley/cuatrenio-2022-2026/2022-2023/article/8-por-medio-de-la-cual-se-establecen-mecanismos-para-detener-y-evitar-la-perdida-de-la-biodiversidad-en-el-territorio-nacional-y-se-dictan-otras-disposiciones" TargetMode="External"/><Relationship Id="rId1491" Type="http://schemas.openxmlformats.org/officeDocument/2006/relationships/hyperlink" Target="https://wb2server.congreso.gob.pe/spley-portal-service/archivo/MzI3NTE4/pdf" TargetMode="External"/><Relationship Id="rId1505" Type="http://schemas.openxmlformats.org/officeDocument/2006/relationships/hyperlink" Target="https://wb2server.congreso.gob.pe/spley-portal-service/archivo/MzIwODU2/pdf" TargetMode="External"/><Relationship Id="rId1589" Type="http://schemas.openxmlformats.org/officeDocument/2006/relationships/hyperlink" Target="https://sutra.oslpr.org/medidas/154348" TargetMode="External"/><Relationship Id="rId1712" Type="http://schemas.openxmlformats.org/officeDocument/2006/relationships/hyperlink" Target="https://sutra.oslpr.org/osl/SUTRA/anejos/147456/PC2111.docx" TargetMode="External"/><Relationship Id="rId293" Type="http://schemas.openxmlformats.org/officeDocument/2006/relationships/hyperlink" Target="https://sil.gobernacion.gob.mx/Librerias/pp_ReporteSeguimiento.php?SID=7f3cfffeaf3c5a9b25004b6c18647cab&amp;Seguimiento=4691568&amp;Asunto=4685885" TargetMode="External"/><Relationship Id="rId307" Type="http://schemas.openxmlformats.org/officeDocument/2006/relationships/hyperlink" Target="http://sil.gobernacion.gob.mx/Archivos/Documentos/2020/08/asun_4059591_20200812_1597257015.pdf" TargetMode="External"/><Relationship Id="rId514" Type="http://schemas.openxmlformats.org/officeDocument/2006/relationships/hyperlink" Target="https://www.alcaldiabogota.gov.co/sisjur/normas/Norma1.jsp?i=112877" TargetMode="External"/><Relationship Id="rId721" Type="http://schemas.openxmlformats.org/officeDocument/2006/relationships/hyperlink" Target="https://leyes.senado.gov.co/proyectos/index.php/proyectos-ley/cuatrenio-2018-2022/2021-2022/article/236-por-medio-del-cual-se-modifica-la-ley-23-de-1981-y-se-dictan-otras-disposiciones" TargetMode="External"/><Relationship Id="rId1144" Type="http://schemas.openxmlformats.org/officeDocument/2006/relationships/hyperlink" Target="https://www.camara.leg.br/proposicoesWeb/prop_mostrarintegra?codteor=1985389&amp;filename=PL%201229/2021" TargetMode="External"/><Relationship Id="rId1351" Type="http://schemas.openxmlformats.org/officeDocument/2006/relationships/hyperlink" Target="https://leyes.senado.gov.co/proyectos/images/documentos/Textos%20Radicados/proyectos%20de%20ley/2025%20-%202026/PL%20073-25%20-%20EPOC.pdf" TargetMode="External"/><Relationship Id="rId1449" Type="http://schemas.openxmlformats.org/officeDocument/2006/relationships/hyperlink" Target="https://www25.senado.leg.br/web/atividade/materias/-/materia/167388" TargetMode="External"/><Relationship Id="rId88" Type="http://schemas.openxmlformats.org/officeDocument/2006/relationships/hyperlink" Target="https://www.asambleanacional.gob.ec/sites/default/files/private/asambleanacional/filesasambleanacionalnameuid-19130/2192.%20Proyecto%20de%20Ley%20Org%C3%A1nica%20de%20Regulaci%C3%B3n%20y%20Promoci%C3%B3n%20de%20la%20Inteligencia%20Artificial%20en%20Ecuador%20-pnu%C3%B1ez/ley_orga%CC%81nica_de_regulacio%CC%81n_y_promocio%CC%81n_de_la_inteligencia_artificial_en_ecuador%20-%20alcance.pdf" TargetMode="External"/><Relationship Id="rId153" Type="http://schemas.openxmlformats.org/officeDocument/2006/relationships/hyperlink" Target="https://www4.hcdn.gob.ar/dependencias/dsecretaria/Periodo2024/PDF2024/TP2024/3003-D-2024.pdf" TargetMode="External"/><Relationship Id="rId360" Type="http://schemas.openxmlformats.org/officeDocument/2006/relationships/hyperlink" Target="https://legis.senado.leg.br/sdleg-getter/documento?dm=9292780&amp;ts=1730187617119&amp;disposition=inline" TargetMode="External"/><Relationship Id="rId598" Type="http://schemas.openxmlformats.org/officeDocument/2006/relationships/hyperlink" Target="https://www.congressonacional.leg.br/materias/materias-bicamerais/-/ver/pl-3488-2024" TargetMode="External"/><Relationship Id="rId819" Type="http://schemas.openxmlformats.org/officeDocument/2006/relationships/hyperlink" Target="https://www.senado.gob.ar/parlamentario/comisiones/verExp/511.25/S/PL" TargetMode="External"/><Relationship Id="rId1004" Type="http://schemas.openxmlformats.org/officeDocument/2006/relationships/hyperlink" Target="https://www.camara.leg.br/proposicoesWeb/prop_mostrarintegra?codteor=1921007&amp;filename=PL%204120/2020" TargetMode="External"/><Relationship Id="rId1211" Type="http://schemas.openxmlformats.org/officeDocument/2006/relationships/hyperlink" Target="https://www.camara.cl/legislacion/ProyectosDeLey/tramitacion.aspx?prmID=18265&amp;prmBOLETIN=17618-19" TargetMode="External"/><Relationship Id="rId1656" Type="http://schemas.openxmlformats.org/officeDocument/2006/relationships/hyperlink" Target="https://wb2server.congreso.gob.pe/spley-portal/" TargetMode="External"/><Relationship Id="rId220" Type="http://schemas.openxmlformats.org/officeDocument/2006/relationships/hyperlink" Target="http://sil.gobernacion.gob.mx/Archivos/Documentos/2023/08/asun_4589413_20230808_1691508579.pdf" TargetMode="External"/><Relationship Id="rId458" Type="http://schemas.openxmlformats.org/officeDocument/2006/relationships/hyperlink" Target="https://www.camara.leg.br/proposicoesWeb/prop_mostrarintegra?codteor=2364226&amp;filename=PL%205694/2023" TargetMode="External"/><Relationship Id="rId665" Type="http://schemas.openxmlformats.org/officeDocument/2006/relationships/hyperlink" Target="http://sil.gobernacion.gob.mx/Archivos/Documentos/2024/07/asun_4765214_20240717_1721235743.pdf" TargetMode="External"/><Relationship Id="rId872" Type="http://schemas.openxmlformats.org/officeDocument/2006/relationships/hyperlink" Target="https://www.regulacionagua.gob.ec/wp-content/uploads/downloads/2022/10/ac_098_punto_azul_final-signed.pdf" TargetMode="External"/><Relationship Id="rId1088" Type="http://schemas.openxmlformats.org/officeDocument/2006/relationships/hyperlink" Target="https://www.congressonacional.leg.br/materias/materias-bicamerais/-/ver/pl-1291-2025" TargetMode="External"/><Relationship Id="rId1295" Type="http://schemas.openxmlformats.org/officeDocument/2006/relationships/hyperlink" Target="https://apicongresovisible.uniandes.edu.co/uploads/proyecto-ley/13898/288/25.pdf" TargetMode="External"/><Relationship Id="rId1309" Type="http://schemas.openxmlformats.org/officeDocument/2006/relationships/hyperlink" Target="https://sil.gobernacion.gob.mx/Librerias/pp_ReporteSeguimiento.php?SID=cf49f2ec6a9bc75a7c2d30d3fd4d1933&amp;Seguimiento=4909334&amp;Asunto=4905917" TargetMode="External"/><Relationship Id="rId1516" Type="http://schemas.openxmlformats.org/officeDocument/2006/relationships/hyperlink" Target="https://wb2server.congreso.gob.pe/spley-portal/" TargetMode="External"/><Relationship Id="rId1723" Type="http://schemas.openxmlformats.org/officeDocument/2006/relationships/hyperlink" Target="https://cdn.www.gob.pe/uploads/document/file/9450303/7739698-estrategia-nacional-de-gobierno-de-datos-2026-2030.pdf?v=1771176235" TargetMode="External"/><Relationship Id="rId15" Type="http://schemas.openxmlformats.org/officeDocument/2006/relationships/hyperlink" Target="https://congresovisible.uniandes.edu.co/proyectos-de-ley/ppor-medio-de-la-cual-se-establecen-los-lineamientos-de-politica-publica-para-el-desarrollo-uso-e-implementacion-de-inteligencia-artificial-y-se-dictan-otras-disposiciones-regula-uso-de-la-inteligencia-artificial/11963/" TargetMode="External"/><Relationship Id="rId318" Type="http://schemas.openxmlformats.org/officeDocument/2006/relationships/hyperlink" Target="https://congresovisible.uniandes.edu.co/proyectos-de-ley/ppor-medio-de-la-cual-se-formulan-lineamientos-de-politica-publica-para-la-seguridad-digital-de-ninos-ninas-y-adolescentes-se-modifica-la-ley-1146-de-2007-la-ley-599-de-2000-y-se-dictan-otras-disposiciones-politica-publica-para-la-seguridad-digital/13802/" TargetMode="External"/><Relationship Id="rId525" Type="http://schemas.openxmlformats.org/officeDocument/2006/relationships/hyperlink" Target="https://www.sic.gov.co/sites/default/files/normatividad/072022/CIRCULAR%20No%20006%20Numerada%20%283%29.pdf" TargetMode="External"/><Relationship Id="rId732" Type="http://schemas.openxmlformats.org/officeDocument/2006/relationships/hyperlink" Target="https://www.suin-juriscol.gov.co/viewDocument.asp?ruta=Leyes/30036488" TargetMode="External"/><Relationship Id="rId1155" Type="http://schemas.openxmlformats.org/officeDocument/2006/relationships/hyperlink" Target="https://www.congressonacional.leg.br/materias/materias-bicamerais/-/ver/pl-713-2024" TargetMode="External"/><Relationship Id="rId1362" Type="http://schemas.openxmlformats.org/officeDocument/2006/relationships/hyperlink" Target="https://www.camara.gov.co/agricultura-40" TargetMode="External"/><Relationship Id="rId99" Type="http://schemas.openxmlformats.org/officeDocument/2006/relationships/hyperlink" Target="https://www.camara.cl/legislacion/ProyectosDeLey/tramitacion.aspx?prmID=13101&amp;prmBOLETIN=12580-13" TargetMode="External"/><Relationship Id="rId164" Type="http://schemas.openxmlformats.org/officeDocument/2006/relationships/hyperlink" Target="https://www.senado.gob.ar/parlamentario/comisiones/verExp/992.24/S/PL" TargetMode="External"/><Relationship Id="rId371" Type="http://schemas.openxmlformats.org/officeDocument/2006/relationships/hyperlink" Target="https://www.congressonacional.leg.br/materias/materias-bicamerais/-/ver/pl-249-2022" TargetMode="External"/><Relationship Id="rId1015" Type="http://schemas.openxmlformats.org/officeDocument/2006/relationships/hyperlink" Target="https://www.congressonacional.leg.br/materias/materias-bicamerais/-/ver/pl-4623-2024" TargetMode="External"/><Relationship Id="rId1222" Type="http://schemas.openxmlformats.org/officeDocument/2006/relationships/hyperlink" Target="https://www25.senado.leg.br/web/atividade/materias/-/materia/159038" TargetMode="External"/><Relationship Id="rId1667" Type="http://schemas.openxmlformats.org/officeDocument/2006/relationships/hyperlink" Target="https://www2.congreso.gob.pe/Sicr/TraDocEstProc/Expvirt_2021.nsf/Repexpvirt?OpenForm&amp;Seq=2&amp;Db=202106852&amp;View" TargetMode="External"/><Relationship Id="rId469" Type="http://schemas.openxmlformats.org/officeDocument/2006/relationships/hyperlink" Target="https://www.congressonacional.leg.br/materias/materias-bicamerais/-/ver/pl-1153-2023" TargetMode="External"/><Relationship Id="rId676" Type="http://schemas.openxmlformats.org/officeDocument/2006/relationships/hyperlink" Target="https://sil.gobernacion.gob.mx/Librerias/pp_ReporteSeguimiento.php?SID=1b1bc8cc1bab0b522be30812db154daf&amp;Seguimiento=4575475&amp;Asunto=4572130" TargetMode="External"/><Relationship Id="rId883" Type="http://schemas.openxmlformats.org/officeDocument/2006/relationships/hyperlink" Target="https://sil.gobernacion.gob.mx/Librerias/pp_ContenidoAsuntos.php?SID=7821aeaed7e6cfa7c9f7d1353b5a478b&amp;Clave=4849442" TargetMode="External"/><Relationship Id="rId1099" Type="http://schemas.openxmlformats.org/officeDocument/2006/relationships/hyperlink" Target="https://www.camara.leg.br/proposicoesWeb/prop_mostrarintegra?codteor=2899204&amp;filename=PL%202129/2025" TargetMode="External"/><Relationship Id="rId1527" Type="http://schemas.openxmlformats.org/officeDocument/2006/relationships/hyperlink" Target="https://busquedas.elperuano.pe/dispositivo/NL/2407454-1" TargetMode="External"/><Relationship Id="rId1734" Type="http://schemas.openxmlformats.org/officeDocument/2006/relationships/hyperlink" Target="https://www.camara.gov.co/prohibicion-y-regulacion-de-armas-autonomas-017/" TargetMode="External"/><Relationship Id="rId26" Type="http://schemas.openxmlformats.org/officeDocument/2006/relationships/hyperlink" Target="https://leyes.senado.gov.co/proyectos/index.php/proyectos-ley/cuatrenio-2022-2026/2023-2024/article/91-mediante-la-cual-se-establece-el-deber-de-informacion-para-el-uso-responsable-de-la-inteligencia-artificial-en-colombia-y-se-dictan-otras-disposiciones" TargetMode="External"/><Relationship Id="rId231" Type="http://schemas.openxmlformats.org/officeDocument/2006/relationships/hyperlink" Target="http://sil.gobernacion.gob.mx/Librerias/pp_ContenidoAsuntos.php?SID=d8034621e6f496910ed414bc7611195a&amp;Clave=4685900" TargetMode="External"/><Relationship Id="rId329" Type="http://schemas.openxmlformats.org/officeDocument/2006/relationships/hyperlink" Target="https://www.congressonacional.leg.br/materias/materias-bicamerais/-/ver/pl-210-2024" TargetMode="External"/><Relationship Id="rId536" Type="http://schemas.openxmlformats.org/officeDocument/2006/relationships/hyperlink" Target="https://www.congressonacional.leg.br/materias/materias-bicamerais/-/ver/pl-4400-2024" TargetMode="External"/><Relationship Id="rId1166" Type="http://schemas.openxmlformats.org/officeDocument/2006/relationships/hyperlink" Target="https://sil.gobernacion.gob.mx/Librerias/pp_ReporteSeguimiento.php?SID=7821aeaed7e6cfa7c9f7d1353b5a478b&amp;Seguimiento=4897724&amp;Asunto=4898319" TargetMode="External"/><Relationship Id="rId1373" Type="http://schemas.openxmlformats.org/officeDocument/2006/relationships/hyperlink" Target="https://congresovisible.uniandes.edu.co/proyectos-de-ley/ppor-la-cual-se-reforma-la-ley-1621-de-2013-para-reforzar-la-proteccion-a-los-derechos-humanos-y-fortalecer-el-marco-juridico-de-los-organismos-que-llevan-a-cabo-actividades-de-inteligencia-y-contrainteligencia-y-se-dictan-otras-disposiciones-fortalece-el-marco-juridico-para-actividades-de-inteligencia-y-contrainteligencia/14951/" TargetMode="External"/><Relationship Id="rId175" Type="http://schemas.openxmlformats.org/officeDocument/2006/relationships/hyperlink" Target="https://www4.hcdn.gob.ar/dependencias/dsecretaria/Periodo2023/PDF2023/TP2023/2504-D-2023.pdf" TargetMode="External"/><Relationship Id="rId743" Type="http://schemas.openxmlformats.org/officeDocument/2006/relationships/hyperlink" Target="https://leyes.senado.gov.co/proyectos/images/documentos/Textos%20Radicados/proyectos%20de%20ley/2020%20-%202021/PL%20372-20%20Seguridad%20Farmaceutica.pdf" TargetMode="External"/><Relationship Id="rId950" Type="http://schemas.openxmlformats.org/officeDocument/2006/relationships/hyperlink" Target="https://sil.gobernacion.gob.mx/Archivos/Documentos/2025/04/asun_4892721_20250429_1745435703.pdf" TargetMode="External"/><Relationship Id="rId1026" Type="http://schemas.openxmlformats.org/officeDocument/2006/relationships/hyperlink" Target="https://www.congressonacional.leg.br/materias/materias-bicamerais/-/ver/pl-1807-2025" TargetMode="External"/><Relationship Id="rId1580" Type="http://schemas.openxmlformats.org/officeDocument/2006/relationships/hyperlink" Target="https://sutra.oslpr.org/SutraFilesGen/155166/ps0549-25.doc" TargetMode="External"/><Relationship Id="rId1678" Type="http://schemas.openxmlformats.org/officeDocument/2006/relationships/hyperlink" Target="https://wb2server.congreso.gob.pe/spley-portal/" TargetMode="External"/><Relationship Id="rId382" Type="http://schemas.openxmlformats.org/officeDocument/2006/relationships/hyperlink" Target="https://www.camara.leg.br/proposicoesWeb/prop_mostrarintegra?codteor=2152436&amp;filename=PL%20705/2022" TargetMode="External"/><Relationship Id="rId603" Type="http://schemas.openxmlformats.org/officeDocument/2006/relationships/hyperlink" Target="https://www.camara.leg.br/proposicoesWeb/prop_mostrarintegra?codteor=2836355&amp;filename=PL%204758/2024" TargetMode="External"/><Relationship Id="rId687" Type="http://schemas.openxmlformats.org/officeDocument/2006/relationships/hyperlink" Target="https://leyes.senado.gov.co/proyectos/index.php/proyectos-ley/cuatrenio-2022-2026/2024-2025/article/305-por-medio-del-cual-se-fortalece-e-incentiva-el-turismo-rural-de-colombia-y-se-dictan-otras-disposiciones" TargetMode="External"/><Relationship Id="rId810" Type="http://schemas.openxmlformats.org/officeDocument/2006/relationships/hyperlink" Target="https://www4.hcdn.gob.ar/dependencias/dsecretaria/Periodo2024/PDF2024/TP2024/7225-D-2024.pdf" TargetMode="External"/><Relationship Id="rId908" Type="http://schemas.openxmlformats.org/officeDocument/2006/relationships/hyperlink" Target="https://sil.gobernacion.gob.mx/Librerias/pp_ReporteSeguimiento.php?SID=7f3cfffeaf3c5a9b25004b6c18647cab&amp;Seguimiento=4588642&amp;Asunto=4586573" TargetMode="External"/><Relationship Id="rId1233" Type="http://schemas.openxmlformats.org/officeDocument/2006/relationships/hyperlink" Target="https://www.camara.leg.br/proposicoesWeb/fichadetramitacao?idProposicao=2330651" TargetMode="External"/><Relationship Id="rId1440" Type="http://schemas.openxmlformats.org/officeDocument/2006/relationships/hyperlink" Target="https://congresovisible.uniandes.edu.co/proyectos-de-ley/ppor-la-cual-se-establecen-medidas-administrativas-para-prevenir-y-combatir-la-pirateria-digital-proteger-los-contenidos-audiovisuales-y-las-emisiones-de-los-organismos-de-radiodifusion-y-se-otorgan-facultades-para-el-bloqueo-expres-de-transmisiones-deportivas-en-vivo-proteccion-de-contenidos-audiovisuales/15206/" TargetMode="External"/><Relationship Id="rId1538" Type="http://schemas.openxmlformats.org/officeDocument/2006/relationships/hyperlink" Target="https://wb2server.congreso.gob.pe/spley-portal-service/archivo/MjgyMzk3/pdf" TargetMode="External"/><Relationship Id="rId242" Type="http://schemas.openxmlformats.org/officeDocument/2006/relationships/hyperlink" Target="https://sil.gobernacion.gob.mx/Librerias/pp_ReporteSeguimiento.php?SID=d09d9121ad3bad296f5698b504ee20b4&amp;Seguimiento=4658558&amp;Asunto=4649681" TargetMode="External"/><Relationship Id="rId894" Type="http://schemas.openxmlformats.org/officeDocument/2006/relationships/hyperlink" Target="https://sil.gobernacion.gob.mx/Librerias/pp_ReporteSeguimiento.php?SID=f24b1d79a3d119db2f3386f367b078b8&amp;Seguimiento=4036286&amp;Asunto=4035539" TargetMode="External"/><Relationship Id="rId1177" Type="http://schemas.openxmlformats.org/officeDocument/2006/relationships/hyperlink" Target="https://sil.gobernacion.gob.mx/Archivos/Documentos/2025/05/asun_4901910_20250527_1747841665.pdf" TargetMode="External"/><Relationship Id="rId1300" Type="http://schemas.openxmlformats.org/officeDocument/2006/relationships/hyperlink" Target="https://www.camara.leg.br/proposicoesWeb/fichadetramitacao?idProposicao=548066" TargetMode="External"/><Relationship Id="rId1745" Type="http://schemas.openxmlformats.org/officeDocument/2006/relationships/hyperlink" Target="https://wb2server.congreso.gob.pe/spley-portal-service/archivo/MzQ0MTM3/pdf" TargetMode="External"/><Relationship Id="rId37" Type="http://schemas.openxmlformats.org/officeDocument/2006/relationships/hyperlink" Target="https://leyes.senado.gov.co/proyectos/index.php/proyectos-ley/cuatrenio-2022-2026/2022-2023/article/123-por-la-cual-se-expide-el-codigo-del-registro-civil-br-identificacion-de-las-personas-y-el-proceso-electoral-colombiano" TargetMode="External"/><Relationship Id="rId102" Type="http://schemas.openxmlformats.org/officeDocument/2006/relationships/hyperlink" Target="https://www.camara.cl/verDoc.aspx?prmID=17338&amp;prmTIPO=INICIATIVA" TargetMode="External"/><Relationship Id="rId547" Type="http://schemas.openxmlformats.org/officeDocument/2006/relationships/hyperlink" Target="https://www.camara.leg.br/proposicoesWeb/prop_mostrarintegra?codteor=2490822&amp;filename=PL%204089/2024" TargetMode="External"/><Relationship Id="rId754" Type="http://schemas.openxmlformats.org/officeDocument/2006/relationships/hyperlink" Target="https://diputados.gob.bo/wp-content/uploads/2023/04/PL-CS-241-2019-2020.pdf" TargetMode="External"/><Relationship Id="rId961" Type="http://schemas.openxmlformats.org/officeDocument/2006/relationships/hyperlink" Target="https://sil.gobernacion.gob.mx/Librerias/pp_ContenidoAsuntos.php?SID=7821aeaed7e6cfa7c9f7d1353b5a478b&amp;Clave=4839766" TargetMode="External"/><Relationship Id="rId1384" Type="http://schemas.openxmlformats.org/officeDocument/2006/relationships/hyperlink" Target="https://www.camara.gov.co/entornos-digitales-seguros" TargetMode="External"/><Relationship Id="rId1591" Type="http://schemas.openxmlformats.org/officeDocument/2006/relationships/hyperlink" Target="https://sutra.oslpr.org/medidas/153927" TargetMode="External"/><Relationship Id="rId1605" Type="http://schemas.openxmlformats.org/officeDocument/2006/relationships/hyperlink" Target="http://www.senado.gov.do/wfilemaster/Ficha.aspx?IdExpediente=37576&amp;numeropagina=1&amp;ContExpedientes=1427&amp;Coleccion=53" TargetMode="External"/><Relationship Id="rId1689" Type="http://schemas.openxmlformats.org/officeDocument/2006/relationships/hyperlink" Target="https://www.impo.com.uy/bases/leyes/20391-2024" TargetMode="External"/><Relationship Id="rId90" Type="http://schemas.openxmlformats.org/officeDocument/2006/relationships/hyperlink" Target="https://www.asambleanacional.gob.ec/es/multimedios-legislativos/98762-proyecto-de-ley-para-el-fomento-y" TargetMode="External"/><Relationship Id="rId186" Type="http://schemas.openxmlformats.org/officeDocument/2006/relationships/hyperlink" Target="https://www.diputados.gov.ar/diputados/vmoralesg/proyecto.html?exp=3161-D-2023" TargetMode="External"/><Relationship Id="rId393" Type="http://schemas.openxmlformats.org/officeDocument/2006/relationships/hyperlink" Target="https://www.congressonacional.leg.br/materias/materias-bicamerais/-/ver/pl-4797-2019" TargetMode="External"/><Relationship Id="rId407" Type="http://schemas.openxmlformats.org/officeDocument/2006/relationships/hyperlink" Target="https://www.congressonacional.leg.br/materias/materias-bicamerais/-/ver/pl-6119-2023" TargetMode="External"/><Relationship Id="rId614" Type="http://schemas.openxmlformats.org/officeDocument/2006/relationships/hyperlink" Target="https://www.congressonacional.leg.br/materias/materias-bicamerais/-/ver/pl-3955-2024" TargetMode="External"/><Relationship Id="rId821" Type="http://schemas.openxmlformats.org/officeDocument/2006/relationships/hyperlink" Target="https://www.diputados.gob.ar/diputados/pcalletti/proyecto.html?exp=0345-D-2025" TargetMode="External"/><Relationship Id="rId1037" Type="http://schemas.openxmlformats.org/officeDocument/2006/relationships/hyperlink" Target="https://www.congressonacional.leg.br/materias/materias-bicamerais/-/ver/pl-1861-2025" TargetMode="External"/><Relationship Id="rId1244" Type="http://schemas.openxmlformats.org/officeDocument/2006/relationships/hyperlink" Target="https://www.camara.leg.br/proposicoesWeb/fichadetramitacao?idProposicao=2259721" TargetMode="External"/><Relationship Id="rId1451" Type="http://schemas.openxmlformats.org/officeDocument/2006/relationships/hyperlink" Target="https://www.congressonacional.leg.br/materias/materias-bicamerais/-/ver/pl-896-2024" TargetMode="External"/><Relationship Id="rId253" Type="http://schemas.openxmlformats.org/officeDocument/2006/relationships/hyperlink" Target="http://sil.gobernacion.gob.mx/Librerias/pp_ContenidoAsuntos.php?SID=d8034621e6f496910ed414bc7611195a&amp;Clave=4685885" TargetMode="External"/><Relationship Id="rId460" Type="http://schemas.openxmlformats.org/officeDocument/2006/relationships/hyperlink" Target="https://www.camara.leg.br/proposicoesWeb/prop_mostrarintegra?codteor=2352245&amp;filename=PL%205242/2023" TargetMode="External"/><Relationship Id="rId698" Type="http://schemas.openxmlformats.org/officeDocument/2006/relationships/hyperlink" Target="https://www.camara.gov.co/agua-en-la-guajira" TargetMode="External"/><Relationship Id="rId919" Type="http://schemas.openxmlformats.org/officeDocument/2006/relationships/hyperlink" Target="https://sil.gobernacion.gob.mx/Librerias/pp_ContenidoAsuntos.php?SID=dad981ddbbd9cb67100ee6677c97511b&amp;Clave=4814860" TargetMode="External"/><Relationship Id="rId1090" Type="http://schemas.openxmlformats.org/officeDocument/2006/relationships/hyperlink" Target="https://www.congressonacional.leg.br/materias/materias-bicamerais/-/ver/pl-1239-2025" TargetMode="External"/><Relationship Id="rId1104" Type="http://schemas.openxmlformats.org/officeDocument/2006/relationships/hyperlink" Target="https://www.camara.leg.br/proposicoesWeb/prop_mostrarintegra?codteor=2873525&amp;filename=PL%201243/2025" TargetMode="External"/><Relationship Id="rId1311" Type="http://schemas.openxmlformats.org/officeDocument/2006/relationships/hyperlink" Target="https://sil.gobernacion.gob.mx/Archivos/Documentos/2025/06/asun_4905917_20250620_1750430930.pdf" TargetMode="External"/><Relationship Id="rId1549" Type="http://schemas.openxmlformats.org/officeDocument/2006/relationships/hyperlink" Target="https://wb2server.congreso.gob.pe/spley-portal-service/archivo/MTg1Nzg3/pdf" TargetMode="External"/><Relationship Id="rId1756" Type="http://schemas.openxmlformats.org/officeDocument/2006/relationships/hyperlink" Target="https://www.senado.gob.ar/parlamentario/parlamentaria/490912/downloadPdf" TargetMode="External"/><Relationship Id="rId48" Type="http://schemas.openxmlformats.org/officeDocument/2006/relationships/hyperlink" Target="https://leyes.senado.gov.co/proyectos/index.php/proyectos-ley/cuatrenio-2022-2026/2023-2024/article/255-por-la-cual-se-establecen-lineamientos-de-uso-de-inteligencia-artificial-para-mejorar-la-eficiencia-en-disminucion-de-siniestros-viales-y-sus-costos-automatizando-los-procesos-de-analisis-y-control-de-riesgos-de-siniestralidad-vial-en-tiempo-real-con-ia" TargetMode="External"/><Relationship Id="rId113" Type="http://schemas.openxmlformats.org/officeDocument/2006/relationships/hyperlink" Target="https://sitl.diputados.gob.mx/LXV_leg/cuadros_comparativos/2PO3/0480-2PO3-24.pdf" TargetMode="External"/><Relationship Id="rId320" Type="http://schemas.openxmlformats.org/officeDocument/2006/relationships/hyperlink" Target="https://parlamentaria.legislatura.gob.ar/pages/download.aspx?IdDoc=209184" TargetMode="External"/><Relationship Id="rId558" Type="http://schemas.openxmlformats.org/officeDocument/2006/relationships/hyperlink" Target="https://www.congressonacional.leg.br/materias/materias-bicamerais/-/ver/pl-3953-2024" TargetMode="External"/><Relationship Id="rId765" Type="http://schemas.openxmlformats.org/officeDocument/2006/relationships/hyperlink" Target="https://www.asamblea.gob.sv/sites/default/files/documents/decretos/D322BA50-F452-4939-A0BE-FF277B8975FB.pdf" TargetMode="External"/><Relationship Id="rId972" Type="http://schemas.openxmlformats.org/officeDocument/2006/relationships/hyperlink" Target="https://sil.gobernacion.gob.mx/Librerias/pp_ReporteSeguimiento.php?SID=7821aeaed7e6cfa7c9f7d1353b5a478b&amp;Seguimiento=4807498&amp;Asunto=4799388" TargetMode="External"/><Relationship Id="rId1188" Type="http://schemas.openxmlformats.org/officeDocument/2006/relationships/hyperlink" Target="https://sil.gobernacion.gob.mx/Librerias/pp_ContenidoAsuntos.php?SID=1fec989d1165ff4baf94a68056db1d53&amp;Clave=4895957" TargetMode="External"/><Relationship Id="rId1395" Type="http://schemas.openxmlformats.org/officeDocument/2006/relationships/hyperlink" Target="https://www.camara.gov.co/sites/default/files/2025-03/PL.561-2025C%20%28PROGRAMADORES%29.pdf" TargetMode="External"/><Relationship Id="rId1409" Type="http://schemas.openxmlformats.org/officeDocument/2006/relationships/hyperlink" Target="https://www.boletinoficial.gob.ar/detalleAviso/primera/306865/20240507" TargetMode="External"/><Relationship Id="rId1616" Type="http://schemas.openxmlformats.org/officeDocument/2006/relationships/hyperlink" Target="https://s-sil.camaradediputados.gob.do:8095/ReportesGenerales/VerDocumento?documentoId=226673" TargetMode="External"/><Relationship Id="rId197" Type="http://schemas.openxmlformats.org/officeDocument/2006/relationships/hyperlink" Target="https://www.senado.gob.ar/parlamentario/parlamentaria/480754/downloadPdf" TargetMode="External"/><Relationship Id="rId418" Type="http://schemas.openxmlformats.org/officeDocument/2006/relationships/hyperlink" Target="https://www.camara.leg.br/proposicoesWeb/prop_mostrarintegra?codteor=2341398&amp;filename=PL%204869/2023" TargetMode="External"/><Relationship Id="rId625" Type="http://schemas.openxmlformats.org/officeDocument/2006/relationships/hyperlink" Target="https://www.camara.leg.br/proposicoesWeb/prop_mostrarintegra?codteor=2464156&amp;filename=PL%203149/2024" TargetMode="External"/><Relationship Id="rId832" Type="http://schemas.openxmlformats.org/officeDocument/2006/relationships/hyperlink" Target="https://parlamentaria.legislatura.gob.ar/pages/download.aspx?IdDoc=192373" TargetMode="External"/><Relationship Id="rId1048" Type="http://schemas.openxmlformats.org/officeDocument/2006/relationships/hyperlink" Target="https://www.congressonacional.leg.br/materias/materias-bicamerais/-/ver/pl-1051-2025" TargetMode="External"/><Relationship Id="rId1255" Type="http://schemas.openxmlformats.org/officeDocument/2006/relationships/hyperlink" Target="https://atos.cnj.jus.br/atos/detalhar/4147" TargetMode="External"/><Relationship Id="rId1462" Type="http://schemas.openxmlformats.org/officeDocument/2006/relationships/hyperlink" Target="https://www.hcdn.gob.ar/diputados/sgiudici/proyecto.html?exp=6880-D-2025" TargetMode="External"/><Relationship Id="rId264" Type="http://schemas.openxmlformats.org/officeDocument/2006/relationships/hyperlink" Target="http://sil.gobernacion.gob.mx/Archivos/Documentos/2024/02/asun_4702669_20240214_1707948621.pdf" TargetMode="External"/><Relationship Id="rId471" Type="http://schemas.openxmlformats.org/officeDocument/2006/relationships/hyperlink" Target="https://www.congressonacional.leg.br/materias/materias-bicamerais/-/ver/pl-5931-2023" TargetMode="External"/><Relationship Id="rId1115" Type="http://schemas.openxmlformats.org/officeDocument/2006/relationships/hyperlink" Target="https://www.congressonacional.leg.br/materias/materias-bicamerais/-/ver/pl-1290-2025" TargetMode="External"/><Relationship Id="rId1322" Type="http://schemas.openxmlformats.org/officeDocument/2006/relationships/hyperlink" Target="https://sil.gobernacion.gob.mx/Librerias/pp_ContenidoAsuntos.php?SID=cf49f2ec6a9bc75a7c2d30d3fd4d1933&amp;Clave=4912645" TargetMode="External"/><Relationship Id="rId1767" Type="http://schemas.openxmlformats.org/officeDocument/2006/relationships/hyperlink" Target="https://www.hcdn.gob.ar/diputados/mpagano/proyecto.html?exp=6656-D-2025" TargetMode="External"/><Relationship Id="rId59" Type="http://schemas.openxmlformats.org/officeDocument/2006/relationships/hyperlink" Target="https://leyes.senado.gov.co/proyectos/images/documentos/Textos%20Radicados/proyectos%20de%20ley/2024%20-%202025/PL%20293-24%20IA.pdf" TargetMode="External"/><Relationship Id="rId124" Type="http://schemas.openxmlformats.org/officeDocument/2006/relationships/hyperlink" Target="http://sil.gobernacion.gob.mx/Archivos/Documentos/2023/12/asun_4685725_20231213_1700694662.pdf" TargetMode="External"/><Relationship Id="rId569" Type="http://schemas.openxmlformats.org/officeDocument/2006/relationships/hyperlink" Target="https://www.camara.leg.br/proposicoesWeb/prop_mostrarintegra?codteor=2478669&amp;filename=PL%203656/2024" TargetMode="External"/><Relationship Id="rId776" Type="http://schemas.openxmlformats.org/officeDocument/2006/relationships/hyperlink" Target="https://www.argentina.gob.ar/normativa/nacional/ley-27727-391372/texto" TargetMode="External"/><Relationship Id="rId983" Type="http://schemas.openxmlformats.org/officeDocument/2006/relationships/hyperlink" Target="https://sil.gobernacion.gob.mx/Archivos/Documentos/2025/02/asun_4837429_20250218_1739923391.pdf" TargetMode="External"/><Relationship Id="rId1199" Type="http://schemas.openxmlformats.org/officeDocument/2006/relationships/hyperlink" Target="https://congresovisible.uniandes.edu.co/proyectos-de-ley/ppor-medio-de-la-cual-se-modifica-parcialmente-el-codigo-sustantivo-del-trabajo-para-atender-las-prioridades-actuales-del-mercado-laboral-generacion-de-empleo-reduccion-de-la-informalidad-laboral-y-mas-inclusion-como-tambien-se-mejoran-los-beneficios-sociales-en-equilibrio-con-la-sostenibilidad-empresarial-y-se-actualiza-y-moderniza-la-ley-laboral-reforma-laboral-pc/13327/" TargetMode="External"/><Relationship Id="rId1627" Type="http://schemas.openxmlformats.org/officeDocument/2006/relationships/hyperlink" Target="http://www.senado.gov.do/wfilemaster/Ficha.aspx?IdExpediente=36117&amp;numeropagina=1&amp;ContExpedientes=1128&amp;Coleccion=53" TargetMode="External"/><Relationship Id="rId331" Type="http://schemas.openxmlformats.org/officeDocument/2006/relationships/hyperlink" Target="https://www.congressonacional.leg.br/materias/materias-bicamerais/-/ver/pl-266-2024" TargetMode="External"/><Relationship Id="rId429" Type="http://schemas.openxmlformats.org/officeDocument/2006/relationships/hyperlink" Target="https://www.congressonacional.leg.br/materias/materias-bicamerais/-/ver/pl-5359-2023" TargetMode="External"/><Relationship Id="rId636" Type="http://schemas.openxmlformats.org/officeDocument/2006/relationships/hyperlink" Target="https://www.congressonacional.leg.br/materias/materias-bicamerais/-/ver/pl-93-2024" TargetMode="External"/><Relationship Id="rId1059" Type="http://schemas.openxmlformats.org/officeDocument/2006/relationships/hyperlink" Target="https://www.congressonacional.leg.br/materias/materias-bicamerais/-/ver/pl-2225-2025" TargetMode="External"/><Relationship Id="rId1266" Type="http://schemas.openxmlformats.org/officeDocument/2006/relationships/hyperlink" Target="https://atos.cnj.jus.br/files/portaria/portaria_25_19022019_25022019103736.pdf" TargetMode="External"/><Relationship Id="rId1473" Type="http://schemas.openxmlformats.org/officeDocument/2006/relationships/hyperlink" Target="https://api.congreso.gob.pe/spley-portal-service/archivo/MzUzNzQy/pdf" TargetMode="External"/><Relationship Id="rId843" Type="http://schemas.openxmlformats.org/officeDocument/2006/relationships/hyperlink" Target="https://tramitacion.senado.cl/appsenado/templates/tramitacion/index.php?boletin_ini=13827-19" TargetMode="External"/><Relationship Id="rId1126" Type="http://schemas.openxmlformats.org/officeDocument/2006/relationships/hyperlink" Target="https://www.camara.leg.br/proposicoesWeb/prop_mostrarintegra?codteor=2865102&amp;filename=PL%20897/2025" TargetMode="External"/><Relationship Id="rId1680" Type="http://schemas.openxmlformats.org/officeDocument/2006/relationships/hyperlink" Target="https://wb2server.congreso.gob.pe/spley-portal-service/archivo/MjE3MzY4/pdf" TargetMode="External"/><Relationship Id="rId1778" Type="http://schemas.openxmlformats.org/officeDocument/2006/relationships/table" Target="../tables/table1.xml"/><Relationship Id="rId275" Type="http://schemas.openxmlformats.org/officeDocument/2006/relationships/hyperlink" Target="http://sil.gobernacion.gob.mx/Librerias/pp_ContenidoAsuntos.php?SID=36d8bfebc1e8135a5767abe3674c34be&amp;Clave=4749685" TargetMode="External"/><Relationship Id="rId482" Type="http://schemas.openxmlformats.org/officeDocument/2006/relationships/hyperlink" Target="https://parlamentaria.legislatura.gob.ar/pages/download.aspx?IdDoc=202383" TargetMode="External"/><Relationship Id="rId703" Type="http://schemas.openxmlformats.org/officeDocument/2006/relationships/hyperlink" Target="https://apicongresovisible.uniandes.edu.co/uploads/proyecto-ley/13160/260/24.pdf" TargetMode="External"/><Relationship Id="rId910" Type="http://schemas.openxmlformats.org/officeDocument/2006/relationships/hyperlink" Target="https://sil.gobernacion.gob.mx/Librerias/pp_ReporteSeguimiento.php?SID=7f3cfffeaf3c5a9b25004b6c18647cab&amp;Seguimiento=4703805&amp;Asunto=4702669" TargetMode="External"/><Relationship Id="rId1333" Type="http://schemas.openxmlformats.org/officeDocument/2006/relationships/hyperlink" Target="https://sil.gobernacion.gob.mx/Librerias/pp_ContenidoAsuntos.php?SID=cf49f2ec6a9bc75a7c2d30d3fd4d1933&amp;Clave=4913759" TargetMode="External"/><Relationship Id="rId1540" Type="http://schemas.openxmlformats.org/officeDocument/2006/relationships/hyperlink" Target="https://wb2server.congreso.gob.pe/spley-portal-service/archivo/MjgyMzk3/pdf" TargetMode="External"/><Relationship Id="rId1638" Type="http://schemas.openxmlformats.org/officeDocument/2006/relationships/hyperlink" Target="https://cdn.www.gob.pe/uploads/document/file/4932850/Pol%C3%ADtica%20Nacional%20de%20Transformaci%C3%B3n%20Digital%20al%202030.pdf?v=1691014709" TargetMode="External"/><Relationship Id="rId135" Type="http://schemas.openxmlformats.org/officeDocument/2006/relationships/hyperlink" Target="http://sil.gobernacion.gob.mx/Archivos/Documentos/2023/12/asun_4673074_20231205_1697051780.pdf" TargetMode="External"/><Relationship Id="rId342" Type="http://schemas.openxmlformats.org/officeDocument/2006/relationships/hyperlink" Target="https://legis.senado.leg.br/sdleg-getter/documento?dm=9582108&amp;ts=1730181534381&amp;disposition=inline" TargetMode="External"/><Relationship Id="rId787" Type="http://schemas.openxmlformats.org/officeDocument/2006/relationships/hyperlink" Target="https://www.boletinoficial.gob.ar/detalleAviso/primera/281907/20230301" TargetMode="External"/><Relationship Id="rId994" Type="http://schemas.openxmlformats.org/officeDocument/2006/relationships/hyperlink" Target="https://sil.gobernacion.gob.mx/Librerias/pp_ContenidoAsuntos.php?SID=7821aeaed7e6cfa7c9f7d1353b5a478b&amp;Clave=4890371" TargetMode="External"/><Relationship Id="rId1400" Type="http://schemas.openxmlformats.org/officeDocument/2006/relationships/hyperlink" Target="https://congresovisible.uniandes.edu.co/proyectos-de-ley/ppor-la-cual-se-modifica-parcialmente-la-ley-1581-de-2012-y-se-dictan-otras-disposiciones-relativas-al-derecho-fundamental-a-la-proteccion-de-datos-personales-actualiza-el-marco-regulatorio-de-proteccion-de-datos-personales/14981/" TargetMode="External"/><Relationship Id="rId202" Type="http://schemas.openxmlformats.org/officeDocument/2006/relationships/hyperlink" Target="https://www.senado.gob.ar/parlamentario/comisiones/verExp/2103.18/S/PL" TargetMode="External"/><Relationship Id="rId647" Type="http://schemas.openxmlformats.org/officeDocument/2006/relationships/hyperlink" Target="http://sil.gobernacion.gob.mx/Archivos/Documentos/2023/09/asun_4608293_20230926_1695224405.pdf" TargetMode="External"/><Relationship Id="rId854" Type="http://schemas.openxmlformats.org/officeDocument/2006/relationships/hyperlink" Target="https://www.camara.cl/verDoc.aspx?prmID=16333&amp;prmTIPO=INICIATIVA" TargetMode="External"/><Relationship Id="rId1277" Type="http://schemas.openxmlformats.org/officeDocument/2006/relationships/hyperlink" Target="https://leyes.senado.gov.co/proyectos/index.php/proyectos-ley/cuatrenio-2022-2026/2024-2025/article/203-por-medio-de-la-cual-se-establece-la-seguridad-vial-del-motociclista-como-politica-de-estado-se-incentiva-el-buen-comportamiento-y-los-buenos-habitos-de-conduccion-en-la-via-y-se-dictan-otras-disposiciones" TargetMode="External"/><Relationship Id="rId1484" Type="http://schemas.openxmlformats.org/officeDocument/2006/relationships/hyperlink" Target="https://wb2server.congreso.gob.pe/spley-portal/" TargetMode="External"/><Relationship Id="rId1691" Type="http://schemas.openxmlformats.org/officeDocument/2006/relationships/hyperlink" Target="https://parlamento.gub.uy/documentosyleyes/documentos/diarios-de-sesion/6770/EXT/6" TargetMode="External"/><Relationship Id="rId1705" Type="http://schemas.openxmlformats.org/officeDocument/2006/relationships/hyperlink" Target="https://sutra.oslpr.org/medidas/147751" TargetMode="External"/><Relationship Id="rId286" Type="http://schemas.openxmlformats.org/officeDocument/2006/relationships/hyperlink" Target="https://sil.gobernacion.gob.mx/Librerias/pp_ReporteSeguimiento.php?SID=03effddde29784cc3538450b73cfb46c&amp;Seguimiento=4644618&amp;Asunto=4642016" TargetMode="External"/><Relationship Id="rId493" Type="http://schemas.openxmlformats.org/officeDocument/2006/relationships/hyperlink" Target="https://sistemas.asamblea.gob.pa/segLegis/viewsPublico/SeguimientoLegislativo?Menu-Type=NavBar" TargetMode="External"/><Relationship Id="rId507" Type="http://schemas.openxmlformats.org/officeDocument/2006/relationships/hyperlink" Target="https://www.alcaldiabogota.gov.co/sisjur/normas/Norma1.jsp?i=152685" TargetMode="External"/><Relationship Id="rId714" Type="http://schemas.openxmlformats.org/officeDocument/2006/relationships/hyperlink" Target="https://congresovisible.uniandes.edu.co/proyectos-de-ley/ppor-medio-de-la-cual-se-fortalecen-las-medidas-para-el-mejoramiento-de-las-condiciones-de-convivencia-y-seguridad-en-los-territorios-financiacion-de-las-necesidades-de-seguridad-y-convivencia/13614/" TargetMode="External"/><Relationship Id="rId921" Type="http://schemas.openxmlformats.org/officeDocument/2006/relationships/hyperlink" Target="https://sil.gobernacion.gob.mx/Librerias/pp_ReporteSeguimiento.php?SID=7821aeaed7e6cfa7c9f7d1353b5a478b&amp;Seguimiento=4879357&amp;Asunto=4876919" TargetMode="External"/><Relationship Id="rId1137" Type="http://schemas.openxmlformats.org/officeDocument/2006/relationships/hyperlink" Target="https://www.congressonacional.leg.br/materias/materias-bicamerais/-/ver/pl-663-2025" TargetMode="External"/><Relationship Id="rId1344" Type="http://schemas.openxmlformats.org/officeDocument/2006/relationships/hyperlink" Target="https://congresovisible.uniandes.edu.co/proyectos-de-ley/ppor-la-cual-se-regulan-principios-en-materia-de-neurociencias-neurotecnologias-derechos-humanos-y-se-dictan-otras-disposiciones-regula-la-neurociencia/14594/" TargetMode="External"/><Relationship Id="rId1551" Type="http://schemas.openxmlformats.org/officeDocument/2006/relationships/hyperlink" Target="https://wb2server.congreso.gob.pe/spley-portal-service/archivo/MjAyMTcy/pdf" TargetMode="External"/><Relationship Id="rId50" Type="http://schemas.openxmlformats.org/officeDocument/2006/relationships/hyperlink" Target="https://apicongresovisible.uniandes.edu.co/uploads/proyecto-ley/13580/263/24.pdf" TargetMode="External"/><Relationship Id="rId146" Type="http://schemas.openxmlformats.org/officeDocument/2006/relationships/hyperlink" Target="http://sil.gobernacion.gob.mx/Archivos/Documentos/2023/05/asun_4572130_20230524_1684946286.pdf" TargetMode="External"/><Relationship Id="rId353" Type="http://schemas.openxmlformats.org/officeDocument/2006/relationships/hyperlink" Target="https://www.congressonacional.leg.br/materias/materias-bicamerais/-/ver/pl-5722-2023" TargetMode="External"/><Relationship Id="rId560" Type="http://schemas.openxmlformats.org/officeDocument/2006/relationships/hyperlink" Target="https://www.congressonacional.leg.br/materias/materias-bicamerais/-/ver/pl-1091-2019" TargetMode="External"/><Relationship Id="rId798" Type="http://schemas.openxmlformats.org/officeDocument/2006/relationships/hyperlink" Target="https://www.senado.gob.ar/parlamentario/parlamentaria/485720/downloadPdf" TargetMode="External"/><Relationship Id="rId1190" Type="http://schemas.openxmlformats.org/officeDocument/2006/relationships/hyperlink" Target="https://sil.gobernacion.gob.mx/Librerias/pp_ReporteSeguimiento.php?SID=1fec989d1165ff4baf94a68056db1d53&amp;Seguimiento=4900297&amp;Asunto=4896201" TargetMode="External"/><Relationship Id="rId1204" Type="http://schemas.openxmlformats.org/officeDocument/2006/relationships/hyperlink" Target="https://www.diputados.gov.ar/diputados/vmoralesg/proyecto.html?exp=1937-D-2025" TargetMode="External"/><Relationship Id="rId1411" Type="http://schemas.openxmlformats.org/officeDocument/2006/relationships/hyperlink" Target="https://www.camara.gov.co/ley-olimpia-colombia-684/" TargetMode="External"/><Relationship Id="rId1649" Type="http://schemas.openxmlformats.org/officeDocument/2006/relationships/hyperlink" Target="https://wb2server.congreso.gob.pe/spley-portal-service/archivo/MTI0OTc4/pdf" TargetMode="External"/><Relationship Id="rId213" Type="http://schemas.openxmlformats.org/officeDocument/2006/relationships/hyperlink" Target="http://sil.gobernacion.gob.mx/Librerias/pp_ContenidoAsuntos.php?SID=d8034621e6f496910ed414bc7611195a&amp;Clave=4660870" TargetMode="External"/><Relationship Id="rId420" Type="http://schemas.openxmlformats.org/officeDocument/2006/relationships/hyperlink" Target="https://www.camara.leg.br/proposicoesWeb/prop_mostrarintegra?codteor=2352237&amp;filename=PL%205241/2023" TargetMode="External"/><Relationship Id="rId658" Type="http://schemas.openxmlformats.org/officeDocument/2006/relationships/hyperlink" Target="http://sil.gobernacion.gob.mx/Archivos/Documentos/2024/04/asun_4729480_20240402_1712079223.pdf" TargetMode="External"/><Relationship Id="rId865" Type="http://schemas.openxmlformats.org/officeDocument/2006/relationships/hyperlink" Target="https://esacc.corteconstitucional.gob.ec/storage/api/v1/10_DWL_FL/eyJjYXJwZXRhIjoicm8iLCJ1dWlkIjoiNjBmYTVhYzQtMTg4Yi00M2JmLTkyODItMjA4MDdiNDNhNDQ5LnBkZiJ9" TargetMode="External"/><Relationship Id="rId1050" Type="http://schemas.openxmlformats.org/officeDocument/2006/relationships/hyperlink" Target="https://www.congressonacional.leg.br/materias/materias-bicamerais/-/ver/pl-62-2025" TargetMode="External"/><Relationship Id="rId1288" Type="http://schemas.openxmlformats.org/officeDocument/2006/relationships/hyperlink" Target="https://congresovisible.uniandes.edu.co/proyectos-de-ley/ppor-medio-de-la-cual-se-protege-el-trabajo-en-entornos-digitales-mediante-la-regulacion-de-la-contratacion-de-colaboradores-autonomos-a-traves-de-plataformas-digitales-de-economia-colaborativa-regulacion-laboral-en-plataformas-digitales-laborales/11212/" TargetMode="External"/><Relationship Id="rId1495" Type="http://schemas.openxmlformats.org/officeDocument/2006/relationships/hyperlink" Target="http://www.senado.gov.do/wfilemaster/documentoasociado.aspx?bd=28&amp;item=49753&amp;codigocoleccion=53&amp;codigoexpediente=38068" TargetMode="External"/><Relationship Id="rId1509" Type="http://schemas.openxmlformats.org/officeDocument/2006/relationships/hyperlink" Target="https://www2.congreso.gob.pe/Sicr/TraDocEstProc/CLProLey2006.nsf/Sicr/TraDocEstProc/CLProLey2006.nsf/Numinversopa/FEF7AE15DB59FF780525773E00548CF5?opendocument" TargetMode="External"/><Relationship Id="rId1716" Type="http://schemas.openxmlformats.org/officeDocument/2006/relationships/hyperlink" Target="https://sutra.oslpr.org/osl/SUTRA/anejos/145799/PC1962-ta.docx" TargetMode="External"/><Relationship Id="rId297" Type="http://schemas.openxmlformats.org/officeDocument/2006/relationships/hyperlink" Target="https://sitl.diputados.gob.mx/LXV_leg/cuadros_comparativos/2CP2/0350-2CP2-23.pdf" TargetMode="External"/><Relationship Id="rId518" Type="http://schemas.openxmlformats.org/officeDocument/2006/relationships/hyperlink" Target="https://www.alcaldiabogota.gov.co/sisjur/normas/Norma1.jsp?i=151657" TargetMode="External"/><Relationship Id="rId725" Type="http://schemas.openxmlformats.org/officeDocument/2006/relationships/hyperlink" Target="https://congresovisible.uniandes.edu.co/proyectos-de-ley/ppor-medio-de-la-cual-se-expiden-lineamientos-en-torno-a-la-seguridad-digital-se-modifica-la-ley-599-de-2000-y-se-dictan-otras-disposiciones-cibercrimen/11354/" TargetMode="External"/><Relationship Id="rId932" Type="http://schemas.openxmlformats.org/officeDocument/2006/relationships/hyperlink" Target="https://sil.gobernacion.gob.mx/Archivos/Documentos/2025/04/asun_4882937_20250423_1745350778.pdf" TargetMode="External"/><Relationship Id="rId1148" Type="http://schemas.openxmlformats.org/officeDocument/2006/relationships/hyperlink" Target="https://www.camara.leg.br/proposicoesWeb/prop_mostrarintegra?codteor=2146384&amp;filename=PL%20522/2022" TargetMode="External"/><Relationship Id="rId1355" Type="http://schemas.openxmlformats.org/officeDocument/2006/relationships/hyperlink" Target="https://www.ordenjuridico.gob.mx/Documentos/Federal/pdf/wo125102.pdf" TargetMode="External"/><Relationship Id="rId1562" Type="http://schemas.openxmlformats.org/officeDocument/2006/relationships/hyperlink" Target="https://wb2server.congreso.gob.pe/spley-portal-service/archivo/NTMzNTM=/pdf" TargetMode="External"/><Relationship Id="rId157" Type="http://schemas.openxmlformats.org/officeDocument/2006/relationships/hyperlink" Target="https://www4.hcdn.gob.ar/dependencias/dsecretaria/Periodo2023/PDF2023/TP2023/4329-D-2023.pdf" TargetMode="External"/><Relationship Id="rId364" Type="http://schemas.openxmlformats.org/officeDocument/2006/relationships/hyperlink" Target="https://www.camara.leg.br/proposicoesWeb/prop_mostrarintegra?codteor=1964311&amp;filename=PL%20487/2021" TargetMode="External"/><Relationship Id="rId1008" Type="http://schemas.openxmlformats.org/officeDocument/2006/relationships/hyperlink" Target="https://www.camara.leg.br/proposicoesWeb/prop_mostrarintegra?codteor=2211316&amp;filename=PL%202669/2022" TargetMode="External"/><Relationship Id="rId1215" Type="http://schemas.openxmlformats.org/officeDocument/2006/relationships/hyperlink" Target="https://www.planalto.gov.br/ccivil_03/_ato2023-2026/2024/decreto/d12102.htm" TargetMode="External"/><Relationship Id="rId1422" Type="http://schemas.openxmlformats.org/officeDocument/2006/relationships/hyperlink" Target="https://congresovisible.uniandes.edu.co/proyectos-de-ley/ppor-medio-de-la-cual-se-regula-e-implementa-el-uso-de-la-inteligencia-artificial-en-la-gestion-de-peticiones-quejas-reclamos-sugerencias-y-denuncias-pqrsd-en-las-entidades-publicas-del-estado-colombiano-y-se-dictan-otras-disposiciones-regula-el-uso-de-ia-en-los-procesos-de-pqrsd/15170/" TargetMode="External"/><Relationship Id="rId61" Type="http://schemas.openxmlformats.org/officeDocument/2006/relationships/hyperlink" Target="https://d1qqtien6gys07.cloudfront.net/wp-content/uploads/2023/09/23919.pdf" TargetMode="External"/><Relationship Id="rId571" Type="http://schemas.openxmlformats.org/officeDocument/2006/relationships/hyperlink" Target="https://www.camara.leg.br/proposicoesWeb/prop_mostrarintegra?codteor=2388131&amp;filename=PL%20349/2024" TargetMode="External"/><Relationship Id="rId669" Type="http://schemas.openxmlformats.org/officeDocument/2006/relationships/hyperlink" Target="https://leyes.senado.gov.co/proyectos/images/documentos/Textos%20Radicados/proyectos%20de%20ley/2024%20-%202025/PL%20395-25%20NEUROCIENCIAS.pdf" TargetMode="External"/><Relationship Id="rId876" Type="http://schemas.openxmlformats.org/officeDocument/2006/relationships/hyperlink" Target="https://tramitacion.senado.cl/appsenado/index.php?mo=tramitacion&amp;ac=getDocto&amp;iddocto=13101&amp;tipodoc=mensaje_mocion" TargetMode="External"/><Relationship Id="rId1299" Type="http://schemas.openxmlformats.org/officeDocument/2006/relationships/hyperlink" Target="https://www.congressonacional.leg.br/materias/materias-bicamerais/-/ver/pl-4060-2012" TargetMode="External"/><Relationship Id="rId1727" Type="http://schemas.openxmlformats.org/officeDocument/2006/relationships/hyperlink" Target="https://concejodebogota.gov.co/concejo/site/docs/20250113/asocfile/20250113140010/edicio__n_3937_pa_328_402_512_473_300_467_437_488_339_472_317_478_416_283_426__acum__282_475_368_447_290_404_409_428_acum___524_291_374_396_399_411_482_521_522_acum__529_461_393_352_421__acum__sd_de_2025.pdf" TargetMode="External"/><Relationship Id="rId19" Type="http://schemas.openxmlformats.org/officeDocument/2006/relationships/hyperlink" Target="https://leyes.senado.gov.co/proyectos/images/documentos/Textos%20Radicados/proyectos%20de%20ley/2022-2023/PL-253S-2022.pdf" TargetMode="External"/><Relationship Id="rId224" Type="http://schemas.openxmlformats.org/officeDocument/2006/relationships/hyperlink" Target="http://sil.gobernacion.gob.mx/Archivos/Documentos/2024/08/asun_4769696_20240827_1724256420.pdf" TargetMode="External"/><Relationship Id="rId431" Type="http://schemas.openxmlformats.org/officeDocument/2006/relationships/hyperlink" Target="https://www.congressonacional.leg.br/materias/materias-bicamerais/-/ver/pl-1253-2023" TargetMode="External"/><Relationship Id="rId529" Type="http://schemas.openxmlformats.org/officeDocument/2006/relationships/hyperlink" Target="https://www.alcaldiabogota.gov.co/sisjur/adminverblobawa?tabla=T_NORMA_ARCHIVO&amp;p_NORMFIL_ID=63335&amp;f_NORMFIL_FILE=X&amp;inputfileext=NORMFIL_FILENAME" TargetMode="External"/><Relationship Id="rId736" Type="http://schemas.openxmlformats.org/officeDocument/2006/relationships/hyperlink" Target="https://congresovisible.uniandes.edu.co/proyectos-de-ley/ppor-medio-de-la-cual-se-regula-la-prestacion-del-servicio-de-entretenimiento-para-adultos-a-traves-de-portales-web-o-plataformas-digitales-y-se-dictan-otras-disposiciones-regula-la-prestacion-del-servicio-de-webcam/11972/" TargetMode="External"/><Relationship Id="rId1061" Type="http://schemas.openxmlformats.org/officeDocument/2006/relationships/hyperlink" Target="https://www.camara.leg.br/proposicoesWeb/fichadetramitacao?idProposicao=2500594" TargetMode="External"/><Relationship Id="rId1159" Type="http://schemas.openxmlformats.org/officeDocument/2006/relationships/hyperlink" Target="https://www.congressonacional.leg.br/materias/materias-bicamerais/-/ver/pl-6197-2019" TargetMode="External"/><Relationship Id="rId1366" Type="http://schemas.openxmlformats.org/officeDocument/2006/relationships/hyperlink" Target="https://www.camara.gov.co/sites/default/files/2025-08/P.L.141-2025SC%20%28IA%20EN%20CONSULADOS%20COLOMBIANOS%29.docx" TargetMode="External"/><Relationship Id="rId168" Type="http://schemas.openxmlformats.org/officeDocument/2006/relationships/hyperlink" Target="https://www.diputados.gov.ar/diputados/vmoralesg/proyecto.html?exp=4436-D-2023" TargetMode="External"/><Relationship Id="rId943" Type="http://schemas.openxmlformats.org/officeDocument/2006/relationships/hyperlink" Target="https://sil.gobernacion.gob.mx/Librerias/pp_ContenidoAsuntos.php?SID=7821aeaed7e6cfa7c9f7d1353b5a478b&amp;Clave=4810351" TargetMode="External"/><Relationship Id="rId1019" Type="http://schemas.openxmlformats.org/officeDocument/2006/relationships/hyperlink" Target="https://www.congressonacional.leg.br/materias/materias-bicamerais/-/ver/pl-9930-2018" TargetMode="External"/><Relationship Id="rId1573" Type="http://schemas.openxmlformats.org/officeDocument/2006/relationships/hyperlink" Target="https://wb2server.congreso.gob.pe/spley-portal/" TargetMode="External"/><Relationship Id="rId72" Type="http://schemas.openxmlformats.org/officeDocument/2006/relationships/hyperlink" Target="http://sil.gobernacion.gob.mx/Librerias/pp_ContenidoAsuntos.php?SID=087b0cc65fb04780ce715f97ce2d13dd&amp;Clave=4608293" TargetMode="External"/><Relationship Id="rId375" Type="http://schemas.openxmlformats.org/officeDocument/2006/relationships/hyperlink" Target="https://www.congressonacional.leg.br/materias/materias-bicamerais/-/ver/pl-2859-2022" TargetMode="External"/><Relationship Id="rId582" Type="http://schemas.openxmlformats.org/officeDocument/2006/relationships/hyperlink" Target="https://www.congressonacional.leg.br/materias/materias-bicamerais/-/ver/pl-842-2024" TargetMode="External"/><Relationship Id="rId803" Type="http://schemas.openxmlformats.org/officeDocument/2006/relationships/hyperlink" Target="https://www.senado.gob.ar/parlamentario/comisiones/verExp/71.25/S/PL" TargetMode="External"/><Relationship Id="rId1226" Type="http://schemas.openxmlformats.org/officeDocument/2006/relationships/hyperlink" Target="https://www.camara.leg.br/proposicoesWeb/fichadetramitacao?idProposicao=2361479" TargetMode="External"/><Relationship Id="rId1433" Type="http://schemas.openxmlformats.org/officeDocument/2006/relationships/hyperlink" Target="https://www.camara.gov.co/regulacion-y-uso-de-la-ia/" TargetMode="External"/><Relationship Id="rId1640" Type="http://schemas.openxmlformats.org/officeDocument/2006/relationships/hyperlink" Target="https://wb2server.congreso.gob.pe/spley-portal-service/archivo/MTE2MTkw/pdf" TargetMode="External"/><Relationship Id="rId1738" Type="http://schemas.openxmlformats.org/officeDocument/2006/relationships/hyperlink" Target="https://www.hcdn.gob.ar/proyectos/detalle_tp_adjunto/index.html?id=290002" TargetMode="External"/><Relationship Id="rId3" Type="http://schemas.openxmlformats.org/officeDocument/2006/relationships/hyperlink" Target="https://www4.hcdn.gob.ar/dependencias/dsecretaria/Periodo2023/PDF2023/TP2023/1472-D-2023.pdf" TargetMode="External"/><Relationship Id="rId235" Type="http://schemas.openxmlformats.org/officeDocument/2006/relationships/hyperlink" Target="http://sil.gobernacion.gob.mx/Librerias/pp_ContenidoAsuntos.php?SID=d8034621e6f496910ed414bc7611195a&amp;Clave=4632900" TargetMode="External"/><Relationship Id="rId442" Type="http://schemas.openxmlformats.org/officeDocument/2006/relationships/hyperlink" Target="https://www.camara.leg.br/proposicoesWeb/prop_mostrarintegra?codteor=2364235&amp;filename=PL%205695/2023" TargetMode="External"/><Relationship Id="rId887" Type="http://schemas.openxmlformats.org/officeDocument/2006/relationships/hyperlink" Target="https://sil.gobernacion.gob.mx/Archivos/Documentos/2025/02/asun_4842390_20250225_1740678238.pdf" TargetMode="External"/><Relationship Id="rId1072" Type="http://schemas.openxmlformats.org/officeDocument/2006/relationships/hyperlink" Target="https://www.congressonacional.leg.br/materias/materias-bicamerais/-/ver/pl-2080-2025" TargetMode="External"/><Relationship Id="rId1500" Type="http://schemas.openxmlformats.org/officeDocument/2006/relationships/hyperlink" Target="https://parlamento.gub.uy/documentosyleyes/ficha-asunto/168796" TargetMode="External"/><Relationship Id="rId302" Type="http://schemas.openxmlformats.org/officeDocument/2006/relationships/hyperlink" Target="http://sil.gobernacion.gob.mx/Librerias/pp_ContenidoAsuntos.php?SID=e922d41408f766a101639d501336b30d&amp;Clave=4153688" TargetMode="External"/><Relationship Id="rId747" Type="http://schemas.openxmlformats.org/officeDocument/2006/relationships/hyperlink" Target="https://leyes.senado.gov.co/proyectos/images/documentos/Textos%20Radicados/proyectos%20de%20ley/2024%20-%202025/PL%20396-25%20LEY%20ATENCION%20HUMANA%20AL%20CLIENTE.pdf" TargetMode="External"/><Relationship Id="rId954" Type="http://schemas.openxmlformats.org/officeDocument/2006/relationships/hyperlink" Target="https://sil.gobernacion.gob.mx/Librerias/pp_ReporteSeguimiento.php?SID=7821aeaed7e6cfa7c9f7d1353b5a478b&amp;Seguimiento=4871239&amp;Asunto=4869483" TargetMode="External"/><Relationship Id="rId1377" Type="http://schemas.openxmlformats.org/officeDocument/2006/relationships/hyperlink" Target="https://sil.gobernacion.gob.mx/Librerias/pp_ContenidoAsuntos.php?SID=11e8fecd7c7112d6636880e2988a7599&amp;Clave=4915920" TargetMode="External"/><Relationship Id="rId1584" Type="http://schemas.openxmlformats.org/officeDocument/2006/relationships/hyperlink" Target="https://sutra.oslpr.org/SutraFilesGen/152532/ps0101-25.doc" TargetMode="External"/><Relationship Id="rId83" Type="http://schemas.openxmlformats.org/officeDocument/2006/relationships/hyperlink" Target="https://espaciocivico.org/sites/default/files/proyectos-ley/2023_A_014.pdf" TargetMode="External"/><Relationship Id="rId179" Type="http://schemas.openxmlformats.org/officeDocument/2006/relationships/hyperlink" Target="https://www4.hcdn.gob.ar/dependencias/dsecretaria/Periodo2024/PDF2024/TP2024/5065-D-2024.pdf" TargetMode="External"/><Relationship Id="rId386" Type="http://schemas.openxmlformats.org/officeDocument/2006/relationships/hyperlink" Target="https://www.camara.leg.br/proposicoesWeb/prop_mostrarintegra?codteor=2134730&amp;filename=PL%20230/2022" TargetMode="External"/><Relationship Id="rId593" Type="http://schemas.openxmlformats.org/officeDocument/2006/relationships/hyperlink" Target="https://www.camara.leg.br/proposicoesWeb/prop_mostrarintegra?codteor=2828907&amp;filename=PL%204589/2024" TargetMode="External"/><Relationship Id="rId607" Type="http://schemas.openxmlformats.org/officeDocument/2006/relationships/hyperlink" Target="https://www.camara.leg.br/proposicoesWeb/prop_mostrarintegra?codteor=2450495&amp;filename=PL%202775/2024" TargetMode="External"/><Relationship Id="rId814" Type="http://schemas.openxmlformats.org/officeDocument/2006/relationships/hyperlink" Target="https://www4.hcdn.gob.ar/dependencias/dsecretaria/Periodo2024/PDF2024/TP2024/7009-D-2024.pdf" TargetMode="External"/><Relationship Id="rId1237" Type="http://schemas.openxmlformats.org/officeDocument/2006/relationships/hyperlink" Target="https://www.camara.leg.br/proposicoesWeb/fichadetramitacao?idProposicao=2314517" TargetMode="External"/><Relationship Id="rId1444" Type="http://schemas.openxmlformats.org/officeDocument/2006/relationships/hyperlink" Target="https://www.alcaldiabogota.gov.co/sisjur/normas/Norma1.jsp?i=161918&amp;dt=S" TargetMode="External"/><Relationship Id="rId1651" Type="http://schemas.openxmlformats.org/officeDocument/2006/relationships/hyperlink" Target="https://wb2server.congreso.gob.pe/spley-portal-service/archivo/MTI1NjE5/pdf" TargetMode="External"/><Relationship Id="rId246" Type="http://schemas.openxmlformats.org/officeDocument/2006/relationships/hyperlink" Target="https://sil.gobernacion.gob.mx/Librerias/pp_ReporteSeguimiento.php?SID=949dc93e2e37e6f20a15870a7f7305b9&amp;Seguimiento=4754069&amp;Asunto=4750813" TargetMode="External"/><Relationship Id="rId453" Type="http://schemas.openxmlformats.org/officeDocument/2006/relationships/hyperlink" Target="https://www.congressonacional.leg.br/materias/materias-bicamerais/-/ver/pl-4079-2023" TargetMode="External"/><Relationship Id="rId660" Type="http://schemas.openxmlformats.org/officeDocument/2006/relationships/hyperlink" Target="http://sil.gobernacion.gob.mx/Archivos/Documentos/2023/11/asun_4662347_20231123_1701919275.pdf" TargetMode="External"/><Relationship Id="rId898" Type="http://schemas.openxmlformats.org/officeDocument/2006/relationships/hyperlink" Target="http://sil.gobernacion.gob.mx/Librerias/pp_ReporteSeguimiento.php?SID=03effddde29784cc3538450b73cfb46c&amp;Seguimiento=4478679&amp;Asunto=4478222" TargetMode="External"/><Relationship Id="rId1083" Type="http://schemas.openxmlformats.org/officeDocument/2006/relationships/hyperlink" Target="https://www.camara.leg.br/proposicoesWeb/prop_mostrarintegra?codteor=2891930&amp;filename=PL%201874/2025" TargetMode="External"/><Relationship Id="rId1290" Type="http://schemas.openxmlformats.org/officeDocument/2006/relationships/hyperlink" Target="https://leyes.senado.gov.co/proyectos/index.php/proyectos-ley/cuatrenio-2022-2026/2022-2023/article/11-por-medio-de-la-cual-se-modifica-el-articulo-8-de-la-ley-982-de-2005-y-se-dictan-otras-disposiciones" TargetMode="External"/><Relationship Id="rId1304" Type="http://schemas.openxmlformats.org/officeDocument/2006/relationships/hyperlink" Target="https://congresovisible.uniandes.edu.co/proyectos-de-ley/ppor-medio-de-la-cual-se-modifica-el-articulo-8-de-la-ley-982-de-2005-y-se-dictan-otras-disposiciones-interpretes-para-personas-sordas-o-ciegas-en-entidades-publicas/12532/" TargetMode="External"/><Relationship Id="rId1511" Type="http://schemas.openxmlformats.org/officeDocument/2006/relationships/hyperlink" Target="https://www.leyes.congreso.gob.pe/DetLeyNume_1p.aspx?xNorma=6&amp;xNumero=29733&amp;xTipoNorma=0" TargetMode="External"/><Relationship Id="rId1749" Type="http://schemas.openxmlformats.org/officeDocument/2006/relationships/hyperlink" Target="https://www.senado.gob.ar/parlamentario/comisiones/verExp/1901.25/S/PL" TargetMode="External"/><Relationship Id="rId106" Type="http://schemas.openxmlformats.org/officeDocument/2006/relationships/hyperlink" Target="https://tramitescr.meic.go.cr/formulario/2641" TargetMode="External"/><Relationship Id="rId313" Type="http://schemas.openxmlformats.org/officeDocument/2006/relationships/hyperlink" Target="http://sil.gobernacion.gob.mx/Archivos/Documentos/2021/03/asun_4155916_20210318_1685739911.pdf" TargetMode="External"/><Relationship Id="rId758" Type="http://schemas.openxmlformats.org/officeDocument/2006/relationships/hyperlink" Target="https://apisi.senado.gob.bo/images/9e4c0190-a4d1-4806-aab3-25e72c2a26b9_1740492809.pdf" TargetMode="External"/><Relationship Id="rId965" Type="http://schemas.openxmlformats.org/officeDocument/2006/relationships/hyperlink" Target="https://sil.gobernacion.gob.mx/Archivos/Documentos/2025/03/asun_4859609_20250320_1739467992.pdf" TargetMode="External"/><Relationship Id="rId1150" Type="http://schemas.openxmlformats.org/officeDocument/2006/relationships/hyperlink" Target="https://www.camara.leg.br/proposicoesWeb/prop_mostrarintegra?codteor=2867553&amp;filename=PL%201012/2025" TargetMode="External"/><Relationship Id="rId1388" Type="http://schemas.openxmlformats.org/officeDocument/2006/relationships/hyperlink" Target="https://www.camara.gov.co/sites/default/files/2025-02/PL.518-2025C%20%28JORNADA%20LABORAL%20SECTOR%20P%C3%9ABLICO%29.docx" TargetMode="External"/><Relationship Id="rId1595" Type="http://schemas.openxmlformats.org/officeDocument/2006/relationships/hyperlink" Target="https://sutra.oslpr.org/medidas/128104" TargetMode="External"/><Relationship Id="rId1609" Type="http://schemas.openxmlformats.org/officeDocument/2006/relationships/hyperlink" Target="https://s-sil.camaradediputados.gob.do:8095/ReportesGenerales/VerDocumento?documentoId=186493" TargetMode="External"/><Relationship Id="rId10" Type="http://schemas.openxmlformats.org/officeDocument/2006/relationships/hyperlink" Target="https://www.senado.gob.ar/parlamentario/comisiones/verExp/1747.23/S/PL" TargetMode="External"/><Relationship Id="rId94" Type="http://schemas.openxmlformats.org/officeDocument/2006/relationships/hyperlink" Target="https://www.camara.cl/legislacion/ProyectosDeLey/tramitacion.aspx?prmID=16563&amp;prmBOLETIN=16021-07" TargetMode="External"/><Relationship Id="rId397" Type="http://schemas.openxmlformats.org/officeDocument/2006/relationships/hyperlink" Target="https://www.congressonacional.leg.br/materias/materias-bicamerais/-/ver/pl-4719-2023" TargetMode="External"/><Relationship Id="rId520" Type="http://schemas.openxmlformats.org/officeDocument/2006/relationships/hyperlink" Target="https://www.alcaldiabogota.gov.co/sisjur/adminverblobawa?tabla=T_NORMA_ARCHIVO&amp;p_NORMFIL_ID=47776&amp;f_NORMFIL_FILE=X&amp;inputfileext=NORMFIL_FILENAME" TargetMode="External"/><Relationship Id="rId618" Type="http://schemas.openxmlformats.org/officeDocument/2006/relationships/hyperlink" Target="https://www.congressonacional.leg.br/materias/materias-bicamerais/-/ver/pl-733-2024" TargetMode="External"/><Relationship Id="rId825" Type="http://schemas.openxmlformats.org/officeDocument/2006/relationships/hyperlink" Target="https://parlamentaria.legislatura.gob.ar/pages/expediente.aspx?id=134362" TargetMode="External"/><Relationship Id="rId1248" Type="http://schemas.openxmlformats.org/officeDocument/2006/relationships/hyperlink" Target="https://www25.senado.leg.br/web/atividade/materias/-/materia/138136" TargetMode="External"/><Relationship Id="rId1455" Type="http://schemas.openxmlformats.org/officeDocument/2006/relationships/hyperlink" Target="https://www25.senado.leg.br/web/atividade/materias/-/materia/156599" TargetMode="External"/><Relationship Id="rId1662" Type="http://schemas.openxmlformats.org/officeDocument/2006/relationships/hyperlink" Target="https://wb2server.congreso.gob.pe/spley-portal-service/archivo/MTYxNDA0/pdf" TargetMode="External"/><Relationship Id="rId257" Type="http://schemas.openxmlformats.org/officeDocument/2006/relationships/hyperlink" Target="http://sil.gobernacion.gob.mx/Librerias/pp_ContenidoAsuntos.php?SID=d8034621e6f496910ed414bc7611195a&amp;Clave=4702788" TargetMode="External"/><Relationship Id="rId464" Type="http://schemas.openxmlformats.org/officeDocument/2006/relationships/hyperlink" Target="https://www.camara.leg.br/proposicoesWeb/prop_mostrarintegra?codteor=2242788&amp;filename=PL%201089/2023" TargetMode="External"/><Relationship Id="rId1010" Type="http://schemas.openxmlformats.org/officeDocument/2006/relationships/hyperlink" Target="https://www.congressonacional.leg.br/materias/materias-bicamerais/-/ver/pl-2628-2022" TargetMode="External"/><Relationship Id="rId1094" Type="http://schemas.openxmlformats.org/officeDocument/2006/relationships/hyperlink" Target="https://www.camara.leg.br/proposicoesWeb/prop_mostrarintegra?codteor=2875075&amp;filename=PL%201310/2025" TargetMode="External"/><Relationship Id="rId1108" Type="http://schemas.openxmlformats.org/officeDocument/2006/relationships/hyperlink" Target="https://www.camara.leg.br/proposicoesWeb/fichadetramitacao?idProposicao=2502546" TargetMode="External"/><Relationship Id="rId1315" Type="http://schemas.openxmlformats.org/officeDocument/2006/relationships/hyperlink" Target="https://sil.gobernacion.gob.mx/Librerias/pp_ReporteSeguimiento.php?SID=cf49f2ec6a9bc75a7c2d30d3fd4d1933&amp;Seguimiento=4911538&amp;Asunto=4907786" TargetMode="External"/><Relationship Id="rId117" Type="http://schemas.openxmlformats.org/officeDocument/2006/relationships/hyperlink" Target="http://sil.gobernacion.gob.mx/Librerias/pp_ContenidoAsuntos.php?SID=c74dc2baf5df76716e0f8ae686f6ff9c&amp;Clave=4701214" TargetMode="External"/><Relationship Id="rId671" Type="http://schemas.openxmlformats.org/officeDocument/2006/relationships/hyperlink" Target="https://www.asamblea.gob.sv/sites/default/files/documents/correspondencia/1A57F258-17B4-419E-95BC-B1BED1D74727.pdf" TargetMode="External"/><Relationship Id="rId769" Type="http://schemas.openxmlformats.org/officeDocument/2006/relationships/hyperlink" Target="https://d1qqtien6gys07.cloudfront.net/wp-content/uploads/2025/03/24875.pdf" TargetMode="External"/><Relationship Id="rId976" Type="http://schemas.openxmlformats.org/officeDocument/2006/relationships/hyperlink" Target="https://sil.gobernacion.gob.mx/Librerias/pp_ContenidoAsuntos.php?SID=7821aeaed7e6cfa7c9f7d1353b5a478b&amp;Clave=4833241" TargetMode="External"/><Relationship Id="rId1399" Type="http://schemas.openxmlformats.org/officeDocument/2006/relationships/hyperlink" Target="https://www.camara.gov.co/proteccion-de-datos-personales-093/" TargetMode="External"/><Relationship Id="rId324" Type="http://schemas.openxmlformats.org/officeDocument/2006/relationships/hyperlink" Target="https://legis.senado.leg.br/sdleg-getter/documento?dm=9412197&amp;ts=1732796669141&amp;disposition=inline" TargetMode="External"/><Relationship Id="rId531" Type="http://schemas.openxmlformats.org/officeDocument/2006/relationships/hyperlink" Target="https://www.camara.leg.br/proposicoesWeb/prop_mostrarintegra?codteor=2833007&amp;filename=PL%204668/2024" TargetMode="External"/><Relationship Id="rId629" Type="http://schemas.openxmlformats.org/officeDocument/2006/relationships/hyperlink" Target="https://www.camara.leg.br/proposicoesWeb/prop_mostrarintegra?codteor=2418447&amp;filename=PL%201635/2024" TargetMode="External"/><Relationship Id="rId1161" Type="http://schemas.openxmlformats.org/officeDocument/2006/relationships/hyperlink" Target="https://www.congressonacional.leg.br/materias/materias-bicamerais/-/ver/pl-3039-2023" TargetMode="External"/><Relationship Id="rId1259" Type="http://schemas.openxmlformats.org/officeDocument/2006/relationships/hyperlink" Target="https://atos.cnj.jus.br/atos/detalhar/3496" TargetMode="External"/><Relationship Id="rId1466" Type="http://schemas.openxmlformats.org/officeDocument/2006/relationships/hyperlink" Target="https://legislaturadetucuman.gob.ar/leyesback/pdfslyd/leyes/LY9890-1760747742764.pdf" TargetMode="External"/><Relationship Id="rId836" Type="http://schemas.openxmlformats.org/officeDocument/2006/relationships/hyperlink" Target="https://tramitacion.senado.cl/appsenado/templates/tramitacion/index.php?boletin_ini=16538-13" TargetMode="External"/><Relationship Id="rId1021" Type="http://schemas.openxmlformats.org/officeDocument/2006/relationships/hyperlink" Target="https://www.congressonacional.leg.br/materias/materias-bicamerais/-/ver/pl-4968-2024" TargetMode="External"/><Relationship Id="rId1119" Type="http://schemas.openxmlformats.org/officeDocument/2006/relationships/hyperlink" Target="https://www.camara.leg.br/proposicoesWeb/prop_mostrarintegra?codteor=2886523&amp;filename=PL%201685/2025" TargetMode="External"/><Relationship Id="rId1673" Type="http://schemas.openxmlformats.org/officeDocument/2006/relationships/hyperlink" Target="https://wb2server.congreso.gob.pe/spley-portal-service/archivo/MTc5MDg0/pdf" TargetMode="External"/><Relationship Id="rId903" Type="http://schemas.openxmlformats.org/officeDocument/2006/relationships/hyperlink" Target="https://sil.gobernacion.gob.mx/Librerias/pp_ReporteSeguimiento.php?SID=03effddde29784cc3538450b73cfb46c&amp;Seguimiento=4674325&amp;Asunto=4673074" TargetMode="External"/><Relationship Id="rId1326" Type="http://schemas.openxmlformats.org/officeDocument/2006/relationships/hyperlink" Target="https://sil.gobernacion.gob.mx/Archivos/Documentos/2025/07/asun_4913646_20250723_1753285665.pdf" TargetMode="External"/><Relationship Id="rId1533" Type="http://schemas.openxmlformats.org/officeDocument/2006/relationships/hyperlink" Target="https://wb2server.congreso.gob.pe/spley-portal/" TargetMode="External"/><Relationship Id="rId1740" Type="http://schemas.openxmlformats.org/officeDocument/2006/relationships/hyperlink" Target="https://api.congreso.gob.pe/spley-portal-service/archivo/MzgyNjYx/pdf" TargetMode="External"/><Relationship Id="rId32" Type="http://schemas.openxmlformats.org/officeDocument/2006/relationships/hyperlink" Target="https://leyes.senado.gov.co/proyectos/index.php/proyectos-ley/cuatrenio-2022-2026/2023-2024/article/225-por-medio-del-cual-se-modifica-y-establece-un-agravante-al-articulo-296-de-la-ley-599-del-2000-codigo-penal-colombiano" TargetMode="External"/><Relationship Id="rId1600" Type="http://schemas.openxmlformats.org/officeDocument/2006/relationships/hyperlink" Target="http://www.senado.gov.do/wfilemaster/documentoasociado.aspx?bd=28&amp;item=48218&amp;codigocoleccion=53&amp;codigoexpediente=37500" TargetMode="External"/><Relationship Id="rId181" Type="http://schemas.openxmlformats.org/officeDocument/2006/relationships/hyperlink" Target="https://www4.hcdn.gob.ar/dependencias/dsecretaria/Periodo2024/PDF2024/TP2024/3422-D-2024.pdf" TargetMode="External"/><Relationship Id="rId279" Type="http://schemas.openxmlformats.org/officeDocument/2006/relationships/hyperlink" Target="http://sil.gobernacion.gob.mx/Librerias/pp_ContenidoAsuntos.php?SID=36d8bfebc1e8135a5767abe3674c34be&amp;Clave=4749691" TargetMode="External"/><Relationship Id="rId486" Type="http://schemas.openxmlformats.org/officeDocument/2006/relationships/hyperlink" Target="https://www.camara.gov.co/codigo-electoral-2" TargetMode="External"/><Relationship Id="rId693" Type="http://schemas.openxmlformats.org/officeDocument/2006/relationships/hyperlink" Target="https://www.camara.gov.co/estatuto-igualdad-ninas-y-mujeres" TargetMode="External"/><Relationship Id="rId139" Type="http://schemas.openxmlformats.org/officeDocument/2006/relationships/hyperlink" Target="http://sil.gobernacion.gob.mx/Librerias/pp_ContenidoAsuntos.php?SID=21daaef6a6d81b4ec873a8c3236cd93e&amp;Clave=4586645" TargetMode="External"/><Relationship Id="rId346" Type="http://schemas.openxmlformats.org/officeDocument/2006/relationships/hyperlink" Target="https://legis.senado.leg.br/sdleg-getter/documento?dm=9745067&amp;ts=1730177990593&amp;disposition=inline" TargetMode="External"/><Relationship Id="rId553" Type="http://schemas.openxmlformats.org/officeDocument/2006/relationships/hyperlink" Target="https://www.camara.leg.br/proposicoesWeb/prop_mostrarintegra?codteor=2385470&amp;filename=PL%20177/2024" TargetMode="External"/><Relationship Id="rId760" Type="http://schemas.openxmlformats.org/officeDocument/2006/relationships/hyperlink" Target="https://www.gacetaoficial.gob.cu/sites/default/files/goc-2022-o66_0.pdf" TargetMode="External"/><Relationship Id="rId998" Type="http://schemas.openxmlformats.org/officeDocument/2006/relationships/hyperlink" Target="https://sil.gobernacion.gob.mx/Archivos/Documentos/2024/12/asun_4822048_20241211_1729102027.pdf" TargetMode="External"/><Relationship Id="rId1183" Type="http://schemas.openxmlformats.org/officeDocument/2006/relationships/hyperlink" Target="https://sil.gobernacion.gob.mx/Archivos/Documentos/2025/04/asun_4896486_20250430_1746052156.pdf" TargetMode="External"/><Relationship Id="rId1390" Type="http://schemas.openxmlformats.org/officeDocument/2006/relationships/hyperlink" Target="https://congresovisible.uniandes.edu.co/proyectos-de-ley/ppor-medio-del-cual-se-modifica-la-ley-2170-de-2021-en-lo-relacionado-con-la-responsabilidad-del-estado-y-de-las-instituciones-educativas-frente-a-la-regulacion-de-dispositivos-moviles-en-las-aulas-de-los-establecimientos-educativos-en-los-niveles-de-preescolar-basica-y-media-regula-el-uso-de-dispositivos-moviles-en-las-aulas/14056/" TargetMode="External"/><Relationship Id="rId206" Type="http://schemas.openxmlformats.org/officeDocument/2006/relationships/hyperlink" Target="https://www.senado.gob.ar/parlamentario/parlamentaria/480089/downloadPdf" TargetMode="External"/><Relationship Id="rId413" Type="http://schemas.openxmlformats.org/officeDocument/2006/relationships/hyperlink" Target="https://www.congressonacional.leg.br/materias/materias-bicamerais/-/ver/pl-3608-2023" TargetMode="External"/><Relationship Id="rId858" Type="http://schemas.openxmlformats.org/officeDocument/2006/relationships/hyperlink" Target="https://www.asambleanacional.gob.ec/sites/default/files/private/asambleanacional/filesasambleanacionalnameuid-29/Leyes%202013-2017/1914-jortiz/pp-neurop-0027-jortiz-proyecto-de-ley.pdf" TargetMode="External"/><Relationship Id="rId1043" Type="http://schemas.openxmlformats.org/officeDocument/2006/relationships/hyperlink" Target="https://www.congressonacional.leg.br/materias/materias-bicamerais/-/ver/pl-663-2025" TargetMode="External"/><Relationship Id="rId1488" Type="http://schemas.openxmlformats.org/officeDocument/2006/relationships/hyperlink" Target="https://wb2server.congreso.gob.pe/spley-portal/" TargetMode="External"/><Relationship Id="rId1695" Type="http://schemas.openxmlformats.org/officeDocument/2006/relationships/hyperlink" Target="https://parlamento.gub.uy/documentosyleyes/documentos/repartido/representantes/49/1098/0/PDF" TargetMode="External"/><Relationship Id="rId620" Type="http://schemas.openxmlformats.org/officeDocument/2006/relationships/hyperlink" Target="https://www.congressonacional.leg.br/materias/materias-bicamerais/-/ver/pl-711-2024" TargetMode="External"/><Relationship Id="rId718" Type="http://schemas.openxmlformats.org/officeDocument/2006/relationships/hyperlink" Target="https://leyes.senado.gov.co/proyectos/index.php/proyectos-ley/cuatrenio-2022-2026/2023-2024/article/106-por-medio-del-cual-se-establece-la-legislacion-permanente-de-los-decretos-legislativos-560-y-772-de-2020-decretos-reglamentarios-842-y-1332-de-2020-en-materia-de-insolvencia-empresaria-y-se-dictan-otras-disposiciones" TargetMode="External"/><Relationship Id="rId925" Type="http://schemas.openxmlformats.org/officeDocument/2006/relationships/hyperlink" Target="https://sil.gobernacion.gob.mx/Librerias/pp_ContenidoAsuntos.php?SID=7821aeaed7e6cfa7c9f7d1353b5a478b&amp;Clave=4869297" TargetMode="External"/><Relationship Id="rId1250" Type="http://schemas.openxmlformats.org/officeDocument/2006/relationships/hyperlink" Target="https://www.camara.leg.br/proposicoesWeb/fichadetramitacao?idProposicao=2207511" TargetMode="External"/><Relationship Id="rId1348" Type="http://schemas.openxmlformats.org/officeDocument/2006/relationships/hyperlink" Target="https://congresovisible.uniandes.edu.co/proyectos-de-ley/ppor-medio-de-la-cual-se-establece-un-marco-regulatorio-para-el-desarrollo-y-uso-de-la-inteligencia-artificial-con-enfoque-psicosocial-y-de-equidad-digital-y-se-dictan-otras-disposiciones-marco-regulatorio-de-la-inteligencia-artificial/14751/" TargetMode="External"/><Relationship Id="rId1555" Type="http://schemas.openxmlformats.org/officeDocument/2006/relationships/hyperlink" Target="https://wb2server.congreso.gob.pe/spley-portal/" TargetMode="External"/><Relationship Id="rId1762" Type="http://schemas.openxmlformats.org/officeDocument/2006/relationships/hyperlink" Target="https://www.hcdn.gob.ar/proyectos/detalle_tp_adjunto/index.html?id=290273" TargetMode="External"/><Relationship Id="rId1110" Type="http://schemas.openxmlformats.org/officeDocument/2006/relationships/hyperlink" Target="https://www.camara.leg.br/proposicoesWeb/prop_mostrarintegra?codteor=2895089&amp;filename=PL%201956/2025" TargetMode="External"/><Relationship Id="rId1208" Type="http://schemas.openxmlformats.org/officeDocument/2006/relationships/hyperlink" Target="https://www.camara.cl/legislacion/ProyectosDeLey/tramitacion.aspx?prmID=17732&amp;prmBOLETIN=17112-19" TargetMode="External"/><Relationship Id="rId1415" Type="http://schemas.openxmlformats.org/officeDocument/2006/relationships/hyperlink" Target="https://www.linkedin.com/posts/lauranathaliehernandez_ley-de-tecnolog%C3%ADas-rob%C3%B3ticas-el-salvador-activity-7343320780430041088-TEIx/?utm_source=share&amp;utm_medium=member_ios&amp;rcm=ACoAAANMOLcB7DaQ39U4RT2crqBowZ2DAxDSuF8" TargetMode="External"/><Relationship Id="rId54" Type="http://schemas.openxmlformats.org/officeDocument/2006/relationships/hyperlink" Target="https://www.camara.gov.co/sites/default/files/2024-07/PL.005-2024C%20%28LEY%20DE%20INTELIGENCIA%20ARTIFICIAL%20ETICA%29.pdf" TargetMode="External"/><Relationship Id="rId1622" Type="http://schemas.openxmlformats.org/officeDocument/2006/relationships/hyperlink" Target="https://www2.congreso.gob.pe/Sicr/TraDocEstProc/Expvirt_2021.nsf/Repexpvirt?OpenForm&amp;Db=202106573&amp;View" TargetMode="External"/><Relationship Id="rId270" Type="http://schemas.openxmlformats.org/officeDocument/2006/relationships/hyperlink" Target="http://sil.gobernacion.gob.mx/Archivos/Documentos/2023/10/asun_4622568_20231010_1696979332.pdf" TargetMode="External"/><Relationship Id="rId130" Type="http://schemas.openxmlformats.org/officeDocument/2006/relationships/hyperlink" Target="http://sil.gobernacion.gob.mx/Archivos/Documentos/2023/10/asun_4619073_20231004_1696441157.pdf" TargetMode="External"/><Relationship Id="rId368" Type="http://schemas.openxmlformats.org/officeDocument/2006/relationships/hyperlink" Target="https://www.camara.leg.br/proposicoesWeb/prop_mostrarintegra?codteor=1857143&amp;filename=PL%20240/2020" TargetMode="External"/><Relationship Id="rId575" Type="http://schemas.openxmlformats.org/officeDocument/2006/relationships/hyperlink" Target="https://www.camara.leg.br/proposicoesWeb/prop_mostrarintegra?codteor=2403569&amp;filename=PL%201118/2024" TargetMode="External"/><Relationship Id="rId782" Type="http://schemas.openxmlformats.org/officeDocument/2006/relationships/hyperlink" Target="https://www.senado.gob.ar/parlamentario/comisiones/verExp/23.23/CD/PL" TargetMode="External"/><Relationship Id="rId228" Type="http://schemas.openxmlformats.org/officeDocument/2006/relationships/hyperlink" Target="https://sil.gobernacion.gob.mx/Librerias/pp_ReporteSeguimiento.php?SID=fd7bc7e8f44121ea4310ec77acd2cb5a&amp;Seguimiento=4765842&amp;Asunto=4765214" TargetMode="External"/><Relationship Id="rId435" Type="http://schemas.openxmlformats.org/officeDocument/2006/relationships/hyperlink" Target="https://www.congressonacional.leg.br/materias/materias-bicamerais/-/ver/pl-6211-2023" TargetMode="External"/><Relationship Id="rId642" Type="http://schemas.openxmlformats.org/officeDocument/2006/relationships/hyperlink" Target="https://sil.gobernacion.gob.mx/Archivos/Documentos/2024/12/asun_4825444_20241213_1730224444.pdf" TargetMode="External"/><Relationship Id="rId1065" Type="http://schemas.openxmlformats.org/officeDocument/2006/relationships/hyperlink" Target="https://www.congressonacional.leg.br/materias/materias-bicamerais/-/ver/pl-663-2025" TargetMode="External"/><Relationship Id="rId1272" Type="http://schemas.openxmlformats.org/officeDocument/2006/relationships/hyperlink" Target="https://www.camara.gov.co/inteligencia-artificial/" TargetMode="External"/><Relationship Id="rId502" Type="http://schemas.openxmlformats.org/officeDocument/2006/relationships/hyperlink" Target="https://www.funcionpublica.gov.co/eva/gestornormativo/norma.php?i=127362" TargetMode="External"/><Relationship Id="rId947" Type="http://schemas.openxmlformats.org/officeDocument/2006/relationships/hyperlink" Target="https://sil.gobernacion.gob.mx/Archivos/Documentos/2025/04/asun_4894851_20250430_1745941185.pdf" TargetMode="External"/><Relationship Id="rId1132" Type="http://schemas.openxmlformats.org/officeDocument/2006/relationships/hyperlink" Target="https://www.camara.leg.br/proposicoesWeb/fichadetramitacao?idProposicao=2486482" TargetMode="External"/><Relationship Id="rId1577" Type="http://schemas.openxmlformats.org/officeDocument/2006/relationships/hyperlink" Target="https://sutra.oslpr.org/medidas/153058" TargetMode="External"/><Relationship Id="rId76" Type="http://schemas.openxmlformats.org/officeDocument/2006/relationships/hyperlink" Target="http://sil.gobernacion.gob.mx/Librerias/pp_ContenidoAsuntos.php?SID=1d448c98f4403718941f86f3532be3c8&amp;Clave=4585245" TargetMode="External"/><Relationship Id="rId807" Type="http://schemas.openxmlformats.org/officeDocument/2006/relationships/hyperlink" Target="https://www.hcdn.gob.ar/comisiones/permanentes/cfnjuventudes/proyecto.html?exp=0027-D-2025" TargetMode="External"/><Relationship Id="rId1437" Type="http://schemas.openxmlformats.org/officeDocument/2006/relationships/hyperlink" Target="https://legisla.casacivil.go.gov.br/api/v2/pesquisa/legislacoes/110624/pdf" TargetMode="External"/><Relationship Id="rId1644" Type="http://schemas.openxmlformats.org/officeDocument/2006/relationships/hyperlink" Target="https://wb2server.congreso.gob.pe/spley-portal/" TargetMode="External"/><Relationship Id="rId1504" Type="http://schemas.openxmlformats.org/officeDocument/2006/relationships/hyperlink" Target="https://wb2server.congreso.gob.pe/spley-portal/" TargetMode="External"/><Relationship Id="rId1711" Type="http://schemas.openxmlformats.org/officeDocument/2006/relationships/hyperlink" Target="https://sutra.oslpr.org/osl/SUTRA/anejos/143860/ps1179a-24.doc" TargetMode="External"/><Relationship Id="rId292" Type="http://schemas.openxmlformats.org/officeDocument/2006/relationships/hyperlink" Target="http://sil.gobernacion.gob.mx/Librerias/pp_ReporteSeguimiento.php?SID=03effddde29784cc3538450b73cfb46c&amp;Seguimiento=4691489&amp;Asunto=4685725" TargetMode="External"/><Relationship Id="rId597" Type="http://schemas.openxmlformats.org/officeDocument/2006/relationships/hyperlink" Target="https://www.camara.leg.br/proposicoesWeb/prop_mostrarintegra?codteor=2833635&amp;filename=PL%204687/2024" TargetMode="External"/><Relationship Id="rId152" Type="http://schemas.openxmlformats.org/officeDocument/2006/relationships/hyperlink" Target="https://www.diputados.gov.ar/diputados/vmoralesg/proyecto.html?exp=3003-D-2024" TargetMode="External"/><Relationship Id="rId457" Type="http://schemas.openxmlformats.org/officeDocument/2006/relationships/hyperlink" Target="https://www.congressonacional.leg.br/materias/materias-bicamerais/-/ver/pl-5694-2023" TargetMode="External"/><Relationship Id="rId1087" Type="http://schemas.openxmlformats.org/officeDocument/2006/relationships/hyperlink" Target="https://www.camara.leg.br/proposicoesWeb/fichadetramitacao?idProposicao=2490661" TargetMode="External"/><Relationship Id="rId1294" Type="http://schemas.openxmlformats.org/officeDocument/2006/relationships/hyperlink" Target="https://www.camara.gov.co/portal-de-oferta-publica" TargetMode="External"/><Relationship Id="rId664" Type="http://schemas.openxmlformats.org/officeDocument/2006/relationships/hyperlink" Target="http://sil.gobernacion.gob.mx/Archivos/Documentos/2024/10/asun_4784852_20241014_1725383812.pdf" TargetMode="External"/><Relationship Id="rId871" Type="http://schemas.openxmlformats.org/officeDocument/2006/relationships/hyperlink" Target="https://esacc.corteconstitucional.gob.ec/storage/api/v1/10_DWL_FL/eyJjYXJwZXRhIjoicm8iLCJ1dWlkIjoiOTRhZjkyMzktMDVmNy00YWMyLThjZjAtY2RjNTllM2QyOWE2LnBkZiJ9" TargetMode="External"/><Relationship Id="rId969" Type="http://schemas.openxmlformats.org/officeDocument/2006/relationships/hyperlink" Target="https://sil.gobernacion.gob.mx/Librerias/pp_ReporteSeguimiento.php?SID=7821aeaed7e6cfa7c9f7d1353b5a478b&amp;Seguimiento=4855680&amp;Asunto=4846168" TargetMode="External"/><Relationship Id="rId1599" Type="http://schemas.openxmlformats.org/officeDocument/2006/relationships/hyperlink" Target="https://www.diputadosrd.gob.do/sil/iniciativa/155464" TargetMode="External"/><Relationship Id="rId317" Type="http://schemas.openxmlformats.org/officeDocument/2006/relationships/hyperlink" Target="https://leyes.senado.gov.co/proyectos/index.php/proyectos-ley/cuatrenio-2022-2026/2024-2025/article/87-por-medio-de-la-cual-se-formulan-lineamientos-de-politica-publica-para-la-seguridad-digital-de-ninos-ninas-y-adolescentes-se-modifica-la-ley-1146-de-2007-la-ley-599-de-2000-y-se-dictan-otras-disposiciones" TargetMode="External"/><Relationship Id="rId524" Type="http://schemas.openxmlformats.org/officeDocument/2006/relationships/hyperlink" Target="https://www.sic.gov.co/repositorio-de-normatividad?field_tipo_de_norma_value=5" TargetMode="External"/><Relationship Id="rId731" Type="http://schemas.openxmlformats.org/officeDocument/2006/relationships/hyperlink" Target="https://www.funcionpublica.gov.co/eva/gestornormativo/norma.php?i=93970" TargetMode="External"/><Relationship Id="rId1154" Type="http://schemas.openxmlformats.org/officeDocument/2006/relationships/hyperlink" Target="https://legis.senado.leg.br/sdleg-getter/documento?dm=7245819&amp;ts=1674178238431&amp;disposition=inline" TargetMode="External"/><Relationship Id="rId1361" Type="http://schemas.openxmlformats.org/officeDocument/2006/relationships/hyperlink" Target="https://www.camara.gov.co/sites/default/files/2025-08/P.L.098-2025SC%20%28MARCO%20REGULATORIO%20DE%20INTELIGENCIA%20ARTIFICIAL%29.pdf" TargetMode="External"/><Relationship Id="rId1459" Type="http://schemas.openxmlformats.org/officeDocument/2006/relationships/hyperlink" Target="https://www.camara.gov.co/ley-de-educacion-digital/" TargetMode="External"/><Relationship Id="rId98" Type="http://schemas.openxmlformats.org/officeDocument/2006/relationships/hyperlink" Target="https://tramitacion.senado.cl/appsenado/index.php?mo=tramitacion&amp;ac=getDocto&amp;iddocto=13101&amp;tipodoc=mensaje_mocion" TargetMode="External"/><Relationship Id="rId829" Type="http://schemas.openxmlformats.org/officeDocument/2006/relationships/hyperlink" Target="https://parlamentaria.legislatura.gob.ar/pages/expediente.aspx?id=125077" TargetMode="External"/><Relationship Id="rId1014" Type="http://schemas.openxmlformats.org/officeDocument/2006/relationships/hyperlink" Target="https://www.camara.leg.br/proposicoesWeb/prop_mostrarintegra?codteor=2391112&amp;filename=PDL%2025/2024" TargetMode="External"/><Relationship Id="rId1221" Type="http://schemas.openxmlformats.org/officeDocument/2006/relationships/hyperlink" Target="https://www.camara.leg.br/proposicoesWeb/fichadetramitacao?idProposicao=2388447" TargetMode="External"/><Relationship Id="rId1666" Type="http://schemas.openxmlformats.org/officeDocument/2006/relationships/hyperlink" Target="https://wb2server.congreso.gob.pe/spley-portal/" TargetMode="External"/><Relationship Id="rId1319" Type="http://schemas.openxmlformats.org/officeDocument/2006/relationships/hyperlink" Target="https://sil.gobernacion.gob.mx/Librerias/pp_ContenidoAsuntos.php?SID=cf49f2ec6a9bc75a7c2d30d3fd4d1933&amp;Clave=4911980" TargetMode="External"/><Relationship Id="rId1526" Type="http://schemas.openxmlformats.org/officeDocument/2006/relationships/hyperlink" Target="https://wb2server.congreso.gob.pe/spley-portal/" TargetMode="External"/><Relationship Id="rId1733" Type="http://schemas.openxmlformats.org/officeDocument/2006/relationships/hyperlink" Target="https://ligadelconsorcista.org/caba-decreto-97-2026-inteligencia-artificial-en-gestion-gubernamental" TargetMode="External"/><Relationship Id="rId25" Type="http://schemas.openxmlformats.org/officeDocument/2006/relationships/hyperlink" Target="https://leyes.senado.gov.co/proyectos/images/documentos/Textos%20Radicados/proyectos%20de%20ley/2023%20-%202024/PL%20059-23%20Inteligencia%20artificial.pdf" TargetMode="External"/><Relationship Id="rId174" Type="http://schemas.openxmlformats.org/officeDocument/2006/relationships/hyperlink" Target="https://www.diputados.gov.ar/diputados/vmoralesg/proyecto.html?exp=2504-D-2023" TargetMode="External"/><Relationship Id="rId381" Type="http://schemas.openxmlformats.org/officeDocument/2006/relationships/hyperlink" Target="https://www.congressonacional.leg.br/materias/materias-bicamerais/-/ver/pl-705-2022" TargetMode="External"/><Relationship Id="rId241" Type="http://schemas.openxmlformats.org/officeDocument/2006/relationships/hyperlink" Target="http://sil.gobernacion.gob.mx/Librerias/pp_ContenidoAsuntos.php?SID=d8034621e6f496910ed414bc7611195a&amp;Clave=4649681" TargetMode="External"/><Relationship Id="rId479" Type="http://schemas.openxmlformats.org/officeDocument/2006/relationships/hyperlink" Target="https://www.congressonacional.leg.br/materias/materias-bicamerais/-/ver/pl-5492-2023" TargetMode="External"/><Relationship Id="rId686" Type="http://schemas.openxmlformats.org/officeDocument/2006/relationships/hyperlink" Target="https://leyes.senado.gov.co/proyectos/images/documentos/Textos%20Radicados/proyectos%20de%20ley/2024%20-%202025/PL%20380-25%20EPOC.pdf" TargetMode="External"/><Relationship Id="rId893" Type="http://schemas.openxmlformats.org/officeDocument/2006/relationships/hyperlink" Target="https://sil.gobernacion.gob.mx/Librerias/pp_ReporteSeguimiento.php?SID=f24b1d79a3d119db2f3386f367b078b8&amp;Seguimiento=4157017&amp;Asunto=4155916" TargetMode="External"/><Relationship Id="rId339" Type="http://schemas.openxmlformats.org/officeDocument/2006/relationships/hyperlink" Target="https://www.congressonacional.leg.br/materias/materias-bicamerais/-/ver/pl-145-2024" TargetMode="External"/><Relationship Id="rId546" Type="http://schemas.openxmlformats.org/officeDocument/2006/relationships/hyperlink" Target="https://www.congressonacional.leg.br/materias/materias-bicamerais/-/ver/pl-4089-2024" TargetMode="External"/><Relationship Id="rId753" Type="http://schemas.openxmlformats.org/officeDocument/2006/relationships/hyperlink" Target="https://www.barbadosparliament.com/uploads/bill_resolution/142dfdbba3326f4762354036281ff717.pdf" TargetMode="External"/><Relationship Id="rId1176" Type="http://schemas.openxmlformats.org/officeDocument/2006/relationships/hyperlink" Target="https://sil.gobernacion.gob.mx/Librerias/pp_ContenidoAsuntos.php?SID=1fec989d1165ff4baf94a68056db1d53&amp;Clave=4901910" TargetMode="External"/><Relationship Id="rId1383" Type="http://schemas.openxmlformats.org/officeDocument/2006/relationships/hyperlink" Target="https://leyes.senado.gov.co/proyectos/index.php/proyectos-ley/cuatrenio-2022-2026/2023-2024/article/83-por-medio-de-la-cual-se-establecen-disposiciones-para-el-desarrollo-de-entornos-digitales-sanos-y-seguros-para-los-ninos-ninas-y-adolescentes-del-pais" TargetMode="External"/><Relationship Id="rId101" Type="http://schemas.openxmlformats.org/officeDocument/2006/relationships/hyperlink" Target="https://tramitacion.senado.cl/appsenado/templates/tramitacion/index.php?boletin_ini=17112-19" TargetMode="External"/><Relationship Id="rId406" Type="http://schemas.openxmlformats.org/officeDocument/2006/relationships/hyperlink" Target="https://www.camara.leg.br/proposicoesWeb/prop_mostrarintegra?codteor=2329680&amp;filename=PL%204532/2023" TargetMode="External"/><Relationship Id="rId960" Type="http://schemas.openxmlformats.org/officeDocument/2006/relationships/hyperlink" Target="https://sil.gobernacion.gob.mx/Librerias/pp_ReporteSeguimiento.php?SID=7821aeaed7e6cfa7c9f7d1353b5a478b&amp;Seguimiento=4840722&amp;Asunto=4839766" TargetMode="External"/><Relationship Id="rId1036" Type="http://schemas.openxmlformats.org/officeDocument/2006/relationships/hyperlink" Target="https://www.camara.leg.br/proposicoesWeb/fichadetramitacao?idProposicao=2500291" TargetMode="External"/><Relationship Id="rId1243" Type="http://schemas.openxmlformats.org/officeDocument/2006/relationships/hyperlink" Target="https://www.camara.leg.br/proposicoesWeb/fichadetramitacao?idProposicao=2263168" TargetMode="External"/><Relationship Id="rId1590" Type="http://schemas.openxmlformats.org/officeDocument/2006/relationships/hyperlink" Target="https://sutra.oslpr.org/SutraFilesGen/153927/PC0347.docx" TargetMode="External"/><Relationship Id="rId1688" Type="http://schemas.openxmlformats.org/officeDocument/2006/relationships/hyperlink" Target="https://parlamento.gub.uy/documentosyleyes/documentos/diarios-de-sesion/6651/IMG" TargetMode="External"/><Relationship Id="rId613" Type="http://schemas.openxmlformats.org/officeDocument/2006/relationships/hyperlink" Target="https://www.camara.leg.br/proposicoesWeb/prop_mostrarintegra?codteor=2484809&amp;filename=PL%203936/2024" TargetMode="External"/><Relationship Id="rId820" Type="http://schemas.openxmlformats.org/officeDocument/2006/relationships/hyperlink" Target="https://www.senado.gob.ar/parlamentario/parlamentaria/487114/downloadPdf" TargetMode="External"/><Relationship Id="rId918" Type="http://schemas.openxmlformats.org/officeDocument/2006/relationships/hyperlink" Target="https://sil.gobernacion.gob.mx/Librerias/pp_ReporteSeguimiento.php?SID=dad981ddbbd9cb67100ee6677c97511b&amp;Seguimiento=4816416&amp;Asunto=4814860" TargetMode="External"/><Relationship Id="rId1450" Type="http://schemas.openxmlformats.org/officeDocument/2006/relationships/hyperlink" Target="https://www.camara.leg.br/proposicoesWeb/fichadetramitacao?idProposicao=2458893" TargetMode="External"/><Relationship Id="rId1548" Type="http://schemas.openxmlformats.org/officeDocument/2006/relationships/hyperlink" Target="https://www2.congreso.gob.pe/Sicr/TraDocEstProc/Expvirt_2021.nsf/Repexpvirt?OpenForm&amp;Db=202102358&amp;View" TargetMode="External"/><Relationship Id="rId1755" Type="http://schemas.openxmlformats.org/officeDocument/2006/relationships/hyperlink" Target="https://www.senado.gob.ar/parlamentario/comisiones/verExp/1517.25/S/PL" TargetMode="External"/><Relationship Id="rId1103" Type="http://schemas.openxmlformats.org/officeDocument/2006/relationships/hyperlink" Target="https://www.congressonacional.leg.br/materias/materias-bicamerais/-/ver/pl-1243-2025" TargetMode="External"/><Relationship Id="rId1310" Type="http://schemas.openxmlformats.org/officeDocument/2006/relationships/hyperlink" Target="https://sil.gobernacion.gob.mx/Librerias/pp_ContenidoAsuntos.php?SID=cf49f2ec6a9bc75a7c2d30d3fd4d1933&amp;Clave=4905917" TargetMode="External"/><Relationship Id="rId1408" Type="http://schemas.openxmlformats.org/officeDocument/2006/relationships/hyperlink" Target="https://www.mpf.gob.ar/buscador-resoluciones/?texto=&amp;numero=14&amp;tipo=7&amp;pag=0&amp;cant=10" TargetMode="External"/><Relationship Id="rId47" Type="http://schemas.openxmlformats.org/officeDocument/2006/relationships/hyperlink" Target="http://www.secretariasenado.gov.co/senado/basedoc/decreto_0403_2020.html" TargetMode="External"/><Relationship Id="rId1615" Type="http://schemas.openxmlformats.org/officeDocument/2006/relationships/hyperlink" Target="https://www.diputadosrd.gob.do/sil/iniciativa/156416" TargetMode="External"/><Relationship Id="rId196" Type="http://schemas.openxmlformats.org/officeDocument/2006/relationships/hyperlink" Target="https://www.senado.gob.ar/parlamentario/comisiones/verExp/1181.24/S/PL" TargetMode="External"/><Relationship Id="rId263" Type="http://schemas.openxmlformats.org/officeDocument/2006/relationships/hyperlink" Target="http://sil.gobernacion.gob.mx/Librerias/pp_ContenidoAsuntos.php?SID=d8034621e6f496910ed414bc7611195a&amp;Clave=4702669" TargetMode="External"/><Relationship Id="rId470" Type="http://schemas.openxmlformats.org/officeDocument/2006/relationships/hyperlink" Target="https://www.camara.leg.br/proposicoesWeb/prop_mostrarintegra?codteor=2243580&amp;filename=PL%201153/2023" TargetMode="External"/><Relationship Id="rId123" Type="http://schemas.openxmlformats.org/officeDocument/2006/relationships/hyperlink" Target="http://sil.gobernacion.gob.mx/Librerias/pp_ContenidoAsuntos.php?SID=c74dc2baf5df76716e0f8ae686f6ff9c&amp;Clave=4685725" TargetMode="External"/><Relationship Id="rId330" Type="http://schemas.openxmlformats.org/officeDocument/2006/relationships/hyperlink" Target="https://legis.senado.leg.br/sdleg-getter/documento?dm=9543976&amp;ts=1732829662341&amp;disposition=inline" TargetMode="External"/><Relationship Id="rId568" Type="http://schemas.openxmlformats.org/officeDocument/2006/relationships/hyperlink" Target="https://www.congressonacional.leg.br/materias/materias-bicamerais/-/ver/pl-3656-2024" TargetMode="External"/><Relationship Id="rId775" Type="http://schemas.openxmlformats.org/officeDocument/2006/relationships/hyperlink" Target="https://www.boletinoficial.gob.ar/detalleAviso/primera/311129/20240724" TargetMode="External"/><Relationship Id="rId982" Type="http://schemas.openxmlformats.org/officeDocument/2006/relationships/hyperlink" Target="https://sil.gobernacion.gob.mx/Librerias/pp_ContenidoAsuntos.php?SID=7821aeaed7e6cfa7c9f7d1353b5a478b&amp;Clave=4837429" TargetMode="External"/><Relationship Id="rId1198" Type="http://schemas.openxmlformats.org/officeDocument/2006/relationships/hyperlink" Target="https://www.camara.gov.co/reforma-laboral-2" TargetMode="External"/><Relationship Id="rId428" Type="http://schemas.openxmlformats.org/officeDocument/2006/relationships/hyperlink" Target="https://www.camara.leg.br/proposicoesWeb/prop_mostrarintegra?codteor=2369677&amp;filename=PL%205859/2023" TargetMode="External"/><Relationship Id="rId635" Type="http://schemas.openxmlformats.org/officeDocument/2006/relationships/hyperlink" Target="https://www.camara.leg.br/proposicoesWeb/prop_mostrarintegra?codteor=2397672&amp;filename=PL%20897/2024" TargetMode="External"/><Relationship Id="rId842" Type="http://schemas.openxmlformats.org/officeDocument/2006/relationships/hyperlink" Target="https://www.bcn.cl/leychile/navegar?idNorma=1166983&amp;tipoVersion=0" TargetMode="External"/><Relationship Id="rId1058" Type="http://schemas.openxmlformats.org/officeDocument/2006/relationships/hyperlink" Target="https://www.camara.leg.br/proposicoesWeb/fichadetramitacao?idProposicao=2507228" TargetMode="External"/><Relationship Id="rId1265" Type="http://schemas.openxmlformats.org/officeDocument/2006/relationships/hyperlink" Target="https://atos.cnj.jus.br/atos/detalhar/2829" TargetMode="External"/><Relationship Id="rId1472" Type="http://schemas.openxmlformats.org/officeDocument/2006/relationships/hyperlink" Target="https://wb2server.congreso.gob.pe/spley-portal/" TargetMode="External"/><Relationship Id="rId702" Type="http://schemas.openxmlformats.org/officeDocument/2006/relationships/hyperlink" Target="https://congresovisible.uniandes.edu.co/proyectos-de-ley/ppor-medio-del-cual-se-fortalece-el-emprendimiento-juvenil-y-se-dictan-otras-disposiciones-fortalece-el-emprendimiento-juvenil/13160/" TargetMode="External"/><Relationship Id="rId1125" Type="http://schemas.openxmlformats.org/officeDocument/2006/relationships/hyperlink" Target="https://www.congressonacional.leg.br/materias/materias-bicamerais/-/ver/pl-897-2025" TargetMode="External"/><Relationship Id="rId1332" Type="http://schemas.openxmlformats.org/officeDocument/2006/relationships/hyperlink" Target="https://sil.gobernacion.gob.mx/Librerias/pp_ReporteSeguimiento.php?SID=cf49f2ec6a9bc75a7c2d30d3fd4d1933&amp;Seguimiento=4915767&amp;Asunto=4913759" TargetMode="External"/><Relationship Id="rId1777" Type="http://schemas.openxmlformats.org/officeDocument/2006/relationships/vmlDrawing" Target="../drawings/vmlDrawing1.vml"/><Relationship Id="rId69" Type="http://schemas.openxmlformats.org/officeDocument/2006/relationships/hyperlink" Target="http://sil.gobernacion.gob.mx/Librerias/pp_ContenidoAsuntos.php?SID=4a6efb9e503ba43f1bf566aea662ad3e&amp;Clave=4673074" TargetMode="External"/><Relationship Id="rId1637" Type="http://schemas.openxmlformats.org/officeDocument/2006/relationships/hyperlink" Target="https://www.gob.pe/institucion/pcm/normas-legales/5516872-132-2024-pcm" TargetMode="External"/><Relationship Id="rId1704" Type="http://schemas.openxmlformats.org/officeDocument/2006/relationships/hyperlink" Target="https://sutra.oslpr.org/osl/SUTRA/anejos/147751/ps1463-24.doc" TargetMode="External"/><Relationship Id="rId285" Type="http://schemas.openxmlformats.org/officeDocument/2006/relationships/hyperlink" Target="https://sil.gobernacion.gob.mx/Librerias/pp_ReporteSeguimiento.php?SID=7f3cfffeaf3c5a9b25004b6c18647cab&amp;Seguimiento=4626432&amp;Asunto=4622568" TargetMode="External"/><Relationship Id="rId492" Type="http://schemas.openxmlformats.org/officeDocument/2006/relationships/hyperlink" Target="https://proyectosdeley.asambleanacional.gob.ec/report" TargetMode="External"/><Relationship Id="rId797" Type="http://schemas.openxmlformats.org/officeDocument/2006/relationships/hyperlink" Target="https://www.senado.gob.ar/parlamentario/comisiones/verExp/2573.24/S/PL" TargetMode="External"/><Relationship Id="rId145" Type="http://schemas.openxmlformats.org/officeDocument/2006/relationships/hyperlink" Target="http://sil.gobernacion.gob.mx/Archivos/Documentos/2023/01/asun_4478222_20230105_1675096502.pdf" TargetMode="External"/><Relationship Id="rId352" Type="http://schemas.openxmlformats.org/officeDocument/2006/relationships/hyperlink" Target="https://legis.senado.leg.br/norma/40595325" TargetMode="External"/><Relationship Id="rId1287" Type="http://schemas.openxmlformats.org/officeDocument/2006/relationships/hyperlink" Target="https://leyes.senado.gov.co/proyectos/index.php/proyectos-ley/cuatrenio-2018-2022/2020-2021/article/246-por-medio-de-la-cual-se-protege-el-trabajo-en-entornos-digitales-mediante-la-regulacion-de-la-contratacion-de-colaboradores-autonomos-a-traves-de-plataformas-digitales-de-economia-colaborativa" TargetMode="External"/><Relationship Id="rId212" Type="http://schemas.openxmlformats.org/officeDocument/2006/relationships/hyperlink" Target="https://sil.gobernacion.gob.mx/Librerias/pp_ReporteSeguimiento.php?SID=7821aeaed7e6cfa7c9f7d1353b5a478b&amp;Seguimiento=4804108&amp;Asunto=4801122" TargetMode="External"/><Relationship Id="rId657" Type="http://schemas.openxmlformats.org/officeDocument/2006/relationships/hyperlink" Target="http://sil.gobernacion.gob.mx/Archivos/Documentos/2024/04/asun_4750813_20240424_1713281215.pdf" TargetMode="External"/><Relationship Id="rId864" Type="http://schemas.openxmlformats.org/officeDocument/2006/relationships/hyperlink" Target="https://esacc.corteconstitucional.gob.ec/storage/api/v1/10_DWL_FL/eyJjYXJwZXRhIjoicm8iLCJ1dWlkIjoiNWRhZTlhM2UtNWY4Yy00ZWU4LTk3MTEtZWFlNmNkZTc3MjQ2LnBkZiJ9" TargetMode="External"/><Relationship Id="rId1494" Type="http://schemas.openxmlformats.org/officeDocument/2006/relationships/hyperlink" Target="https://wb2server.congreso.gob.pe/spley-portal/" TargetMode="External"/><Relationship Id="rId517" Type="http://schemas.openxmlformats.org/officeDocument/2006/relationships/hyperlink" Target="https://concejodebogota.gov.co/concejo/site/docs/20240124/asocfile/20240124201722/edicion_762_acuerdo_927_del_2024.pdf" TargetMode="External"/><Relationship Id="rId724" Type="http://schemas.openxmlformats.org/officeDocument/2006/relationships/hyperlink" Target="https://leyes.senado.gov.co/proyectos/index.php/proyectos-ley/cuatrenio-2018-2022/2020-2021/article/340-por-medio-de-la-cual-se-expiden-lineamientos-en-torno-a-la-seguridad-digital-se-modifica-la-ley-599-de-2000-y-se-dictan-otras-disposiciones" TargetMode="External"/><Relationship Id="rId931" Type="http://schemas.openxmlformats.org/officeDocument/2006/relationships/hyperlink" Target="https://sil.gobernacion.gob.mx/Librerias/pp_ContenidoAsuntos.php?SID=7821aeaed7e6cfa7c9f7d1353b5a478b&amp;Clave=4882937" TargetMode="External"/><Relationship Id="rId1147" Type="http://schemas.openxmlformats.org/officeDocument/2006/relationships/hyperlink" Target="https://www.congressonacional.leg.br/materias/materias-bicamerais/-/ver/pl-522-2022" TargetMode="External"/><Relationship Id="rId1354" Type="http://schemas.openxmlformats.org/officeDocument/2006/relationships/hyperlink" Target="https://www.ordenjuridico.gob.mx/Documentos/Federal/html/wo125102.html" TargetMode="External"/><Relationship Id="rId1561" Type="http://schemas.openxmlformats.org/officeDocument/2006/relationships/hyperlink" Target="https://wb2server.congreso.gob.pe/spley-portal/" TargetMode="External"/><Relationship Id="rId60" Type="http://schemas.openxmlformats.org/officeDocument/2006/relationships/hyperlink" Target="https://congresovisible.uniandes.edu.co/proyectos-de-ley/ppor-medio-de-la-cual-se-modifica-el-estatuto-tributario-nacional-creando-incentivos-tributarios-para-las-empresas-que-capaciten-a-sus-empleados-en-inteligencia-artificial-ia-y-se-dictan-otras-disposiciones-incentivos-tributarios-a-empresas-que-capaciten-a-sus-empleados-en-inteligencia-artificial-ia/13838/" TargetMode="External"/><Relationship Id="rId1007" Type="http://schemas.openxmlformats.org/officeDocument/2006/relationships/hyperlink" Target="https://www.congressonacional.leg.br/materias/materias-bicamerais/-/ver/pl-2669-2022" TargetMode="External"/><Relationship Id="rId1214" Type="http://schemas.openxmlformats.org/officeDocument/2006/relationships/hyperlink" Target="https://www.planalto.gov.br/ccivil_03/_ato2023-2026/2024/decreto/d12171.htm" TargetMode="External"/><Relationship Id="rId1421" Type="http://schemas.openxmlformats.org/officeDocument/2006/relationships/hyperlink" Target="https://www.camara.gov.co/inteligencia-artificial-en-pqrsd/" TargetMode="External"/><Relationship Id="rId1659" Type="http://schemas.openxmlformats.org/officeDocument/2006/relationships/hyperlink" Target="https://wb2server.congreso.gob.pe/spley-portal/" TargetMode="External"/><Relationship Id="rId1519" Type="http://schemas.openxmlformats.org/officeDocument/2006/relationships/hyperlink" Target="https://cdn.www.gob.pe/uploads/document/file/8219915/6867875-reglamento-de-la-ley-n-32082.pdf?v=1750104630" TargetMode="External"/><Relationship Id="rId1726" Type="http://schemas.openxmlformats.org/officeDocument/2006/relationships/hyperlink" Target="https://sil.gobernacion.gob.mx/Librerias/pp_ContenidoAsuntos.php?SID=ac8232ecb443e153c7019a14da38a842&amp;Clave=5020565" TargetMode="External"/><Relationship Id="rId18" Type="http://schemas.openxmlformats.org/officeDocument/2006/relationships/hyperlink" Target="https://congresovisible.uniandes.edu.co/proyectos-de-ley/ppor-medio-de-la-cual-se-establecen-los-lineamientos-de-politica-publica-para-el-desarrollo-uso-e-implementacion-de-inteligencia-artificial-y-se-dictan-otras-disposiciones-politica-publica-de-inteligencia-artificial/12854/" TargetMode="External"/><Relationship Id="rId167" Type="http://schemas.openxmlformats.org/officeDocument/2006/relationships/hyperlink" Target="https://www4.hcdn.gob.ar/dependencias/dsecretaria/Periodo2024/PDF2024/TP2024/5327-D-2024.pdf" TargetMode="External"/><Relationship Id="rId374" Type="http://schemas.openxmlformats.org/officeDocument/2006/relationships/hyperlink" Target="https://www.camara.leg.br/proposicoesWeb/prop_mostrarintegra?codteor=2134526&amp;filename=PL%20221/2022" TargetMode="External"/><Relationship Id="rId581" Type="http://schemas.openxmlformats.org/officeDocument/2006/relationships/hyperlink" Target="https://www.camara.leg.br/proposicoesWeb/prop_mostrarintegra?codteor=2396787&amp;filename=PL%20841/2024" TargetMode="External"/><Relationship Id="rId234" Type="http://schemas.openxmlformats.org/officeDocument/2006/relationships/hyperlink" Target="http://sil.gobernacion.gob.mx/Archivos/Documentos/2024/04/asun_4749780_20240424_1710356594.pdf" TargetMode="External"/><Relationship Id="rId679" Type="http://schemas.openxmlformats.org/officeDocument/2006/relationships/hyperlink" Target="https://apicongresovisible.uniandes.edu.co/uploads/proyecto-ley/13985/1187/24.pdf" TargetMode="External"/><Relationship Id="rId886" Type="http://schemas.openxmlformats.org/officeDocument/2006/relationships/hyperlink" Target="https://sil.gobernacion.gob.mx/Librerias/pp_ContenidoAsuntos.php?SID=7821aeaed7e6cfa7c9f7d1353b5a478b&amp;Clave=4842390" TargetMode="External"/><Relationship Id="rId2" Type="http://schemas.openxmlformats.org/officeDocument/2006/relationships/hyperlink" Target="http://www.senado.cl/appsenado/templates/tramitacion/index.php?boletin_ini=16021-07" TargetMode="External"/><Relationship Id="rId441" Type="http://schemas.openxmlformats.org/officeDocument/2006/relationships/hyperlink" Target="https://www.congressonacional.leg.br/materias/materias-bicamerais/-/ver/pl-5695-2023" TargetMode="External"/><Relationship Id="rId539" Type="http://schemas.openxmlformats.org/officeDocument/2006/relationships/hyperlink" Target="https://www.camara.leg.br/proposicoesWeb/prop_mostrarintegra?codteor=2388831&amp;filename=PL%20390/2024" TargetMode="External"/><Relationship Id="rId746" Type="http://schemas.openxmlformats.org/officeDocument/2006/relationships/hyperlink" Target="https://congresovisible.uniandes.edu.co/proyectos-de-ley/ppor-medio-de-la-cual-se-garantiza-la-atencion-humana-en-los-servicios-de-atencion-al-cliente--ley-atencion-humana-al-cliente-regula-el-servicio-al-cliente/14444/" TargetMode="External"/><Relationship Id="rId1071" Type="http://schemas.openxmlformats.org/officeDocument/2006/relationships/hyperlink" Target="https://www.camara.leg.br/proposicoesWeb/fichadetramitacao?idProposicao=2503790" TargetMode="External"/><Relationship Id="rId1169" Type="http://schemas.openxmlformats.org/officeDocument/2006/relationships/hyperlink" Target="https://www.camara.gov.co/sites/default/files/2024-08/PLE.152-2024C%20%28R%C3%89GIMEN%20PROTECCI%C3%93N%20DE%20DATOS%20PERSONALES%29.docx" TargetMode="External"/><Relationship Id="rId1376" Type="http://schemas.openxmlformats.org/officeDocument/2006/relationships/hyperlink" Target="https://sil.gobernacion.gob.mx/Librerias/pp_ReporteSeguimiento.php?SID=11e8fecd7c7112d6636880e2988a7599&amp;Seguimiento=4917728&amp;Asunto=4915920" TargetMode="External"/><Relationship Id="rId1583" Type="http://schemas.openxmlformats.org/officeDocument/2006/relationships/hyperlink" Target="https://sutra.oslpr.org/medidas/153856" TargetMode="External"/><Relationship Id="rId301" Type="http://schemas.openxmlformats.org/officeDocument/2006/relationships/hyperlink" Target="http://sil.gobernacion.gob.mx/Archivos/Documentos/2023/12/asun_4686077_20231213_1702595663.pdf" TargetMode="External"/><Relationship Id="rId953" Type="http://schemas.openxmlformats.org/officeDocument/2006/relationships/hyperlink" Target="https://sil.gobernacion.gob.mx/Archivos/Documentos/2025/04/asun_4892696_20250429_1745367458.pdf" TargetMode="External"/><Relationship Id="rId1029" Type="http://schemas.openxmlformats.org/officeDocument/2006/relationships/hyperlink" Target="https://www.congressonacional.leg.br/materias/materias-bicamerais/-/ver/pl-1807-2025" TargetMode="External"/><Relationship Id="rId1236" Type="http://schemas.openxmlformats.org/officeDocument/2006/relationships/hyperlink" Target="https://www.camara.leg.br/proposicoesWeb/fichadetramitacao?idProposicao=2314510" TargetMode="External"/><Relationship Id="rId82" Type="http://schemas.openxmlformats.org/officeDocument/2006/relationships/hyperlink" Target="https://legispan.asamblea.gob.pa/norms/bb87c778-ceb1-428a-9b73-36d592c02695" TargetMode="External"/><Relationship Id="rId606" Type="http://schemas.openxmlformats.org/officeDocument/2006/relationships/hyperlink" Target="https://www.congressonacional.leg.br/materias/materias-bicamerais/-/ver/pl-2775-2024" TargetMode="External"/><Relationship Id="rId813" Type="http://schemas.openxmlformats.org/officeDocument/2006/relationships/hyperlink" Target="https://diputados.gob.ar/comisiones/permanentes/clpenal/proyecto.html?exp=7009-D-2024" TargetMode="External"/><Relationship Id="rId1443" Type="http://schemas.openxmlformats.org/officeDocument/2006/relationships/hyperlink" Target="https://sedeelectronica.sic.gov.co/sites/default/files/normativa/Circular%20Externa%20No.%20002%20del%2021%20de%20agosto%20de%202024.pdf" TargetMode="External"/><Relationship Id="rId1650" Type="http://schemas.openxmlformats.org/officeDocument/2006/relationships/hyperlink" Target="https://wb2server.congreso.gob.pe/spley-portal/" TargetMode="External"/><Relationship Id="rId1748" Type="http://schemas.openxmlformats.org/officeDocument/2006/relationships/hyperlink" Target="https://api.congreso.gob.pe/spley-portal-service/archivo/MzQ0MTc0/pdf" TargetMode="External"/><Relationship Id="rId1303" Type="http://schemas.openxmlformats.org/officeDocument/2006/relationships/hyperlink" Target="https://www.finanzaspopulares.gob.ec/wp-content/uploads/2021/07/ley_organica_de_proteccion_de_datos_personales.pdf" TargetMode="External"/><Relationship Id="rId1510" Type="http://schemas.openxmlformats.org/officeDocument/2006/relationships/hyperlink" Target="https://www.leyes.congreso.gob.pe/Documentos/2006_2011/ADLP/Normas_Legales/29733-LEY.pdf" TargetMode="External"/><Relationship Id="rId1608" Type="http://schemas.openxmlformats.org/officeDocument/2006/relationships/hyperlink" Target="https://twitter.com/DiputadosRD/status/1714335330470383666" TargetMode="External"/><Relationship Id="rId189" Type="http://schemas.openxmlformats.org/officeDocument/2006/relationships/hyperlink" Target="https://www.senado.gob.ar/parlamentario/parlamentaria/481276/downloadPdf" TargetMode="External"/><Relationship Id="rId396" Type="http://schemas.openxmlformats.org/officeDocument/2006/relationships/hyperlink" Target="https://www.camara.leg.br/proposicoesWeb/prop_mostrarintegra?codteor=2307704&amp;filename=PL%203800/2023" TargetMode="External"/><Relationship Id="rId256" Type="http://schemas.openxmlformats.org/officeDocument/2006/relationships/hyperlink" Target="http://sil.gobernacion.gob.mx/Archivos/Documentos/2024/04/asun_4749774_20240424_1710288705.pdf" TargetMode="External"/><Relationship Id="rId463" Type="http://schemas.openxmlformats.org/officeDocument/2006/relationships/hyperlink" Target="https://www.congressonacional.leg.br/materias/materias-bicamerais/-/ver/pl-1089-2023" TargetMode="External"/><Relationship Id="rId670" Type="http://schemas.openxmlformats.org/officeDocument/2006/relationships/hyperlink" Target="https://congresovisible.uniandes.edu.co/proyectos-de-ley/ppor-la-cual-se-regulan-principios-en-materia-de-neurociencias-neurotecnologias-derechos-humanos-y-se-dictan-otras-disposiciones-regula-la-investigacion-en-neurociencias-y-neurotecnologias/14443/" TargetMode="External"/><Relationship Id="rId1093" Type="http://schemas.openxmlformats.org/officeDocument/2006/relationships/hyperlink" Target="https://www.congressonacional.leg.br/materias/materias-bicamerais/-/ver/pl-1310-2025" TargetMode="External"/><Relationship Id="rId116" Type="http://schemas.openxmlformats.org/officeDocument/2006/relationships/hyperlink" Target="http://sil.gobernacion.gob.mx/Librerias/pp_ReporteSeguimiento.php?SID=03effddde29784cc3538450b73cfb46c&amp;Seguimiento=4728622&amp;Asunto=4726765" TargetMode="External"/><Relationship Id="rId323" Type="http://schemas.openxmlformats.org/officeDocument/2006/relationships/hyperlink" Target="https://www.congressonacional.leg.br/materias/materias-bicamerais/-/ver/pl-3592-2023" TargetMode="External"/><Relationship Id="rId530" Type="http://schemas.openxmlformats.org/officeDocument/2006/relationships/hyperlink" Target="https://www.congressonacional.leg.br/materias/materias-bicamerais/-/ver/pl-4668-2024" TargetMode="External"/><Relationship Id="rId768" Type="http://schemas.openxmlformats.org/officeDocument/2006/relationships/hyperlink" Target="https://delfino.cr/asamblea/proyecto/24875" TargetMode="External"/><Relationship Id="rId975" Type="http://schemas.openxmlformats.org/officeDocument/2006/relationships/hyperlink" Target="https://sil.gobernacion.gob.mx/Librerias/pp_ReporteSeguimiento.php?SID=7821aeaed7e6cfa7c9f7d1353b5a478b&amp;Seguimiento=4834147&amp;Asunto=4833241" TargetMode="External"/><Relationship Id="rId1160" Type="http://schemas.openxmlformats.org/officeDocument/2006/relationships/hyperlink" Target="https://legis.senado.leg.br/sdleg-getter/documento?dm=8049424&amp;ts=1630439166989&amp;disposition=inline" TargetMode="External"/><Relationship Id="rId1398" Type="http://schemas.openxmlformats.org/officeDocument/2006/relationships/hyperlink" Target="https://www.camara.gov.co/sites/default/files/2025-03/PL.533-2025C%20%28EVALUACION%20DEL%20DESEMPEN%CC%83O%29.pdf" TargetMode="External"/><Relationship Id="rId628" Type="http://schemas.openxmlformats.org/officeDocument/2006/relationships/hyperlink" Target="https://www.congressonacional.leg.br/materias/materias-bicamerais/-/ver/pl-1635-2024" TargetMode="External"/><Relationship Id="rId835" Type="http://schemas.openxmlformats.org/officeDocument/2006/relationships/hyperlink" Target="https://www.camara.cl/verDoc.aspx?prmID=17533&amp;prmTIPO=INICIATIVA" TargetMode="External"/><Relationship Id="rId1258" Type="http://schemas.openxmlformats.org/officeDocument/2006/relationships/hyperlink" Target="https://atos.cnj.jus.br/files/original18120420210119600720f42c02e.pdf" TargetMode="External"/><Relationship Id="rId1465" Type="http://schemas.openxmlformats.org/officeDocument/2006/relationships/hyperlink" Target="https://legislaturadetucuman.gob.ar/lyd/" TargetMode="External"/><Relationship Id="rId1672" Type="http://schemas.openxmlformats.org/officeDocument/2006/relationships/hyperlink" Target="https://wb2server.congreso.gob.pe/spley-portal/" TargetMode="External"/><Relationship Id="rId1020" Type="http://schemas.openxmlformats.org/officeDocument/2006/relationships/hyperlink" Target="https://legis.senado.leg.br/sdleg-getter/documento?dm=9529288&amp;ts=1730183977916&amp;disposition=inline" TargetMode="External"/><Relationship Id="rId1118" Type="http://schemas.openxmlformats.org/officeDocument/2006/relationships/hyperlink" Target="https://www.congressonacional.leg.br/materias/materias-bicamerais/-/ver/pl-1685-2025" TargetMode="External"/><Relationship Id="rId1325" Type="http://schemas.openxmlformats.org/officeDocument/2006/relationships/hyperlink" Target="https://sil.gobernacion.gob.mx/Librerias/pp_ContenidoAsuntos.php?SID=cf49f2ec6a9bc75a7c2d30d3fd4d1933&amp;Clave=4913646" TargetMode="External"/><Relationship Id="rId1532" Type="http://schemas.openxmlformats.org/officeDocument/2006/relationships/hyperlink" Target="https://wb2server.congreso.gob.pe/spley-portal-service/archivo/MjkzODA4/pdf" TargetMode="External"/><Relationship Id="rId902" Type="http://schemas.openxmlformats.org/officeDocument/2006/relationships/hyperlink" Target="https://sil.gobernacion.gob.mx/Librerias/pp_ReporteSeguimiento.php?SID=03effddde29784cc3538450b73cfb46c&amp;Seguimiento=4770090&amp;Asunto=4769696" TargetMode="External"/><Relationship Id="rId31" Type="http://schemas.openxmlformats.org/officeDocument/2006/relationships/hyperlink" Target="https://leyes.senado.gov.co/proyectos/images/documentos/Textos%20Radicados/proyectos%20de%20ley/2023%20-%202024/PL%20130-23%20Inteligencia%20Artificial%20Derecho%20al%20Trabajo.pdf" TargetMode="External"/><Relationship Id="rId180" Type="http://schemas.openxmlformats.org/officeDocument/2006/relationships/hyperlink" Target="https://www.diputados.gov.ar/diputados/vmoralesg/proyecto.html?exp=3422-D-2024" TargetMode="External"/><Relationship Id="rId278" Type="http://schemas.openxmlformats.org/officeDocument/2006/relationships/hyperlink" Target="http://sil.gobernacion.gob.mx/Archivos/Documentos/2024/04/asun_4754595_20240430_1709683842.pdf" TargetMode="External"/><Relationship Id="rId485" Type="http://schemas.openxmlformats.org/officeDocument/2006/relationships/hyperlink" Target="https://www.camara.gov.co/sites/default/files/2023-08/PLE.156-2023C%20%28HABEAS%20DATA%29.docx" TargetMode="External"/><Relationship Id="rId692" Type="http://schemas.openxmlformats.org/officeDocument/2006/relationships/hyperlink" Target="https://apicongresovisible.uniandes.edu.co/uploads/proyecto-ley/14109/2080/24.pdf" TargetMode="External"/><Relationship Id="rId138" Type="http://schemas.openxmlformats.org/officeDocument/2006/relationships/hyperlink" Target="https://sil.gobernacion.gob.mx/Librerias/pp_ReporteSeguimiento.php?SID=8ff249b2b59def0e7cbcb7d2afe098b7&amp;Seguimiento=4601583&amp;Asunto=4599882" TargetMode="External"/><Relationship Id="rId345" Type="http://schemas.openxmlformats.org/officeDocument/2006/relationships/hyperlink" Target="https://www.congressonacional.leg.br/materias/materias-bicamerais/-/ver/pl-3018-2024" TargetMode="External"/><Relationship Id="rId552" Type="http://schemas.openxmlformats.org/officeDocument/2006/relationships/hyperlink" Target="https://www.congressonacional.leg.br/materias/materias-bicamerais/-/ver/pl-177-2024" TargetMode="External"/><Relationship Id="rId997" Type="http://schemas.openxmlformats.org/officeDocument/2006/relationships/hyperlink" Target="https://sil.gobernacion.gob.mx/Librerias/pp_ContenidoAsuntos.php?SID=7821aeaed7e6cfa7c9f7d1353b5a478b&amp;Clave=4822048" TargetMode="External"/><Relationship Id="rId1182" Type="http://schemas.openxmlformats.org/officeDocument/2006/relationships/hyperlink" Target="https://sil.gobernacion.gob.mx/Librerias/pp_ContenidoAsuntos.php?SID=1fec989d1165ff4baf94a68056db1d53&amp;Clave=4896486" TargetMode="External"/><Relationship Id="rId205" Type="http://schemas.openxmlformats.org/officeDocument/2006/relationships/hyperlink" Target="https://www.senado.gob.ar/parlamentario/comisiones/verExp/2205.24/S/PL" TargetMode="External"/><Relationship Id="rId412" Type="http://schemas.openxmlformats.org/officeDocument/2006/relationships/hyperlink" Target="https://www.camara.leg.br/proposicoesWeb/prop_mostrarintegra?codteor=2315355&amp;filename=PL%204025/2023" TargetMode="External"/><Relationship Id="rId857" Type="http://schemas.openxmlformats.org/officeDocument/2006/relationships/hyperlink" Target="https://www.asambleanacional.gob.ec/es/multimedios-legislativos/88147-proyecto-de-ley-organica-de" TargetMode="External"/><Relationship Id="rId1042" Type="http://schemas.openxmlformats.org/officeDocument/2006/relationships/hyperlink" Target="https://www.camara.leg.br/proposicoesWeb/prop_mostrarintegra?codteor=2897919&amp;filename=PL%202080/2025" TargetMode="External"/><Relationship Id="rId1487" Type="http://schemas.openxmlformats.org/officeDocument/2006/relationships/hyperlink" Target="https://wb2server.congreso.gob.pe/spley-portal-service/archivo/MzQ0NjI4/pdf" TargetMode="External"/><Relationship Id="rId1694" Type="http://schemas.openxmlformats.org/officeDocument/2006/relationships/hyperlink" Target="https://parlamento.gub.uy/documentosyleyes/documentos/versiones-taquigraficas/representantes/49/1880/0/CAR" TargetMode="External"/><Relationship Id="rId717" Type="http://schemas.openxmlformats.org/officeDocument/2006/relationships/hyperlink" Target="https://www.suin-juriscol.gov.co/viewDocument.asp?ruta=Leyes/30054263" TargetMode="External"/><Relationship Id="rId924" Type="http://schemas.openxmlformats.org/officeDocument/2006/relationships/hyperlink" Target="https://sil.gobernacion.gob.mx/Librerias/pp_ReporteSeguimiento.php?SID=7821aeaed7e6cfa7c9f7d1353b5a478b&amp;Seguimiento=4871635&amp;Asunto=4869297" TargetMode="External"/><Relationship Id="rId1347" Type="http://schemas.openxmlformats.org/officeDocument/2006/relationships/hyperlink" Target="https://congresovisible.uniandes.edu.co/proyectos-de-ley/ppor-la-cual-se-modifica-y-adiciona-la-ley-5a-de-1992-se-crea-la-comision-legal-para-el-desarrollo-y-regulacion-de-la-inteligencia-artificial-del-congreso-de-la-republica-y-se-dictan-otras-disposiciones-crea-la-comision-legal-para-el-desarrollo-y-regulacion-de-la-inteligencia-artificial/14826/" TargetMode="External"/><Relationship Id="rId1554" Type="http://schemas.openxmlformats.org/officeDocument/2006/relationships/hyperlink" Target="https://wb2server.congreso.gob.pe/spley-portal-service/archivo/NTY3NjI=/pdf/31601-LEY" TargetMode="External"/><Relationship Id="rId1761" Type="http://schemas.openxmlformats.org/officeDocument/2006/relationships/hyperlink" Target="https://www.hcdn.gob.ar/diputados/mpagano/proyecto.html?exp=0834-D-2026" TargetMode="External"/><Relationship Id="rId53" Type="http://schemas.openxmlformats.org/officeDocument/2006/relationships/hyperlink" Target="https://congresovisible.uniandes.edu.co/proyectos-de-ley/pley-de-inteligencia-artificial-etica-y-sostenible-para-el-bienestar-social-regula-la-inteligencia-artificial/13647/" TargetMode="External"/><Relationship Id="rId1207" Type="http://schemas.openxmlformats.org/officeDocument/2006/relationships/hyperlink" Target="https://media.licdn.com/dms/document/media/v2/D4D1FAQFFKvuEJOC1MA/feedshare-document-pdf-analyzed/B4DZd7slRuGsAY-/0/1750126977816?e=1752710400&amp;v=beta&amp;t=tEjUSwQV40Krcv5JgH3yg5rmvFUH8Q9DIYGdP4Hvh9g" TargetMode="External"/><Relationship Id="rId1414" Type="http://schemas.openxmlformats.org/officeDocument/2006/relationships/hyperlink" Target="https://www.asamblea.gob.sv/node/13608" TargetMode="External"/><Relationship Id="rId1621" Type="http://schemas.openxmlformats.org/officeDocument/2006/relationships/hyperlink" Target="https://wb2server.congreso.gob.pe/spley-portal/" TargetMode="External"/><Relationship Id="rId1719" Type="http://schemas.openxmlformats.org/officeDocument/2006/relationships/hyperlink" Target="https://sutra.oslpr.org/osl/SUTRA/anejos/145760/PC1961.docx" TargetMode="External"/><Relationship Id="rId367" Type="http://schemas.openxmlformats.org/officeDocument/2006/relationships/hyperlink" Target="https://www.congressonacional.leg.br/materias/materias-bicamerais/-/ver/pl-240-2020" TargetMode="External"/><Relationship Id="rId574" Type="http://schemas.openxmlformats.org/officeDocument/2006/relationships/hyperlink" Target="https://www.congressonacional.leg.br/materias/materias-bicamerais/-/ver/pl-1118-2024" TargetMode="External"/><Relationship Id="rId227" Type="http://schemas.openxmlformats.org/officeDocument/2006/relationships/hyperlink" Target="http://sil.gobernacion.gob.mx/Librerias/pp_ContenidoAsuntos.php?SID=d8034621e6f496910ed414bc7611195a&amp;Clave=4765214" TargetMode="External"/><Relationship Id="rId781" Type="http://schemas.openxmlformats.org/officeDocument/2006/relationships/hyperlink" Target="https://www.argentina.gob.ar/normativa/nacional/ley-27728-391370/texto" TargetMode="External"/><Relationship Id="rId879" Type="http://schemas.openxmlformats.org/officeDocument/2006/relationships/hyperlink" Target="https://sil.gobernacion.gob.mx/Librerias/pp_ReporteSeguimiento.php?SID=7821aeaed7e6cfa7c9f7d1353b5a478b&amp;Seguimiento=4818882&amp;Asunto=4817597" TargetMode="External"/><Relationship Id="rId434" Type="http://schemas.openxmlformats.org/officeDocument/2006/relationships/hyperlink" Target="https://www.camara.leg.br/proposicoesWeb/prop_mostrarintegra?codteor=2296507&amp;filename=PL%203379/2023" TargetMode="External"/><Relationship Id="rId641" Type="http://schemas.openxmlformats.org/officeDocument/2006/relationships/hyperlink" Target="https://sil.gobernacion.gob.mx/Librerias/pp_ReporteSeguimiento.php?SID=e1eb79d654b6ae3832a50ad264f21e45&amp;Seguimiento=4826878&amp;Asunto=4825444" TargetMode="External"/><Relationship Id="rId739" Type="http://schemas.openxmlformats.org/officeDocument/2006/relationships/hyperlink" Target="https://congresovisible.uniandes.edu.co/proyectos-de-ley/ppor-medio-de-la-cual-se-regula-la-prestacion-del-servicio-de-entretenimiento-para-adultos-a-traves-de-portales-web-o-plataformas-digitales-y-se-dictan-otras-disposiciones-comercio-electronico-para-adultos/12230/" TargetMode="External"/><Relationship Id="rId1064" Type="http://schemas.openxmlformats.org/officeDocument/2006/relationships/hyperlink" Target="https://www.camara.leg.br/proposicoesWeb/fichadetramitacao?idProposicao=2485309" TargetMode="External"/><Relationship Id="rId1271" Type="http://schemas.openxmlformats.org/officeDocument/2006/relationships/hyperlink" Target="https://www.camara.leg.br/proposicoesWeb/fichadetramitacao?idProposicao=2170680" TargetMode="External"/><Relationship Id="rId1369" Type="http://schemas.openxmlformats.org/officeDocument/2006/relationships/hyperlink" Target="https://leyes.senado.gov.co/proyectos/index.php/proyectos-ley/cuatrenio-2022-2026/2024-2025/article/225-por-la-cual-se-reforma-la-ley-1621-de-2013-para-reforzar-la-proteccion-a-los-derechos-humanos-y-fortalecer-el-marco-juridico-de-los-organismos-que-llevan-a-cabo-actividades-de-inteligencia-y-contrainteligencia-se-fortalece-el-sistema-de-depuracion-de-datos-y-archivos-de-inteligencia-y-contrainteligencia-y-se-dictan-otras-disposiciones" TargetMode="External"/><Relationship Id="rId1576" Type="http://schemas.openxmlformats.org/officeDocument/2006/relationships/hyperlink" Target="https://sutra.oslpr.org/SutraFilesGen/153058/rcs0016-25.doc" TargetMode="External"/><Relationship Id="rId501" Type="http://schemas.openxmlformats.org/officeDocument/2006/relationships/hyperlink" Target="https://www.mintrabajo.gov.co/documents/20147/0/resolucion-3050-de-2022.pdf/fe5bbd52-fc5b-de6b-43bc-cf7f0461d843?t=1725568426610" TargetMode="External"/><Relationship Id="rId946" Type="http://schemas.openxmlformats.org/officeDocument/2006/relationships/hyperlink" Target="https://sil.gobernacion.gob.mx/Librerias/pp_ContenidoAsuntos.php?SID=7821aeaed7e6cfa7c9f7d1353b5a478b&amp;Clave=4894851" TargetMode="External"/><Relationship Id="rId1131" Type="http://schemas.openxmlformats.org/officeDocument/2006/relationships/hyperlink" Target="https://www.camara.leg.br/proposicoesWeb/prop_mostrarintegra?codteor=2865103&amp;filename=PL%20898/2025" TargetMode="External"/><Relationship Id="rId1229" Type="http://schemas.openxmlformats.org/officeDocument/2006/relationships/hyperlink" Target="https://www.camara.leg.br/proposicoesWeb/fichadetramitacao?idProposicao=2350539" TargetMode="External"/><Relationship Id="rId75" Type="http://schemas.openxmlformats.org/officeDocument/2006/relationships/hyperlink" Target="http://sil.gobernacion.gob.mx/Librerias/pp_ContenidoAsuntos.php?SID=a539e885cf858443b9aac422d32e9f8f&amp;Clave=4641448" TargetMode="External"/><Relationship Id="rId806" Type="http://schemas.openxmlformats.org/officeDocument/2006/relationships/hyperlink" Target="https://www4.hcdn.gob.ar/dependencias/dsecretaria/Periodo2025/PDF2025/TP2025/0345-D-2025.pdf" TargetMode="External"/><Relationship Id="rId1436" Type="http://schemas.openxmlformats.org/officeDocument/2006/relationships/hyperlink" Target="https://legisla.casacivil.go.gov.br/pesquisa_legislacao/110624/decreto-10687" TargetMode="External"/><Relationship Id="rId1643" Type="http://schemas.openxmlformats.org/officeDocument/2006/relationships/hyperlink" Target="https://wb2server.congreso.gob.pe/spley-portal-service/archivo/MTQwOTQ1/pdf" TargetMode="External"/><Relationship Id="rId1503" Type="http://schemas.openxmlformats.org/officeDocument/2006/relationships/hyperlink" Target="https://wb2server.congreso.gob.pe/spley-portal-service/archivo/MzI2Mjg3/pdf" TargetMode="External"/><Relationship Id="rId1710" Type="http://schemas.openxmlformats.org/officeDocument/2006/relationships/hyperlink" Target="https://sutra.oslpr.org/osl/SUTRA/anejos/143860/ps1179-23.doc" TargetMode="External"/><Relationship Id="rId291" Type="http://schemas.openxmlformats.org/officeDocument/2006/relationships/hyperlink" Target="https://sil.gobernacion.gob.mx/Librerias/pp_ReporteSeguimiento.php?SID=7f3cfffeaf3c5a9b25004b6c18647cab&amp;Seguimiento=4691455&amp;Asunto=4685626" TargetMode="External"/><Relationship Id="rId151" Type="http://schemas.openxmlformats.org/officeDocument/2006/relationships/hyperlink" Target="https://www4.hcdn.gob.ar/dependencias/dsecretaria/Periodo2024/PDF2024/TP2024/4125-D-2024.pdf" TargetMode="External"/><Relationship Id="rId389" Type="http://schemas.openxmlformats.org/officeDocument/2006/relationships/hyperlink" Target="https://www.congressonacional.leg.br/materias/materias-bicamerais/-/ver/pl-714-2022" TargetMode="External"/><Relationship Id="rId596" Type="http://schemas.openxmlformats.org/officeDocument/2006/relationships/hyperlink" Target="https://www.congressonacional.leg.br/materias/materias-bicamerais/-/ver/pl-4687-2024" TargetMode="External"/><Relationship Id="rId249" Type="http://schemas.openxmlformats.org/officeDocument/2006/relationships/hyperlink" Target="http://sil.gobernacion.gob.mx/Librerias/pp_ContenidoAsuntos.php?SID=d8034621e6f496910ed414bc7611195a&amp;Clave=4583887" TargetMode="External"/><Relationship Id="rId456" Type="http://schemas.openxmlformats.org/officeDocument/2006/relationships/hyperlink" Target="https://www.camara.leg.br/proposicoesWeb/prop_mostrarintegra?codteor=2354386&amp;filename=PL%205303/2023" TargetMode="External"/><Relationship Id="rId663" Type="http://schemas.openxmlformats.org/officeDocument/2006/relationships/hyperlink" Target="http://sil.gobernacion.gob.mx/Archivos/Documentos/2024/10/asun_4778559_20241002_1727657295.pdf" TargetMode="External"/><Relationship Id="rId870" Type="http://schemas.openxmlformats.org/officeDocument/2006/relationships/hyperlink" Target="https://www.telecomunicaciones.gob.ec/wp-content/uploads/2023/12/mintel-mintel-2023-0019-1-1.pdf" TargetMode="External"/><Relationship Id="rId1086" Type="http://schemas.openxmlformats.org/officeDocument/2006/relationships/hyperlink" Target="https://www.camara.leg.br/proposicoesWeb/prop_mostrarintegra?codteor=2874396&amp;filename=PL%201291/2025" TargetMode="External"/><Relationship Id="rId1293" Type="http://schemas.openxmlformats.org/officeDocument/2006/relationships/hyperlink" Target="https://www.camara.gov.co/capacitacion-y-formacion-tecnica-0" TargetMode="External"/><Relationship Id="rId109" Type="http://schemas.openxmlformats.org/officeDocument/2006/relationships/hyperlink" Target="https://www.congressonacional.leg.br/materias/materias-bicamerais/-/ver/pl-2338-2023" TargetMode="External"/><Relationship Id="rId316" Type="http://schemas.openxmlformats.org/officeDocument/2006/relationships/hyperlink" Target="https://www.camara.gov.co/sites/default/files/2023-09/PLE.236-2023C%20%28INTELIGENCIA%20Y%20CONTRAINTELIGENCIA%29.docx" TargetMode="External"/><Relationship Id="rId523" Type="http://schemas.openxmlformats.org/officeDocument/2006/relationships/hyperlink" Target="https://www.alcaldiabogota.gov.co/sisjur/normas/Norma1.jsp?i=57396" TargetMode="External"/><Relationship Id="rId968" Type="http://schemas.openxmlformats.org/officeDocument/2006/relationships/hyperlink" Target="https://sil.gobernacion.gob.mx/Archivos/Documentos/2025/03/asun_4859513_20250320_1739898936.pdf" TargetMode="External"/><Relationship Id="rId1153" Type="http://schemas.openxmlformats.org/officeDocument/2006/relationships/hyperlink" Target="https://www.congressonacional.leg.br/materias/materias-bicamerais/-/ver/pls-413-2017" TargetMode="External"/><Relationship Id="rId1598" Type="http://schemas.openxmlformats.org/officeDocument/2006/relationships/hyperlink" Target="https://s-sil.camaradediputados.gob.do:8095/ReportesGenerales/VerDocumento?documentoId=200643" TargetMode="External"/><Relationship Id="rId97" Type="http://schemas.openxmlformats.org/officeDocument/2006/relationships/hyperlink" Target="https://tramitacion.senado.cl/appsenado/templates/tramitacion/index.php?boletin_ini=15935-07" TargetMode="External"/><Relationship Id="rId730" Type="http://schemas.openxmlformats.org/officeDocument/2006/relationships/hyperlink" Target="https://congresovisible.uniandes.edu.co/proyectos-de-ley/ppor-medio-de-la-cual-se-establece-el-sistema-de-proteccion-social-integral-para-la-vejez--invalidez-y-muerte-de-origen-comun-y-se-dictan-otras-disposiciones-reforma-pensional/12937/" TargetMode="External"/><Relationship Id="rId828" Type="http://schemas.openxmlformats.org/officeDocument/2006/relationships/hyperlink" Target="https://parlamentaria.legislatura.gob.ar/pages/download.aspx?IdDoc=204823" TargetMode="External"/><Relationship Id="rId1013" Type="http://schemas.openxmlformats.org/officeDocument/2006/relationships/hyperlink" Target="https://www.congressonacional.leg.br/materias/materias-bicamerais/-/ver/pdl-25-2024" TargetMode="External"/><Relationship Id="rId1360" Type="http://schemas.openxmlformats.org/officeDocument/2006/relationships/hyperlink" Target="https://leyes.senado.gov.co/proyectos/index.php/textos-radicados-senado/p-ley-2025-2026/3655-proyecto-de-ley-126-de-2025" TargetMode="External"/><Relationship Id="rId1458" Type="http://schemas.openxmlformats.org/officeDocument/2006/relationships/hyperlink" Target="https://www.alcaldiabogota.gov.co/sisjur/normas/Norma1.jsp?dt=S&amp;i=191686" TargetMode="External"/><Relationship Id="rId1665" Type="http://schemas.openxmlformats.org/officeDocument/2006/relationships/hyperlink" Target="https://wb2server.congreso.gob.pe/spley-portal-service/archivo/MTczMzE5/pdf" TargetMode="External"/><Relationship Id="rId1220" Type="http://schemas.openxmlformats.org/officeDocument/2006/relationships/hyperlink" Target="https://www.camara.leg.br/proposicoesWeb/fichadetramitacao?idProposicao=2399792" TargetMode="External"/><Relationship Id="rId1318" Type="http://schemas.openxmlformats.org/officeDocument/2006/relationships/hyperlink" Target="https://sil.gobernacion.gob.mx/Librerias/pp_ReporteSeguimiento.php?SID=cf49f2ec6a9bc75a7c2d30d3fd4d1933&amp;Seguimiento=4913341&amp;Asunto=4911980" TargetMode="External"/><Relationship Id="rId1525" Type="http://schemas.openxmlformats.org/officeDocument/2006/relationships/hyperlink" Target="https://wb2server.congreso.gob.pe/spley-portal-service/archivo/MzAwMjQw/pdf" TargetMode="External"/><Relationship Id="rId1732" Type="http://schemas.openxmlformats.org/officeDocument/2006/relationships/hyperlink" Target="https://documentosboletinoficial.buenosaires.gob.ar/publico/ck_PE-DEC-AJG-AJG-97-26-7320.pdf" TargetMode="External"/><Relationship Id="rId24" Type="http://schemas.openxmlformats.org/officeDocument/2006/relationships/hyperlink" Target="https://congresovisible.uniandes.edu.co/proyectos-de-ley/ppor-medio-de-la-cual-se-establecen-los-lineamientos-de-politica-publica-para-el-desarrollo-uso-e-implementacion-de-inteligencia-artificial-y-se-dictan-otras-disposiciones-politica-publica-sobre-inteligencia-artificial/13123/" TargetMode="External"/><Relationship Id="rId173" Type="http://schemas.openxmlformats.org/officeDocument/2006/relationships/hyperlink" Target="https://www4.hcdn.gob.ar/dependencias/dsecretaria/Periodo2023/PDF2023/TP2023/4411-D-2023.pdf" TargetMode="External"/><Relationship Id="rId380" Type="http://schemas.openxmlformats.org/officeDocument/2006/relationships/hyperlink" Target="https://www.camara.leg.br/proposicoesWeb/prop_mostrarintegra?codteor=2228103&amp;filename=PL%203069/2022" TargetMode="External"/><Relationship Id="rId240" Type="http://schemas.openxmlformats.org/officeDocument/2006/relationships/hyperlink" Target="http://sil.gobernacion.gob.mx/Archivos/Documentos/2023/09/asun_4593432_20230905_1693956326.pdf" TargetMode="External"/><Relationship Id="rId478" Type="http://schemas.openxmlformats.org/officeDocument/2006/relationships/hyperlink" Target="https://www.camara.leg.br/proposicoesWeb/prop_mostrarintegra?codteor=2362322&amp;filename=PL%205630/2023" TargetMode="External"/><Relationship Id="rId685" Type="http://schemas.openxmlformats.org/officeDocument/2006/relationships/hyperlink" Target="https://congresovisible.uniandes.edu.co/proyectos-de-ley/ppor-medio-del-cual-se-establece-el-plan-nacional-de-manejo-de-la-epoca-y-otras-enfermedades-respiratorias-y-se-dictan-otras-disposiciones-plan-nacional-de-manejo-de-enfermedades-respiratorias/14422/" TargetMode="External"/><Relationship Id="rId892" Type="http://schemas.openxmlformats.org/officeDocument/2006/relationships/hyperlink" Target="https://sil.gobernacion.gob.mx/Archivos/Documentos/2025/05/asun_4898319_20250507_1746635871.pdf" TargetMode="External"/><Relationship Id="rId100" Type="http://schemas.openxmlformats.org/officeDocument/2006/relationships/hyperlink" Target="https://www.camara.cl/legislacion/ProyectosDeLey/tramitacion.aspx?prmID=17732&amp;prmBOLETIN=17112-19" TargetMode="External"/><Relationship Id="rId338" Type="http://schemas.openxmlformats.org/officeDocument/2006/relationships/hyperlink" Target="https://legis.senado.leg.br/sdleg-getter/documento?dm=9541860&amp;ts=1730181670933&amp;disposition=inline" TargetMode="External"/><Relationship Id="rId545" Type="http://schemas.openxmlformats.org/officeDocument/2006/relationships/hyperlink" Target="https://www.camara.leg.br/proposicoesWeb/prop_mostrarintegra?codteor=2416450&amp;filename=PL%201539/2024" TargetMode="External"/><Relationship Id="rId752" Type="http://schemas.openxmlformats.org/officeDocument/2006/relationships/hyperlink" Target="https://www.barbadosparliament.com/bills/details/780" TargetMode="External"/><Relationship Id="rId1175" Type="http://schemas.openxmlformats.org/officeDocument/2006/relationships/hyperlink" Target="https://sil.gobernacion.gob.mx/Librerias/pp_ReporteSeguimiento.php?SID=1fec989d1165ff4baf94a68056db1d53&amp;Seguimiento=4903996&amp;Asunto=4901910" TargetMode="External"/><Relationship Id="rId1382" Type="http://schemas.openxmlformats.org/officeDocument/2006/relationships/hyperlink" Target="https://www.funcionpublica.gov.co/eva/gestornormativo/norma.php?i=260756" TargetMode="External"/><Relationship Id="rId405" Type="http://schemas.openxmlformats.org/officeDocument/2006/relationships/hyperlink" Target="https://www.congressonacional.leg.br/materias/materias-bicamerais/-/ver/pl-4532-2023" TargetMode="External"/><Relationship Id="rId612" Type="http://schemas.openxmlformats.org/officeDocument/2006/relationships/hyperlink" Target="https://www.congressonacional.leg.br/materias/materias-bicamerais/-/ver/pl-3936-2024" TargetMode="External"/><Relationship Id="rId1035" Type="http://schemas.openxmlformats.org/officeDocument/2006/relationships/hyperlink" Target="https://www.camara.leg.br/proposicoesWeb/prop_mostrarintegra?codteor=2891793&amp;filename=PL%201861/2025" TargetMode="External"/><Relationship Id="rId1242" Type="http://schemas.openxmlformats.org/officeDocument/2006/relationships/hyperlink" Target="https://www.camara.leg.br/proposicoesWeb/fichadetramitacao/?idProposicao=381206" TargetMode="External"/><Relationship Id="rId1687" Type="http://schemas.openxmlformats.org/officeDocument/2006/relationships/hyperlink" Target="https://parlamento.gub.uy/documentosyleyes/documentos/versiones-taquigraficas/senadores/49/1737/0/PDF" TargetMode="External"/><Relationship Id="rId917" Type="http://schemas.openxmlformats.org/officeDocument/2006/relationships/hyperlink" Target="https://sil.gobernacion.gob.mx/Librerias/pp_ReporteSeguimiento.php?SID=e62e7af4b23eb54b3d2f685737729acd&amp;Seguimiento=4607313&amp;Asunto=4603910" TargetMode="External"/><Relationship Id="rId1102" Type="http://schemas.openxmlformats.org/officeDocument/2006/relationships/hyperlink" Target="https://www.camara.leg.br/proposicoesWeb/prop_mostrarintegra?codteor=2892590&amp;filename=PL%201893/2025" TargetMode="External"/><Relationship Id="rId1547" Type="http://schemas.openxmlformats.org/officeDocument/2006/relationships/hyperlink" Target="https://www.gob.pe/institucion/pcm/normas-legales/395322-007-2020" TargetMode="External"/><Relationship Id="rId1754" Type="http://schemas.openxmlformats.org/officeDocument/2006/relationships/hyperlink" Target="https://www.senado.gob.ar/parlamentario/parlamentaria/494512/downloadPdf" TargetMode="External"/><Relationship Id="rId46" Type="http://schemas.openxmlformats.org/officeDocument/2006/relationships/hyperlink" Target="https://www.suin-juriscol.gov.co/viewDocument.asp?id=30033066" TargetMode="External"/><Relationship Id="rId1407" Type="http://schemas.openxmlformats.org/officeDocument/2006/relationships/hyperlink" Target="https://www.mpf.gob.ar/resoluciones/pgn/2025/PGN-0014-2025-001.pdf" TargetMode="External"/><Relationship Id="rId1614" Type="http://schemas.openxmlformats.org/officeDocument/2006/relationships/hyperlink" Target="https://s-sil.camaradediputados.gob.do:8095/ReportesGenerales/VerDocumento?documentoId=226673" TargetMode="External"/><Relationship Id="rId195" Type="http://schemas.openxmlformats.org/officeDocument/2006/relationships/hyperlink" Target="https://www4.hcdn.gob.ar/dependencias/dsecretaria/Periodo2024/PDF2024/TP2024/3900-D-2024.pdf" TargetMode="External"/><Relationship Id="rId262" Type="http://schemas.openxmlformats.org/officeDocument/2006/relationships/hyperlink" Target="http://sil.gobernacion.gob.mx/Archivos/Documentos/2024/04/asun_4754685_20240430_1712164505.pdf" TargetMode="External"/><Relationship Id="rId567" Type="http://schemas.openxmlformats.org/officeDocument/2006/relationships/hyperlink" Target="https://www.camara.leg.br/proposicoesWeb/prop_mostrarintegra?codteor=2414736&amp;filename=PL%201465/2024" TargetMode="External"/><Relationship Id="rId1197" Type="http://schemas.openxmlformats.org/officeDocument/2006/relationships/hyperlink" Target="https://www.camara.gov.co/reforma-laboral-1" TargetMode="External"/><Relationship Id="rId122" Type="http://schemas.openxmlformats.org/officeDocument/2006/relationships/hyperlink" Target="https://sil.gobernacion.gob.mx/Librerias/pp_ReporteSeguimiento.php?SID=ceaa159fd53bd58cf63a9c133c11eeee&amp;Seguimiento=4679062&amp;Asunto=4665732" TargetMode="External"/><Relationship Id="rId774" Type="http://schemas.openxmlformats.org/officeDocument/2006/relationships/hyperlink" Target="https://www.boletinoficial.gob.ar/detalleAviso/primera/308291/20240528" TargetMode="External"/><Relationship Id="rId981" Type="http://schemas.openxmlformats.org/officeDocument/2006/relationships/hyperlink" Target="https://sil.gobernacion.gob.mx/Librerias/pp_ReporteSeguimiento.php?SID=7821aeaed7e6cfa7c9f7d1353b5a478b&amp;Seguimiento=4839966&amp;Asunto=4837429" TargetMode="External"/><Relationship Id="rId1057" Type="http://schemas.openxmlformats.org/officeDocument/2006/relationships/hyperlink" Target="https://www.camara.leg.br/proposicoesWeb/prop_mostrarintegra?codteor=2867135&amp;filename=PL%201000/2025" TargetMode="External"/><Relationship Id="rId427" Type="http://schemas.openxmlformats.org/officeDocument/2006/relationships/hyperlink" Target="https://www.congressonacional.leg.br/materias/materias-bicamerais/-/ver/pl-5859-2023" TargetMode="External"/><Relationship Id="rId634" Type="http://schemas.openxmlformats.org/officeDocument/2006/relationships/hyperlink" Target="https://www.congressonacional.leg.br/materias/materias-bicamerais/-/ver/pl-897-2024" TargetMode="External"/><Relationship Id="rId841" Type="http://schemas.openxmlformats.org/officeDocument/2006/relationships/hyperlink" Target="https://www.camara.cl/legislacion/ProyectosDeLey/tramitacion.aspx?prmID=11661&amp;prmBOLETIN=11144-07" TargetMode="External"/><Relationship Id="rId1264" Type="http://schemas.openxmlformats.org/officeDocument/2006/relationships/hyperlink" Target="https://atos.cnj.jus.br/files/original154529202012035fc90819856c0.pdf" TargetMode="External"/><Relationship Id="rId1471" Type="http://schemas.openxmlformats.org/officeDocument/2006/relationships/hyperlink" Target="https://wb2server.congreso.gob.pe/spley-portal/" TargetMode="External"/><Relationship Id="rId1569" Type="http://schemas.openxmlformats.org/officeDocument/2006/relationships/hyperlink" Target="https://wb2server.congreso.gob.pe/spley-portal/" TargetMode="External"/><Relationship Id="rId701" Type="http://schemas.openxmlformats.org/officeDocument/2006/relationships/hyperlink" Target="https://www.camara.gov.co/emprendimiento-juvenil" TargetMode="External"/><Relationship Id="rId939" Type="http://schemas.openxmlformats.org/officeDocument/2006/relationships/hyperlink" Target="https://sil.gobernacion.gob.mx/Librerias/pp_ReporteSeguimiento.php?SID=7821aeaed7e6cfa7c9f7d1353b5a478b&amp;Seguimiento=4811106&amp;Asunto=4810368" TargetMode="External"/><Relationship Id="rId1124" Type="http://schemas.openxmlformats.org/officeDocument/2006/relationships/hyperlink" Target="https://www.congressonacional.leg.br/materias/materias-bicamerais/-/ver/pl-919-2025" TargetMode="External"/><Relationship Id="rId1331" Type="http://schemas.openxmlformats.org/officeDocument/2006/relationships/hyperlink" Target="https://sil.gobernacion.gob.mx/Archivos/Documentos/2025/07/asun_4913738_20250723_1752678816.pdf" TargetMode="External"/><Relationship Id="rId1776" Type="http://schemas.openxmlformats.org/officeDocument/2006/relationships/printerSettings" Target="../printerSettings/printerSettings1.bin"/><Relationship Id="rId68" Type="http://schemas.openxmlformats.org/officeDocument/2006/relationships/hyperlink" Target="http://sil.gobernacion.gob.mx/Librerias/pp_ContenidoAsuntos.php?SID=f38a7f4aa519efaa5beb2a929cd0c36d&amp;Clave=4726765" TargetMode="External"/><Relationship Id="rId1429" Type="http://schemas.openxmlformats.org/officeDocument/2006/relationships/hyperlink" Target="https://leyes.senado.gov.co/p-ley/2025-2026/PL%20245-2025%20-%20LEY%20DE%20EDUCACION%20DIGITAL.pdf" TargetMode="External"/><Relationship Id="rId1636" Type="http://schemas.openxmlformats.org/officeDocument/2006/relationships/hyperlink" Target="https://cdn.www.gob.pe/uploads/document/file/6273070/5516872-rm-n-132-2024-pcm.pdf?v=1714659626" TargetMode="External"/><Relationship Id="rId1703" Type="http://schemas.openxmlformats.org/officeDocument/2006/relationships/hyperlink" Target="https://sutra.oslpr.org/medidas/143866" TargetMode="External"/><Relationship Id="rId284" Type="http://schemas.openxmlformats.org/officeDocument/2006/relationships/hyperlink" Target="https://sil.gobernacion.gob.mx/Librerias/pp_ReporteSeguimiento.php?SID=7f3cfffeaf3c5a9b25004b6c18647cab&amp;Seguimiento=4620112&amp;Asunto=4619073" TargetMode="External"/><Relationship Id="rId491" Type="http://schemas.openxmlformats.org/officeDocument/2006/relationships/hyperlink" Target="https://proyectosdeley.asambleanacional.gob.ec/report" TargetMode="External"/><Relationship Id="rId144" Type="http://schemas.openxmlformats.org/officeDocument/2006/relationships/hyperlink" Target="http://sil.gobernacion.gob.mx/Librerias/pp_ContenidoAsuntos.php?SID=72fa2f95f66fe3051f48d7cc80d0d8a0&amp;Clave=4478222" TargetMode="External"/><Relationship Id="rId589" Type="http://schemas.openxmlformats.org/officeDocument/2006/relationships/hyperlink" Target="https://www.camara.leg.br/proposicoesWeb/prop_mostrarintegra?codteor=2498992&amp;filename=PL%204120/2024" TargetMode="External"/><Relationship Id="rId796" Type="http://schemas.openxmlformats.org/officeDocument/2006/relationships/hyperlink" Target="https://www.senado.gob.ar/parlamentario/parlamentaria/485986/downloadPdf" TargetMode="External"/><Relationship Id="rId351" Type="http://schemas.openxmlformats.org/officeDocument/2006/relationships/hyperlink" Target="https://www.congressonacional.leg.br/materias/materias-bicamerais/-/ver/pl-370-2024" TargetMode="External"/><Relationship Id="rId449" Type="http://schemas.openxmlformats.org/officeDocument/2006/relationships/hyperlink" Target="https://www.congressonacional.leg.br/materias/materias-bicamerais/-/ver/pl-5929-2023" TargetMode="External"/><Relationship Id="rId656" Type="http://schemas.openxmlformats.org/officeDocument/2006/relationships/hyperlink" Target="http://sil.gobernacion.gob.mx/Archivos/Documentos/2024/02/asun_4702803_20240214_1707842672.pdf" TargetMode="External"/><Relationship Id="rId863" Type="http://schemas.openxmlformats.org/officeDocument/2006/relationships/hyperlink" Target="https://www.aduana.gob.ec/gacnorm/data/2021/06/17/9/SENAE-SENAE-2021-0081-RE.pdf" TargetMode="External"/><Relationship Id="rId1079" Type="http://schemas.openxmlformats.org/officeDocument/2006/relationships/hyperlink" Target="https://www.congressonacional.leg.br/materias/materias-bicamerais/-/ver/pl-1614-2025" TargetMode="External"/><Relationship Id="rId1286" Type="http://schemas.openxmlformats.org/officeDocument/2006/relationships/hyperlink" Target="https://leyes.senado.gov.co/proyectos/images/documentos/Textos%20Radicados/proyectos%20de%20ley/2022-2023/PL-008S-2022-BIODIVERSIDAD.pdf" TargetMode="External"/><Relationship Id="rId1493" Type="http://schemas.openxmlformats.org/officeDocument/2006/relationships/hyperlink" Target="https://wb2server.congreso.gob.pe/spley-portal-service/archivo/MzI2NTQ0/pdf" TargetMode="External"/><Relationship Id="rId211" Type="http://schemas.openxmlformats.org/officeDocument/2006/relationships/hyperlink" Target="http://sil.gobernacion.gob.mx/Librerias/pp_ContenidoAsuntos.php?SID=f879c4a2a17e714086647d18df9bfdb7&amp;Clave=4801122" TargetMode="External"/><Relationship Id="rId309" Type="http://schemas.openxmlformats.org/officeDocument/2006/relationships/hyperlink" Target="http://sil.gobernacion.gob.mx/Archivos/Documentos/2020/04/asun_4035539_20200428_1588107479.pdf" TargetMode="External"/><Relationship Id="rId516" Type="http://schemas.openxmlformats.org/officeDocument/2006/relationships/hyperlink" Target="https://www.alcaldiabogota.gov.co/sisjur/normas/Norma1.jsp?i=155699" TargetMode="External"/><Relationship Id="rId1146" Type="http://schemas.openxmlformats.org/officeDocument/2006/relationships/hyperlink" Target="https://www.camara.leg.br/proposicoesWeb/prop_mostrarintegra?codteor=2264479&amp;filename=PL%202174/2023" TargetMode="External"/><Relationship Id="rId723" Type="http://schemas.openxmlformats.org/officeDocument/2006/relationships/hyperlink" Target="https://leyes.senado.gov.co/proyectos/images/documentos/Textos%20Radicados/Ponencias/2021/gaceta_1459.pdf" TargetMode="External"/><Relationship Id="rId930" Type="http://schemas.openxmlformats.org/officeDocument/2006/relationships/hyperlink" Target="https://sil.gobernacion.gob.mx/Librerias/pp_ReporteSeguimiento.php?SID=7821aeaed7e6cfa7c9f7d1353b5a478b&amp;Seguimiento=4898057&amp;Asunto=4882937" TargetMode="External"/><Relationship Id="rId1006" Type="http://schemas.openxmlformats.org/officeDocument/2006/relationships/hyperlink" Target="https://www.camara.leg.br/proposicoesWeb/prop_mostrarintegra?codteor=1931512&amp;filename=PL%204678/2020" TargetMode="External"/><Relationship Id="rId1353" Type="http://schemas.openxmlformats.org/officeDocument/2006/relationships/hyperlink" Target="https://sil.gobernacion.gob.mx/Librerias/pp_ReporteSeguimiento.php?SID=0e3842dd22294d293bb18ead7ff7c595&amp;Seguimiento=4848186&amp;Asunto=4840758" TargetMode="External"/><Relationship Id="rId1560" Type="http://schemas.openxmlformats.org/officeDocument/2006/relationships/hyperlink" Target="https://wb2server.congreso.gob.pe/spley-portal-service/archivo/MjA4MDA5/pdf" TargetMode="External"/><Relationship Id="rId1658" Type="http://schemas.openxmlformats.org/officeDocument/2006/relationships/hyperlink" Target="https://wb2server.congreso.gob.pe/spley-portal-service/archivo/MTQ4MjM1/pdf" TargetMode="External"/><Relationship Id="rId1213" Type="http://schemas.openxmlformats.org/officeDocument/2006/relationships/hyperlink" Target="https://www.planalto.gov.br/ccivil_03/_ato2023-2026/2024/decreto/d12254.htm" TargetMode="External"/><Relationship Id="rId1420" Type="http://schemas.openxmlformats.org/officeDocument/2006/relationships/hyperlink" Target="https://www.linkedin.com/posts/dralilianamargaritamolina_reglamento-ia-ecuador-ugcPost-7374055150912565248-3kpM/?utm_source=share&amp;utm_medium=member_ios&amp;rcm=ACoAAANMOLcB7DaQ39U4RT2crqBowZ2DAxDSuF8" TargetMode="External"/><Relationship Id="rId1518" Type="http://schemas.openxmlformats.org/officeDocument/2006/relationships/hyperlink" Target="https://wb2server.congreso.gob.pe/spley-portal/" TargetMode="External"/><Relationship Id="rId1725" Type="http://schemas.openxmlformats.org/officeDocument/2006/relationships/hyperlink" Target="https://sil.gobernacion.gob.mx/Archivos/Documentos/2026/02/asun_5020565_20260224_1771953196.pdf" TargetMode="External"/><Relationship Id="rId17" Type="http://schemas.openxmlformats.org/officeDocument/2006/relationships/hyperlink" Target="https://leyes.senado.gov.co/proyectos/index.php/proyectos-ley/cuatrenio-2022-2026/2022-2023/article/268-por-medio-de-la-cual-se-establecen-los-lineamientos-de-politica-publica-para-el-desarrollo-uso-e-implementacion-de-inteligencia-artificial-y-se-dictan-otras-disposiciones" TargetMode="External"/><Relationship Id="rId166" Type="http://schemas.openxmlformats.org/officeDocument/2006/relationships/hyperlink" Target="https://www.diputados.gov.ar/diputados/vmoralesg/proyecto.html?exp=5327-D-2024" TargetMode="External"/><Relationship Id="rId373" Type="http://schemas.openxmlformats.org/officeDocument/2006/relationships/hyperlink" Target="https://www.congressonacional.leg.br/materias/materias-bicamerais/-/ver/pl-221-2022" TargetMode="External"/><Relationship Id="rId580" Type="http://schemas.openxmlformats.org/officeDocument/2006/relationships/hyperlink" Target="https://www.congressonacional.leg.br/materias/materias-bicamerais/-/ver/pl-841-2024" TargetMode="External"/><Relationship Id="rId1" Type="http://schemas.openxmlformats.org/officeDocument/2006/relationships/hyperlink" Target="https://www.camara.cl/legislacion/proyectosdeley/tramitacion.aspx?prmID=16416&amp;prmBOLETIN=15869-19" TargetMode="External"/><Relationship Id="rId233" Type="http://schemas.openxmlformats.org/officeDocument/2006/relationships/hyperlink" Target="http://sil.gobernacion.gob.mx/Librerias/pp_ContenidoAsuntos.php?SID=d8034621e6f496910ed414bc7611195a&amp;Clave=4749780" TargetMode="External"/><Relationship Id="rId440" Type="http://schemas.openxmlformats.org/officeDocument/2006/relationships/hyperlink" Target="https://www.camara.leg.br/proposicoesWeb/prop_mostrarintegra?codteor=2311770&amp;filename=PL%203902/2023" TargetMode="External"/><Relationship Id="rId678" Type="http://schemas.openxmlformats.org/officeDocument/2006/relationships/hyperlink" Target="https://congresovisible.uniandes.edu.co/proyectos-de-ley/ppor-medio-del-cual-se-modifica-la-ley-115-de-1994-se-establece-la-robotica-como-area-de-ensenanza-obligatoria-y-se-dictan-otras-disposiciones-catedra-obligatoria-de-robotica/13985/" TargetMode="External"/><Relationship Id="rId885" Type="http://schemas.openxmlformats.org/officeDocument/2006/relationships/hyperlink" Target="https://sil.gobernacion.gob.mx/Librerias/pp_ReporteSeguimiento.php?SID=7821aeaed7e6cfa7c9f7d1353b5a478b&amp;Seguimiento=4845760&amp;Asunto=4842390" TargetMode="External"/><Relationship Id="rId1070" Type="http://schemas.openxmlformats.org/officeDocument/2006/relationships/hyperlink" Target="https://www.camara.leg.br/proposicoesWeb/prop_mostrarintegra?codteor=2903057&amp;filename=PL%202224/2025" TargetMode="External"/><Relationship Id="rId300" Type="http://schemas.openxmlformats.org/officeDocument/2006/relationships/hyperlink" Target="https://sil.gobernacion.gob.mx/Librerias/pp_ReporteSeguimiento.php?SID=e62e7af4b23eb54b3d2f685737729acd&amp;Seguimiento=4691655&amp;Asunto=4686077" TargetMode="External"/><Relationship Id="rId538" Type="http://schemas.openxmlformats.org/officeDocument/2006/relationships/hyperlink" Target="https://www.congressonacional.leg.br/materias/materias-bicamerais/-/ver/pl-390-2024" TargetMode="External"/><Relationship Id="rId745" Type="http://schemas.openxmlformats.org/officeDocument/2006/relationships/hyperlink" Target="https://leyes.senado.gov.co/proyectos/index.php/proyectos-ley/cuatrenio-2022-2026/2024-2025/article/397-por-medio-de-la-cual-se-garantiza-la-atencion-humana-en-los-servicios-de-atencion-al-cliente-ley-atencion-humana-al-cliente" TargetMode="External"/><Relationship Id="rId952" Type="http://schemas.openxmlformats.org/officeDocument/2006/relationships/hyperlink" Target="https://sil.gobernacion.gob.mx/Librerias/pp_ContenidoAsuntos.php?SID=7821aeaed7e6cfa7c9f7d1353b5a478b&amp;Clave=4892696" TargetMode="External"/><Relationship Id="rId1168" Type="http://schemas.openxmlformats.org/officeDocument/2006/relationships/hyperlink" Target="https://sistemas.asamblea.gob.pa/segLegis/viewsPublico/SeguimientoLegislativo?Menu-Type=NavBar" TargetMode="External"/><Relationship Id="rId1375" Type="http://schemas.openxmlformats.org/officeDocument/2006/relationships/hyperlink" Target="https://www.camara.gov.co/sites/default/files/2025-08/P.L.094-2025%20%28AGRICULTURA%204.0%29.docx" TargetMode="External"/><Relationship Id="rId1582" Type="http://schemas.openxmlformats.org/officeDocument/2006/relationships/hyperlink" Target="https://sutra.oslpr.org/SutraFilesGen/153856/ps0348-25.doc" TargetMode="External"/><Relationship Id="rId81" Type="http://schemas.openxmlformats.org/officeDocument/2006/relationships/hyperlink" Target="https://d1qqtien6gys07.cloudfront.net/wp-content/uploads/2024/09/24589.pdf" TargetMode="External"/><Relationship Id="rId605" Type="http://schemas.openxmlformats.org/officeDocument/2006/relationships/hyperlink" Target="https://www.camara.leg.br/proposicoesWeb/prop_mostrarintegra?codteor=2477699&amp;filename=PL%203604/2024" TargetMode="External"/><Relationship Id="rId812" Type="http://schemas.openxmlformats.org/officeDocument/2006/relationships/hyperlink" Target="https://www4.hcdn.gob.ar/dependencias/dsecretaria/Periodo2024/PDF2024/TP2024/7045-D-2024.pdf" TargetMode="External"/><Relationship Id="rId1028" Type="http://schemas.openxmlformats.org/officeDocument/2006/relationships/hyperlink" Target="https://www25.senado.leg.br/web/atividade/materias/-/materia/168196" TargetMode="External"/><Relationship Id="rId1235" Type="http://schemas.openxmlformats.org/officeDocument/2006/relationships/hyperlink" Target="https://www.camara.leg.br/proposicoesWeb/fichadetramitacao?idProposicao=2318715" TargetMode="External"/><Relationship Id="rId1442" Type="http://schemas.openxmlformats.org/officeDocument/2006/relationships/hyperlink" Target="https://sedeelectronica.sic.gov.co/transparencia/normativa/circular-externa-no-002-de-2024-del-21-de-agosto-de-2024-lineamientos-sobre-el-tratamiento-de-datos-personales-en-sistemas-de" TargetMode="External"/><Relationship Id="rId1302" Type="http://schemas.openxmlformats.org/officeDocument/2006/relationships/hyperlink" Target="https://www.asambleanacional.gob.ec/sites/default/files/private/asambleanacional/filesasambleanacionalnameuid-29/Leyes%202013-2017/920-lmoreno/ro-459-5to-sup-26-05-2021.pdf" TargetMode="External"/><Relationship Id="rId1747" Type="http://schemas.openxmlformats.org/officeDocument/2006/relationships/hyperlink" Target="https://wb2server.congreso.gob.pe/spley-portal/" TargetMode="External"/><Relationship Id="rId39" Type="http://schemas.openxmlformats.org/officeDocument/2006/relationships/hyperlink" Target="https://leyes.senado.gov.co/proyectos/images/documentos/Textos%20Radicados/proyectos%20de%20ley/2022-2023/PL-111S-2022.pdf" TargetMode="External"/><Relationship Id="rId1607" Type="http://schemas.openxmlformats.org/officeDocument/2006/relationships/hyperlink" Target="http://www.senado.gov.do/wfilemaster/Ficha.aspx?IdExpediente=37576&amp;numeropagina=1&amp;ContExpedientes=1427&amp;Coleccion=53" TargetMode="External"/><Relationship Id="rId188" Type="http://schemas.openxmlformats.org/officeDocument/2006/relationships/hyperlink" Target="https://www.boletinoficial.gob.ar/detalleAviso/primera/311381/20240729?busqueda=1" TargetMode="External"/><Relationship Id="rId395" Type="http://schemas.openxmlformats.org/officeDocument/2006/relationships/hyperlink" Target="https://www.congressonacional.leg.br/materias/materias-bicamerais/-/ver/pl-3800-2023" TargetMode="External"/><Relationship Id="rId255" Type="http://schemas.openxmlformats.org/officeDocument/2006/relationships/hyperlink" Target="http://sil.gobernacion.gob.mx/Librerias/pp_ContenidoAsuntos.php?SID=d8034621e6f496910ed414bc7611195a&amp;Clave=4749774" TargetMode="External"/><Relationship Id="rId462" Type="http://schemas.openxmlformats.org/officeDocument/2006/relationships/hyperlink" Target="https://www.camara.leg.br/proposicoesWeb/prop_mostrarintegra?codteor=2362641&amp;filename=PL%205641/2023" TargetMode="External"/><Relationship Id="rId1092" Type="http://schemas.openxmlformats.org/officeDocument/2006/relationships/hyperlink" Target="https://www.camara.leg.br/proposicoesWeb/fichadetramitacao?idProposicao=2490966" TargetMode="External"/><Relationship Id="rId1397" Type="http://schemas.openxmlformats.org/officeDocument/2006/relationships/hyperlink" Target="https://congresovisible.uniandes.edu.co/proyectos-de-ley/ppor-medio-de-la-cual-se-definen-normas-para-actualizar-el-instrumento-de-evaluacion-y-calificacion-del-desempeno-de-los-funcionarios-publicos-y-se-dictan-otras-disposiciones-calificacion-del-desempeno-de-los-funcionarios-publicos/14434/" TargetMode="External"/><Relationship Id="rId115" Type="http://schemas.openxmlformats.org/officeDocument/2006/relationships/hyperlink" Target="http://sil.gobernacion.gob.mx/Librerias/pp_ReporteSeguimiento.php?SID=03effddde29784cc3538450b73cfb46c&amp;Seguimiento=4696881&amp;Asunto=4695054" TargetMode="External"/><Relationship Id="rId322" Type="http://schemas.openxmlformats.org/officeDocument/2006/relationships/hyperlink" Target="https://legis.senado.leg.br/sdleg-getter/documento?dm=9386704&amp;ts=1730186263886&amp;disposition=inline" TargetMode="External"/><Relationship Id="rId767" Type="http://schemas.openxmlformats.org/officeDocument/2006/relationships/hyperlink" Target="https://www4.hcdn.gob.ar/dependencias/dsecretaria/Periodo2024/PDF2024/TP2024/5517-D-2024.pdf" TargetMode="External"/><Relationship Id="rId974" Type="http://schemas.openxmlformats.org/officeDocument/2006/relationships/hyperlink" Target="https://sil.gobernacion.gob.mx/Archivos/Documentos/2024/11/asun_4799388_20241106_1730916446.pdf" TargetMode="External"/><Relationship Id="rId627" Type="http://schemas.openxmlformats.org/officeDocument/2006/relationships/hyperlink" Target="https://www.camara.leg.br/proposicoesWeb/prop_mostrarintegra?codteor=2434155&amp;filename=PL%202251/2024" TargetMode="External"/><Relationship Id="rId834" Type="http://schemas.openxmlformats.org/officeDocument/2006/relationships/hyperlink" Target="https://www.camara.cl/legislacion/ProyectosDeLey/tramitacion.aspx?prmID=17940&amp;prmBOLETIN=17307-07" TargetMode="External"/><Relationship Id="rId1257" Type="http://schemas.openxmlformats.org/officeDocument/2006/relationships/hyperlink" Target="https://atos.cnj.jus.br/atos/detalhar/3668" TargetMode="External"/><Relationship Id="rId1464" Type="http://schemas.openxmlformats.org/officeDocument/2006/relationships/hyperlink" Target="https://legislaturadetucuman.gob.ar/leyesback/pdfslyd/leyes/LY9866-1760717187092.pdf" TargetMode="External"/><Relationship Id="rId1671" Type="http://schemas.openxmlformats.org/officeDocument/2006/relationships/hyperlink" Target="https://wb2server.congreso.gob.pe/spley-portal-service/archivo/MTc4NTA5/pdf" TargetMode="External"/><Relationship Id="rId901" Type="http://schemas.openxmlformats.org/officeDocument/2006/relationships/hyperlink" Target="https://sil.gobernacion.gob.mx/Librerias/pp_ReporteSeguimiento.php?SID=03effddde29784cc3538450b73cfb46c&amp;Seguimiento=4591100&amp;Asunto=4589413" TargetMode="External"/><Relationship Id="rId1117" Type="http://schemas.openxmlformats.org/officeDocument/2006/relationships/hyperlink" Target="https://www.camara.leg.br/proposicoesWeb/fichadetramitacao?idProposicao=2497660" TargetMode="External"/><Relationship Id="rId1324" Type="http://schemas.openxmlformats.org/officeDocument/2006/relationships/hyperlink" Target="https://sil.gobernacion.gob.mx/Librerias/pp_ReporteSeguimiento.php?SID=cf49f2ec6a9bc75a7c2d30d3fd4d1933&amp;Seguimiento=4915770&amp;Asunto=4913646" TargetMode="External"/><Relationship Id="rId1531" Type="http://schemas.openxmlformats.org/officeDocument/2006/relationships/hyperlink" Target="https://wb2server.congreso.gob.pe/spley-portal/" TargetMode="External"/><Relationship Id="rId1769" Type="http://schemas.openxmlformats.org/officeDocument/2006/relationships/hyperlink" Target="https://www.hcdn.gob.ar/diputados/mpagano/proyecto.html?exp=6655-D-2025" TargetMode="External"/><Relationship Id="rId30" Type="http://schemas.openxmlformats.org/officeDocument/2006/relationships/hyperlink" Target="https://congresovisible.uniandes.edu.co/proyectos-de-ley/ppor-medio-de-la-cual-se-crea-la-armonizacion-de-la-inteligencia-artificial-con-el-derecho-al-trabajo-de-las-personas-ia-y-proteccion-laboral/13301/" TargetMode="External"/><Relationship Id="rId1629" Type="http://schemas.openxmlformats.org/officeDocument/2006/relationships/hyperlink" Target="https://www.senadord.gob.do/wp-admin/admin-ajax.php?juwpfisadmin=false&amp;action=wpfd&amp;task=file.download&amp;wpfd_category_id=1390&amp;wpfd_file_id=46471&amp;token=&amp;preview=1" TargetMode="External"/><Relationship Id="rId277" Type="http://schemas.openxmlformats.org/officeDocument/2006/relationships/hyperlink" Target="http://sil.gobernacion.gob.mx/Librerias/pp_ContenidoAsuntos.php?SID=36d8bfebc1e8135a5767abe3674c34be&amp;Clave=4754595" TargetMode="External"/><Relationship Id="rId484" Type="http://schemas.openxmlformats.org/officeDocument/2006/relationships/hyperlink" Target="https://www.camara.gov.co/falsedad-personas-ia" TargetMode="External"/><Relationship Id="rId137" Type="http://schemas.openxmlformats.org/officeDocument/2006/relationships/hyperlink" Target="http://sil.gobernacion.gob.mx/Librerias/pp_ContenidoAsuntos.php?SID=42f98f230c2a2f6e25f08ff3c3a45da5&amp;Clave=4599882" TargetMode="External"/><Relationship Id="rId344" Type="http://schemas.openxmlformats.org/officeDocument/2006/relationships/hyperlink" Target="https://legis.senado.leg.br/sdleg-getter/documento?dm=9848894&amp;ts=1732653410293&amp;disposition=inline" TargetMode="External"/><Relationship Id="rId691" Type="http://schemas.openxmlformats.org/officeDocument/2006/relationships/hyperlink" Target="https://congresovisible.uniandes.edu.co/proyectos-de-ley/ppor-medio-del-cual-la-nacion-rinde-homenaje-a-la-ciudad-de-popayan-del-departamento-del-cauca-y-se-asocia-a-la-preparacion-y-conmemoracion-del-v-centenario-de-su-fundacion-y-se-dictan-otras-disposiciones-quinto-centenario-de-popayan-cauca/14109/" TargetMode="External"/><Relationship Id="rId789" Type="http://schemas.openxmlformats.org/officeDocument/2006/relationships/hyperlink" Target="https://www.boletinoficial.gob.ar/detalleAviso/primera/275032/20221104" TargetMode="External"/><Relationship Id="rId996" Type="http://schemas.openxmlformats.org/officeDocument/2006/relationships/hyperlink" Target="https://sil.gobernacion.gob.mx/Librerias/pp_ReporteSeguimiento.php?SID=7821aeaed7e6cfa7c9f7d1353b5a478b&amp;Seguimiento=4826445&amp;Asunto=4822048" TargetMode="External"/><Relationship Id="rId551" Type="http://schemas.openxmlformats.org/officeDocument/2006/relationships/hyperlink" Target="https://www.camara.leg.br/proposicoesWeb/prop_mostrarintegra?codteor=2482757&amp;filename=PL%203821/2024" TargetMode="External"/><Relationship Id="rId649" Type="http://schemas.openxmlformats.org/officeDocument/2006/relationships/hyperlink" Target="http://sil.gobernacion.gob.mx/Archivos/Documentos/2023/10/asun_4632900_20231018_1695743783.pdf" TargetMode="External"/><Relationship Id="rId856" Type="http://schemas.openxmlformats.org/officeDocument/2006/relationships/hyperlink" Target="https://www.asambleanacional.gob.ec/sites/default/files/private/asambleanacional/filesasambleanacionalnameuid-19130/2417.%20Proyecto%20de%20Ley%20Org%C3%A1nica%20de%20Aprovechamiento%20Digital%20e%20Inteligencia%20Artificial%20para%20ni%C3%B1as,%20ni%C3%B1os%20y%20adolescentes%20(As.%20Pierina%20Correa%20-%20458726)/458726-correa.pdf" TargetMode="External"/><Relationship Id="rId1181" Type="http://schemas.openxmlformats.org/officeDocument/2006/relationships/hyperlink" Target="https://sil.gobernacion.gob.mx/Librerias/pp_ReporteSeguimiento.php?SID=1fec989d1165ff4baf94a68056db1d53&amp;Seguimiento=4900402&amp;Asunto=4896486" TargetMode="External"/><Relationship Id="rId1279" Type="http://schemas.openxmlformats.org/officeDocument/2006/relationships/hyperlink" Target="https://leyes.senado.gov.co/proyectos/images/documentos/Textos%20Radicados/proyectos%20de%20ley/2024%20-%202025/PL%20203-24%20SEGURIDAD%20VIAL.pdf" TargetMode="External"/><Relationship Id="rId1486" Type="http://schemas.openxmlformats.org/officeDocument/2006/relationships/hyperlink" Target="https://wb2server.congreso.gob.pe/spley-portal/" TargetMode="External"/><Relationship Id="rId204" Type="http://schemas.openxmlformats.org/officeDocument/2006/relationships/hyperlink" Target="https://www4.hcdn.gob.ar/dependencias/dsecretaria/Periodo2024/PDF2024/TP2024/5716-D-2024.pdf" TargetMode="External"/><Relationship Id="rId411" Type="http://schemas.openxmlformats.org/officeDocument/2006/relationships/hyperlink" Target="https://www.congressonacional.leg.br/materias/materias-bicamerais/-/ver/pl-4025-2023" TargetMode="External"/><Relationship Id="rId509" Type="http://schemas.openxmlformats.org/officeDocument/2006/relationships/hyperlink" Target="https://normograma.icfes.gov.co/docs/resolucion_icfes_0090_2021.htm" TargetMode="External"/><Relationship Id="rId1041" Type="http://schemas.openxmlformats.org/officeDocument/2006/relationships/hyperlink" Target="https://www.congressonacional.leg.br/materias/materias-bicamerais/-/ver/pl-2080-2025" TargetMode="External"/><Relationship Id="rId1139" Type="http://schemas.openxmlformats.org/officeDocument/2006/relationships/hyperlink" Target="https://www.camara.leg.br/proposicoesWeb/prop_mostrarintegra?codteor=2857071&amp;filename=PL%20526/2025" TargetMode="External"/><Relationship Id="rId1346" Type="http://schemas.openxmlformats.org/officeDocument/2006/relationships/hyperlink" Target="https://congresovisible.uniandes.edu.co/proyectos-de-ley/ppor-medio-del-cual-se-establece-el-plan-nacional-para-la-atencion-integral-de-la-epoc-y-otras-enfermedades-respiratorias-plan-nacional-de-atencion-a-enfermedades-respiratorias/14721/" TargetMode="External"/><Relationship Id="rId1693" Type="http://schemas.openxmlformats.org/officeDocument/2006/relationships/hyperlink" Target="https://parlamento.gub.uy/documentosyleyes/ficha-asunto/162618" TargetMode="External"/><Relationship Id="rId716" Type="http://schemas.openxmlformats.org/officeDocument/2006/relationships/hyperlink" Target="https://www.funcionpublica.gov.co/eva/gestornormativo/norma.php?i=256656" TargetMode="External"/><Relationship Id="rId923" Type="http://schemas.openxmlformats.org/officeDocument/2006/relationships/hyperlink" Target="https://sil.gobernacion.gob.mx/Archivos/Documentos/2025/04/asun_4876919_20250410_1744297525.pdf" TargetMode="External"/><Relationship Id="rId1553" Type="http://schemas.openxmlformats.org/officeDocument/2006/relationships/hyperlink" Target="https://www2.congreso.gob.pe/Sicr/TraDocEstProc/Expvirt_2021.nsf/Repexpvirt?OpenForm&amp;Db=202101217&amp;View" TargetMode="External"/><Relationship Id="rId1760" Type="http://schemas.openxmlformats.org/officeDocument/2006/relationships/hyperlink" Target="https://www.senado.gob.ar/parlamentario/parlamentaria/489177/downloadPdf" TargetMode="External"/><Relationship Id="rId52" Type="http://schemas.openxmlformats.org/officeDocument/2006/relationships/hyperlink" Target="https://www4.hcdn.gob.ar/dependencias/dsecretaria/Periodo2023/PDF2023/TP2023/2505-D-2023.pdf" TargetMode="External"/><Relationship Id="rId1206" Type="http://schemas.openxmlformats.org/officeDocument/2006/relationships/hyperlink" Target="https://www.linkedin.com/posts/paula-mar%C3%ADa-miranda-5835b0218_innovaci%C3%B3n-en-la-administraci%C3%B3n-de-justicia-ugcPost-7340565045090627584-_FsB/?utm_source=social_share_send&amp;utm_medium=android_app&amp;rcm=ACoAADSv1r4BkZQs16L91yAhP6b3rJRe5NLpIzQ&amp;utm_campaign=whatsapp" TargetMode="External"/><Relationship Id="rId1413" Type="http://schemas.openxmlformats.org/officeDocument/2006/relationships/hyperlink" Target="https://www.camara.gov.co/wp-content/uploads/2025/10/proyectos-ley/documentos/proyecto-31490/pl_321_2024c_ley_olimpia_colombia-5dedc747.docx" TargetMode="External"/><Relationship Id="rId1620" Type="http://schemas.openxmlformats.org/officeDocument/2006/relationships/hyperlink" Target="https://wb2server.congreso.gob.pe/spley-portal/" TargetMode="External"/><Relationship Id="rId1718" Type="http://schemas.openxmlformats.org/officeDocument/2006/relationships/hyperlink" Target="https://sutra.oslpr.org/osl/SUTRA/anejos/145799/PC1962.docx" TargetMode="External"/><Relationship Id="rId299" Type="http://schemas.openxmlformats.org/officeDocument/2006/relationships/hyperlink" Target="http://sil.gobernacion.gob.mx/Librerias/pp_ContenidoAsuntos.php?SID=505ef7af121a7ec0295b94a4d52bb793&amp;Clave=4686077" TargetMode="External"/><Relationship Id="rId159" Type="http://schemas.openxmlformats.org/officeDocument/2006/relationships/hyperlink" Target="https://www4.hcdn.gob.ar/dependencias/dsecretaria/Periodo2024/PDF2024/TP2024/0805-D-2024.pdf" TargetMode="External"/><Relationship Id="rId366" Type="http://schemas.openxmlformats.org/officeDocument/2006/relationships/hyperlink" Target="https://www.camara.leg.br/proposicoesWeb/prop_mostrarintegra?codteor=2053707&amp;filename=PL%202699/2021" TargetMode="External"/><Relationship Id="rId573" Type="http://schemas.openxmlformats.org/officeDocument/2006/relationships/hyperlink" Target="https://www.camara.leg.br/proposicoesWeb/prop_mostrarintegra?codteor=2422876&amp;filename=PL%201797/2024" TargetMode="External"/><Relationship Id="rId780" Type="http://schemas.openxmlformats.org/officeDocument/2006/relationships/hyperlink" Target="https://www.boletinoficial.gob.ar/detalleAviso/primera/275484/20221110" TargetMode="External"/><Relationship Id="rId226" Type="http://schemas.openxmlformats.org/officeDocument/2006/relationships/hyperlink" Target="https://sil.gobernacion.gob.mx/Librerias/pp_ReporteSeguimiento.php?SID=949dc93e2e37e6f20a15870a7f7305b9&amp;Seguimiento=4740725&amp;Asunto=4729480" TargetMode="External"/><Relationship Id="rId433" Type="http://schemas.openxmlformats.org/officeDocument/2006/relationships/hyperlink" Target="https://www.congressonacional.leg.br/materias/materias-bicamerais/-/ver/pl-3379-2023" TargetMode="External"/><Relationship Id="rId878" Type="http://schemas.openxmlformats.org/officeDocument/2006/relationships/hyperlink" Target="https://congresovisible.uniandes.edu.co/proyectos-de-ley/ppor-medio-del-cual-se-regula-la-inteligencia-artificial-en-colombia-para-garantizar-su-desarrollo-etico-y-responsable-y-se-dictan-otras-disposiciones-regula-la-inteligencia-artificial/14540/" TargetMode="External"/><Relationship Id="rId1063" Type="http://schemas.openxmlformats.org/officeDocument/2006/relationships/hyperlink" Target="https://www.camara.leg.br/proposicoesWeb/prop_mostrarintegra?codteor=2892233&amp;filename=PL%201884/2025" TargetMode="External"/><Relationship Id="rId1270" Type="http://schemas.openxmlformats.org/officeDocument/2006/relationships/hyperlink" Target="https://www4.hcdn.gob.ar/dependencias/dsecretaria/Periodo2025/PDF2025/TP2025/3540-D-2025.pdf" TargetMode="External"/><Relationship Id="rId640" Type="http://schemas.openxmlformats.org/officeDocument/2006/relationships/hyperlink" Target="https://sil.gobernacion.gob.mx/Librerias/pp_ContenidoAsuntos.php?SID=e1eb79d654b6ae3832a50ad264f21e45&amp;Clave=4825444" TargetMode="External"/><Relationship Id="rId738" Type="http://schemas.openxmlformats.org/officeDocument/2006/relationships/hyperlink" Target="https://leyes.senado.gov.co/proyectos/index.php/proyectos-ley/cuatrenio-2018-2022/2020-2021/article/501-por-medio-de-la-cual-se-regula-la-prestacion-del-servicio-de-entretenimiento-para-adultos-a-traves-de-portales-web-o-plataformas-digitales-y-se-dictan-otras-disposiciones" TargetMode="External"/><Relationship Id="rId945" Type="http://schemas.openxmlformats.org/officeDocument/2006/relationships/hyperlink" Target="https://sil.gobernacion.gob.mx/Librerias/pp_ReporteSeguimiento.php?SID=7821aeaed7e6cfa7c9f7d1353b5a478b&amp;Seguimiento=4898847&amp;Asunto=4894851" TargetMode="External"/><Relationship Id="rId1368" Type="http://schemas.openxmlformats.org/officeDocument/2006/relationships/hyperlink" Target="https://www.camara.gov.co/wp-content/uploads/2025/10/proyectos-ley/documentos/proyecto-31353/p_l_e_233_2025sc_ley_inteligencia_y_contrainteligencia-6242bd35.docx" TargetMode="External"/><Relationship Id="rId1575" Type="http://schemas.openxmlformats.org/officeDocument/2006/relationships/hyperlink" Target="https://wb2server.congreso.gob.pe/spley-portal/" TargetMode="External"/><Relationship Id="rId74" Type="http://schemas.openxmlformats.org/officeDocument/2006/relationships/hyperlink" Target="http://sil.gobernacion.gob.mx/Librerias/pp_ContenidoAsuntos.php?SID=bfe9aee2a8b28f27dab7063ecd186a2c&amp;Clave=4595174" TargetMode="External"/><Relationship Id="rId500" Type="http://schemas.openxmlformats.org/officeDocument/2006/relationships/hyperlink" Target="https://www.alcaldiabogota.gov.co/sisjur/normas/Norma1.jsp?i=126878" TargetMode="External"/><Relationship Id="rId805" Type="http://schemas.openxmlformats.org/officeDocument/2006/relationships/hyperlink" Target="https://www.diputados.gob.ar/diputados/pcalletti/proyecto.html?exp=0345-D-2025" TargetMode="External"/><Relationship Id="rId1130" Type="http://schemas.openxmlformats.org/officeDocument/2006/relationships/hyperlink" Target="https://www.camara.leg.br/proposicoesWeb/prop_mostrarintegra?codteor=2865103&amp;filename=PL%20898/2025" TargetMode="External"/><Relationship Id="rId1228" Type="http://schemas.openxmlformats.org/officeDocument/2006/relationships/hyperlink" Target="https://www.camara.leg.br/proposicoesWeb/fichadetramitacao?idProposicao=2351205" TargetMode="External"/><Relationship Id="rId1435" Type="http://schemas.openxmlformats.org/officeDocument/2006/relationships/hyperlink" Target="https://apicongresovisible.uniandes.edu.co/uploads/proyecto-ley/15153/1984/25.pdf" TargetMode="External"/><Relationship Id="rId1642" Type="http://schemas.openxmlformats.org/officeDocument/2006/relationships/hyperlink" Target="https://wb2server.congreso.gob.pe/spley-portal-service/archivo/MTAzODE5/pdf" TargetMode="External"/><Relationship Id="rId1502" Type="http://schemas.openxmlformats.org/officeDocument/2006/relationships/hyperlink" Target="https://parlamento.gub.uy/documentosyleyes/ficha-asunto/167545" TargetMode="External"/><Relationship Id="rId290" Type="http://schemas.openxmlformats.org/officeDocument/2006/relationships/hyperlink" Target="https://sil.gobernacion.gob.mx/Librerias/pp_ReporteSeguimiento.php?SID=7f3cfffeaf3c5a9b25004b6c18647cab&amp;Seguimiento=4691353&amp;Asunto=4685362" TargetMode="External"/><Relationship Id="rId388" Type="http://schemas.openxmlformats.org/officeDocument/2006/relationships/hyperlink" Target="https://www.camara.leg.br/proposicoesWeb/prop_mostrarintegra?codteor=2192656&amp;filename=PL%201802/2022" TargetMode="External"/><Relationship Id="rId150" Type="http://schemas.openxmlformats.org/officeDocument/2006/relationships/hyperlink" Target="https://www.diputados.gov.ar/diputados/vmoralesg/proyecto.html?exp=4125-D-2024" TargetMode="External"/><Relationship Id="rId595" Type="http://schemas.openxmlformats.org/officeDocument/2006/relationships/hyperlink" Target="https://www.camara.leg.br/proposicoesWeb/prop_mostrarintegra?codteor=2436203&amp;filename=PL%202333/2024" TargetMode="External"/><Relationship Id="rId248" Type="http://schemas.openxmlformats.org/officeDocument/2006/relationships/hyperlink" Target="http://sil.gobernacion.gob.mx/Archivos/Documentos/2024/03/asun_4713960_20240305_1708542003.pdf" TargetMode="External"/><Relationship Id="rId455" Type="http://schemas.openxmlformats.org/officeDocument/2006/relationships/hyperlink" Target="https://www.congressonacional.leg.br/materias/materias-bicamerais/-/ver/pl-5303-2023" TargetMode="External"/><Relationship Id="rId662" Type="http://schemas.openxmlformats.org/officeDocument/2006/relationships/hyperlink" Target="http://sil.gobernacion.gob.mx/Archivos/Documentos/2024/11/asun_4801122_20241112_1731439888.pdf" TargetMode="External"/><Relationship Id="rId1085" Type="http://schemas.openxmlformats.org/officeDocument/2006/relationships/hyperlink" Target="https://www.congressonacional.leg.br/materias/materias-bicamerais/-/ver/pl-1291-2025" TargetMode="External"/><Relationship Id="rId1292" Type="http://schemas.openxmlformats.org/officeDocument/2006/relationships/hyperlink" Target="https://www.camara.gov.co/sites/default/files/2025-03/PL.500-2025C%20%28CAPACITACI%C3%93N%20Y%20FORMACI%C3%93N%20T%C3%89CNICA%29.docx" TargetMode="External"/><Relationship Id="rId108" Type="http://schemas.openxmlformats.org/officeDocument/2006/relationships/hyperlink" Target="https://tramitescr.meic.go.cr/GetFile.aspx?action=getFile&amp;file=anexosFormulario\2641\18321\MA-AJ-FG-2019-2023%20REGLAMENTO%20CONTROL%20Y%20REGULACION%20SOFTWARE%20ALGORITMOS%20Y%20TECNOLOGIA%20INTEL%20ARTIFICIAL%20(v%2021-9-23).docx" TargetMode="External"/><Relationship Id="rId315" Type="http://schemas.openxmlformats.org/officeDocument/2006/relationships/hyperlink" Target="https://congresovisible.uniandes.edu.co/proyectos-de-ley/ppor-la-cual-se-reforma-la-ley-1621-de-2013-y-se-dictan-otras-disposiciones-para-reforzar-la-proteccion-a-los-derechos-humanos-y-fortalecer-el-marco-juridico-que-permita-a-los-organismos-que-llevan-a-cabo-actividades-de-inteligencia-y-contrainteligencia-y-cumplir-con-su-mision-constitucional-y-legal-reglamenta-actividades-de-inteligencia-y-contrainteligencia/13375/" TargetMode="External"/><Relationship Id="rId522" Type="http://schemas.openxmlformats.org/officeDocument/2006/relationships/hyperlink" Target="https://desarrolloeconomico.gov.co/wp-content/uploads/2024/02/Decreto-293-de-2021-Alcaldia-Mayor-de-Bogota-D.C_.pdf" TargetMode="External"/><Relationship Id="rId967" Type="http://schemas.openxmlformats.org/officeDocument/2006/relationships/hyperlink" Target="https://sil.gobernacion.gob.mx/Librerias/pp_ContenidoAsuntos.php?SID=7821aeaed7e6cfa7c9f7d1353b5a478b&amp;Clave=4859513" TargetMode="External"/><Relationship Id="rId1152" Type="http://schemas.openxmlformats.org/officeDocument/2006/relationships/hyperlink" Target="https://legis.senado.leg.br/sdleg-getter/documento?dm=7990633&amp;ts=1730135855461&amp;disposition=inline" TargetMode="External"/><Relationship Id="rId1597" Type="http://schemas.openxmlformats.org/officeDocument/2006/relationships/hyperlink" Target="https://sutra.oslpr.org/medidas/143138" TargetMode="External"/><Relationship Id="rId96" Type="http://schemas.openxmlformats.org/officeDocument/2006/relationships/hyperlink" Target="https://www.camara.cl/verDoc.aspx?prmID=16157&amp;prmTIPO=INICIATIVA" TargetMode="External"/><Relationship Id="rId827" Type="http://schemas.openxmlformats.org/officeDocument/2006/relationships/hyperlink" Target="https://parlamentaria.legislatura.gob.ar/pages/expediente.aspx?id=129813" TargetMode="External"/><Relationship Id="rId1012" Type="http://schemas.openxmlformats.org/officeDocument/2006/relationships/hyperlink" Target="https://www.camara.leg.br/proposicoesWeb/prop_mostrarintegra?codteor=2391480&amp;filename=PLP%2013/2024" TargetMode="External"/><Relationship Id="rId1457" Type="http://schemas.openxmlformats.org/officeDocument/2006/relationships/hyperlink" Target="https://sil.gobernacion.gob.mx/Librerias/pp_ReporteSeguimiento.php?SID=cf49f2ec6a9bc75a7c2d30d3fd4d1933&amp;Seguimiento=4915683&amp;Asunto=4913660" TargetMode="External"/><Relationship Id="rId1664" Type="http://schemas.openxmlformats.org/officeDocument/2006/relationships/hyperlink" Target="https://wb2server.congreso.gob.pe/spley-portal-service/archivo/MTcyNjk1/pdf" TargetMode="External"/><Relationship Id="rId1317" Type="http://schemas.openxmlformats.org/officeDocument/2006/relationships/hyperlink" Target="https://sil.gobernacion.gob.mx/Archivos/Documentos/2025/06/asun_4907786_20250625_1750868563.pdf" TargetMode="External"/><Relationship Id="rId1524" Type="http://schemas.openxmlformats.org/officeDocument/2006/relationships/hyperlink" Target="https://www.impo.com.uy/bases/leyes/18331-2008" TargetMode="External"/><Relationship Id="rId1731" Type="http://schemas.openxmlformats.org/officeDocument/2006/relationships/hyperlink" Target="https://api.congreso.gob.pe/spley-portal-service/archivo/Mzc2ODA3/pdf" TargetMode="External"/><Relationship Id="rId23" Type="http://schemas.openxmlformats.org/officeDocument/2006/relationships/hyperlink" Target="https://leyes.senado.gov.co/proyectos/index.php/proyectos-ley/cuatrenio-2022-2026/2023-2024/article/59-por-medio-de-la-cual-se-establecen-los-lineamientos-de-politica-publica-para-el-desarrollo-uso-e-implementacion-de-inteligencia-artificial-y-se-dictan-otras-disposiciones" TargetMode="External"/><Relationship Id="rId172" Type="http://schemas.openxmlformats.org/officeDocument/2006/relationships/hyperlink" Target="https://www.diputados.gov.ar/diputados/vmoralesg/proyecto.html?exp=4411-D-2023" TargetMode="External"/><Relationship Id="rId477" Type="http://schemas.openxmlformats.org/officeDocument/2006/relationships/hyperlink" Target="https://www.congressonacional.leg.br/materias/materias-bicamerais/-/ver/pl-5630-2023" TargetMode="External"/><Relationship Id="rId684" Type="http://schemas.openxmlformats.org/officeDocument/2006/relationships/hyperlink" Target="https://leyes.senado.gov.co/proyectos/index.php/proyectos-ley/cuatrenio-2022-2026/2024-2025/article/381-por-medio-del-cual-se-establece-el-plan-nacional-de-manejo-de-la-epoc-y-otras-enfermedades-respiratorias-y-se-dictan-otras-disposiciones" TargetMode="External"/><Relationship Id="rId337" Type="http://schemas.openxmlformats.org/officeDocument/2006/relationships/hyperlink" Target="https://www.congressonacional.leg.br/materias/materias-bicamerais/-/ver/pl-146-2024" TargetMode="External"/><Relationship Id="rId891" Type="http://schemas.openxmlformats.org/officeDocument/2006/relationships/hyperlink" Target="https://sil.gobernacion.gob.mx/Librerias/pp_ContenidoAsuntos.php?SID=7821aeaed7e6cfa7c9f7d1353b5a478b&amp;Clave=4898319" TargetMode="External"/><Relationship Id="rId989" Type="http://schemas.openxmlformats.org/officeDocument/2006/relationships/hyperlink" Target="https://sil.gobernacion.gob.mx/Archivos/Documentos/2025/04/asun_4894650_20250430_1738777186.pdf" TargetMode="External"/><Relationship Id="rId544" Type="http://schemas.openxmlformats.org/officeDocument/2006/relationships/hyperlink" Target="https://www.congressonacional.leg.br/materias/materias-bicamerais/-/ver/pl-1539-2024" TargetMode="External"/><Relationship Id="rId751" Type="http://schemas.openxmlformats.org/officeDocument/2006/relationships/hyperlink" Target="https://laws.bahamas.gov.bs/cms/images/LEGISLATION/BILLS/2024/2024-0077/2024-0077.pdf" TargetMode="External"/><Relationship Id="rId849" Type="http://schemas.openxmlformats.org/officeDocument/2006/relationships/hyperlink" Target="https://tramitacion.senado.cl/appsenado/templates/tramitacion/index.php?boletin_ini=17079-03" TargetMode="External"/><Relationship Id="rId1174" Type="http://schemas.openxmlformats.org/officeDocument/2006/relationships/hyperlink" Target="https://sil.gobernacion.gob.mx/Archivos/Documentos/2025/05/asun_4901003_20250521_1747841444.pdf" TargetMode="External"/><Relationship Id="rId1381" Type="http://schemas.openxmlformats.org/officeDocument/2006/relationships/hyperlink" Target="https://leyes.senado.gov.co/proyectos/images/documentos/Textos%20Radicados/proyectos%20de%20ley/2025%20-%202026/PL%20072-25%20-%20TAMIZAJE%20ONCOLOGICO.pdf" TargetMode="External"/><Relationship Id="rId1479" Type="http://schemas.openxmlformats.org/officeDocument/2006/relationships/hyperlink" Target="https://api.congreso.gob.pe/spley-portal-service/archivo/MzY2NTMz/pdf" TargetMode="External"/><Relationship Id="rId1686" Type="http://schemas.openxmlformats.org/officeDocument/2006/relationships/hyperlink" Target="https://parlamento.gub.uy/documentosyleyes/ficha-asunto/160329" TargetMode="External"/><Relationship Id="rId404" Type="http://schemas.openxmlformats.org/officeDocument/2006/relationships/hyperlink" Target="https://www.camara.leg.br/proposicoesWeb/prop_mostrarintegra?codteor=2302205&amp;filename=PL%203614/2023" TargetMode="External"/><Relationship Id="rId611" Type="http://schemas.openxmlformats.org/officeDocument/2006/relationships/hyperlink" Target="https://www.camara.leg.br/proposicoesWeb/prop_mostrarintegra?codteor=2387544&amp;filename=PL%20303/2024" TargetMode="External"/><Relationship Id="rId1034" Type="http://schemas.openxmlformats.org/officeDocument/2006/relationships/hyperlink" Target="https://www.congressonacional.leg.br/materias/materias-bicamerais/-/ver/pl-1861-2025" TargetMode="External"/><Relationship Id="rId1241" Type="http://schemas.openxmlformats.org/officeDocument/2006/relationships/hyperlink" Target="https://www25.senado.leg.br/web/atividade/materias/-/materia/147434" TargetMode="External"/><Relationship Id="rId1339" Type="http://schemas.openxmlformats.org/officeDocument/2006/relationships/hyperlink" Target="https://www.camara.gov.co/regulacion-de-redes-sociales" TargetMode="External"/><Relationship Id="rId709" Type="http://schemas.openxmlformats.org/officeDocument/2006/relationships/hyperlink" Target="https://www.camara.gov.co/sites/default/files/2024-04/PL.411-2024C%20%28SEGURIDAD%20EN%20USO%20DEL%20INTERNET%29.pdf" TargetMode="External"/><Relationship Id="rId916" Type="http://schemas.openxmlformats.org/officeDocument/2006/relationships/hyperlink" Target="https://sil.gobernacion.gob.mx/Librerias/pp_ReporteSeguimiento.php?SID=7f3cfffeaf3c5a9b25004b6c18647cab&amp;Seguimiento=4715078&amp;Asunto=4713927" TargetMode="External"/><Relationship Id="rId1101" Type="http://schemas.openxmlformats.org/officeDocument/2006/relationships/hyperlink" Target="https://www.congressonacional.leg.br/materias/materias-bicamerais/-/ver/pl-1893-2025" TargetMode="External"/><Relationship Id="rId1546" Type="http://schemas.openxmlformats.org/officeDocument/2006/relationships/hyperlink" Target="https://cdn.www.gob.pe/uploads/document/file/2790485/Decreto%20de%20Urgencia%20N%C2%BA%20007-2020.pdf?v=1643322610" TargetMode="External"/><Relationship Id="rId1753" Type="http://schemas.openxmlformats.org/officeDocument/2006/relationships/hyperlink" Target="https://www.senado.gob.ar/parlamentario/comisiones/verExp/254.26/S/PL" TargetMode="External"/><Relationship Id="rId45" Type="http://schemas.openxmlformats.org/officeDocument/2006/relationships/hyperlink" Target="https://www.suin-juriscol.gov.co/viewDocument.asp?ruta=Decretos/30019521" TargetMode="External"/><Relationship Id="rId1406" Type="http://schemas.openxmlformats.org/officeDocument/2006/relationships/hyperlink" Target="https://lector.ramajudicial.gov.co/SIDN/NORMATIVA/TEXTOS_COMPLETOS/7_LEYES/LEYES%202025/Ley%202542%20de%202025.pdf" TargetMode="External"/><Relationship Id="rId1613" Type="http://schemas.openxmlformats.org/officeDocument/2006/relationships/hyperlink" Target="https://www.diputadosrd.gob.do/sil/iniciativa/156196" TargetMode="External"/><Relationship Id="rId194" Type="http://schemas.openxmlformats.org/officeDocument/2006/relationships/hyperlink" Target="https://www.diputados.gov.ar/diputados/vmoralesg/proyecto.html?exp=3900-D-2024" TargetMode="External"/><Relationship Id="rId261" Type="http://schemas.openxmlformats.org/officeDocument/2006/relationships/hyperlink" Target="http://sil.gobernacion.gob.mx/Librerias/pp_ContenidoAsuntos.php?SID=d8034621e6f496910ed414bc7611195a&amp;Clave=4754685" TargetMode="External"/><Relationship Id="rId499" Type="http://schemas.openxmlformats.org/officeDocument/2006/relationships/hyperlink" Target="https://www.mintrabajo.gov.co/atencion-al-ciudadano/transparencia/resoluciones" TargetMode="External"/><Relationship Id="rId359" Type="http://schemas.openxmlformats.org/officeDocument/2006/relationships/hyperlink" Target="https://www.congressonacional.leg.br/materias/materias-bicamerais/-/ver/pl-1272-2023" TargetMode="External"/><Relationship Id="rId566" Type="http://schemas.openxmlformats.org/officeDocument/2006/relationships/hyperlink" Target="https://www.congressonacional.leg.br/materias/materias-bicamerais/-/ver/pl-1465-2024" TargetMode="External"/><Relationship Id="rId773" Type="http://schemas.openxmlformats.org/officeDocument/2006/relationships/hyperlink" Target="https://www.boletinoficial.gob.ar/detalleAviso/primera/253666/20211130" TargetMode="External"/><Relationship Id="rId1196" Type="http://schemas.openxmlformats.org/officeDocument/2006/relationships/hyperlink" Target="https://leyes.senado.gov.co/proyectos/index.php/proyectos-ley/cuatrenio-2022-2026/2024-2025/article/452-por-medio-del-cual-la-nacion-y-el-congreso-de-la-republica-rinden-homenaje-al-municipio-de-popayan-departamento-del-cauca-y-se-asocia-a-la-preparacion-y-conmemoracion-del-v-centenario-de-su-fundacion-y-se-dictan-otras-disposiciones" TargetMode="External"/><Relationship Id="rId121" Type="http://schemas.openxmlformats.org/officeDocument/2006/relationships/hyperlink" Target="http://sil.gobernacion.gob.mx/Librerias/pp_ContenidoAsuntos.php?SID=c74dc2baf5df76716e0f8ae686f6ff9c&amp;Clave=4665732" TargetMode="External"/><Relationship Id="rId219" Type="http://schemas.openxmlformats.org/officeDocument/2006/relationships/hyperlink" Target="http://sil.gobernacion.gob.mx/Librerias/pp_ContenidoAsuntos.php?SID=d8034621e6f496910ed414bc7611195a&amp;Clave=4589413" TargetMode="External"/><Relationship Id="rId426" Type="http://schemas.openxmlformats.org/officeDocument/2006/relationships/hyperlink" Target="https://www.camara.leg.br/proposicoesWeb/prop_mostrarintegra?codteor=2240752&amp;filename=PL%201002/2023" TargetMode="External"/><Relationship Id="rId633" Type="http://schemas.openxmlformats.org/officeDocument/2006/relationships/hyperlink" Target="https://www.camara.leg.br/proposicoesWeb/prop_mostrarintegra?codteor=2421900&amp;filename=PL%201758/2024" TargetMode="External"/><Relationship Id="rId980" Type="http://schemas.openxmlformats.org/officeDocument/2006/relationships/hyperlink" Target="https://sil.gobernacion.gob.mx/Archivos/Documentos/2025/02/asun_4832468_20250206_1738863808.pdf" TargetMode="External"/><Relationship Id="rId1056" Type="http://schemas.openxmlformats.org/officeDocument/2006/relationships/hyperlink" Target="https://www.congressonacional.leg.br/materias/materias-bicamerais/-/ver/pl-1000-2025" TargetMode="External"/><Relationship Id="rId1263" Type="http://schemas.openxmlformats.org/officeDocument/2006/relationships/hyperlink" Target="https://atos.cnj.jus.br/atos/detalhar/3582" TargetMode="External"/><Relationship Id="rId840" Type="http://schemas.openxmlformats.org/officeDocument/2006/relationships/hyperlink" Target="https://tramitacion.senado.cl/appsenado/templates/tramitacion/index.php?boletin_ini=11144-07" TargetMode="External"/><Relationship Id="rId938" Type="http://schemas.openxmlformats.org/officeDocument/2006/relationships/hyperlink" Target="https://sil.gobernacion.gob.mx/Archivos/Documentos/2025/04/asun_4872465_20250408_1744148198.pdf" TargetMode="External"/><Relationship Id="rId1470" Type="http://schemas.openxmlformats.org/officeDocument/2006/relationships/hyperlink" Target="https://api.congreso.gob.pe/spley-portal-service/archivo/MzU3Mzk4/pdf" TargetMode="External"/><Relationship Id="rId1568" Type="http://schemas.openxmlformats.org/officeDocument/2006/relationships/hyperlink" Target="https://wb2server.congreso.gob.pe/spley-portal-service/archivo/MjcwNDk1/pdf" TargetMode="External"/><Relationship Id="rId1775" Type="http://schemas.openxmlformats.org/officeDocument/2006/relationships/hyperlink" Target="https://diputados.gob.bo/wp-content/uploads/2026/03/PL-310-2025-2026.pdf" TargetMode="External"/><Relationship Id="rId67" Type="http://schemas.openxmlformats.org/officeDocument/2006/relationships/hyperlink" Target="http://sil.gobernacion.gob.mx/Librerias/pp_ContenidoAsuntos.php?SID=f38a7f4aa519efaa5beb2a929cd0c36d&amp;Clave=4766053" TargetMode="External"/><Relationship Id="rId700" Type="http://schemas.openxmlformats.org/officeDocument/2006/relationships/hyperlink" Target="https://apicongresovisible.uniandes.edu.co/uploads/proyecto-ley/13468/2105/24.pdf" TargetMode="External"/><Relationship Id="rId1123" Type="http://schemas.openxmlformats.org/officeDocument/2006/relationships/hyperlink" Target="https://www.camara.leg.br/proposicoesWeb/fichadetramitacao?idProposicao=2486599" TargetMode="External"/><Relationship Id="rId1330" Type="http://schemas.openxmlformats.org/officeDocument/2006/relationships/hyperlink" Target="https://sil.gobernacion.gob.mx/Librerias/pp_ContenidoAsuntos.php?SID=cf49f2ec6a9bc75a7c2d30d3fd4d1933&amp;Clave=4913738" TargetMode="External"/><Relationship Id="rId1428" Type="http://schemas.openxmlformats.org/officeDocument/2006/relationships/hyperlink" Target="https://alertas-v3.directoriolegislativo.org/wp-content/uploads/2023/07/2023_A_014.pdf" TargetMode="External"/><Relationship Id="rId1635" Type="http://schemas.openxmlformats.org/officeDocument/2006/relationships/hyperlink" Target="https://cdn.www.gob.pe/uploads/document/file/6273071/5516872-exposicion-de-motivos.pdf?v=1714659627" TargetMode="External"/><Relationship Id="rId1702" Type="http://schemas.openxmlformats.org/officeDocument/2006/relationships/hyperlink" Target="https://sutra.oslpr.org/osl/SUTRA/anejos/143866/rcs0412-23.doc" TargetMode="External"/><Relationship Id="rId283" Type="http://schemas.openxmlformats.org/officeDocument/2006/relationships/hyperlink" Target="https://sil.gobernacion.gob.mx/Librerias/pp_ReporteSeguimiento.php?SID=03effddde29784cc3538450b73cfb46c&amp;Seguimiento=4596291&amp;Asunto=4593432" TargetMode="External"/><Relationship Id="rId490" Type="http://schemas.openxmlformats.org/officeDocument/2006/relationships/hyperlink" Target="https://www.asamblea.go.cr/Centro_de_informacion/Consultas_SIL/SitePages/ConsultaProyectos.aspx" TargetMode="External"/><Relationship Id="rId143" Type="http://schemas.openxmlformats.org/officeDocument/2006/relationships/hyperlink" Target="https://gaceta.diputados.gob.mx/Gaceta/65/2023/may/20230529.html" TargetMode="External"/><Relationship Id="rId350" Type="http://schemas.openxmlformats.org/officeDocument/2006/relationships/hyperlink" Target="https://legis.senado.leg.br/sdleg-getter/documento?dm=9514433&amp;ts=1730184644236&amp;disposition=inline" TargetMode="External"/><Relationship Id="rId588" Type="http://schemas.openxmlformats.org/officeDocument/2006/relationships/hyperlink" Target="https://www.congressonacional.leg.br/materias/materias-bicamerais/-/ver/pl-4120-2024" TargetMode="External"/><Relationship Id="rId795" Type="http://schemas.openxmlformats.org/officeDocument/2006/relationships/hyperlink" Target="https://www.senado.gob.ar/parlamentario/comisiones/verExp/70.25/S/PL" TargetMode="External"/><Relationship Id="rId9" Type="http://schemas.openxmlformats.org/officeDocument/2006/relationships/hyperlink" Target="https://parlamentaria.legislatura.gob.ar/pages/expediente.aspx?id=132943" TargetMode="External"/><Relationship Id="rId210" Type="http://schemas.openxmlformats.org/officeDocument/2006/relationships/hyperlink" Target="https://sil.gobernacion.gob.mx/Librerias/pp_ReporteSeguimiento.php?SID=7821aeaed7e6cfa7c9f7d1353b5a478b&amp;Seguimiento=4785492&amp;Asunto=4784852" TargetMode="External"/><Relationship Id="rId448" Type="http://schemas.openxmlformats.org/officeDocument/2006/relationships/hyperlink" Target="https://www.camara.leg.br/proposicoesWeb/prop_mostrarintegra?codteor=2247108&amp;filename=PL%201317/2023" TargetMode="External"/><Relationship Id="rId655" Type="http://schemas.openxmlformats.org/officeDocument/2006/relationships/hyperlink" Target="http://sil.gobernacion.gob.mx/Archivos/Documentos/2023/11/asun_4649961_20231108_1699460029.pdf" TargetMode="External"/><Relationship Id="rId862" Type="http://schemas.openxmlformats.org/officeDocument/2006/relationships/hyperlink" Target="https://www.aduana.gob.ec/gaceta-resolucion/SENAE-SENAE-2021-0081-RE/" TargetMode="External"/><Relationship Id="rId1078" Type="http://schemas.openxmlformats.org/officeDocument/2006/relationships/hyperlink" Target="https://www.camara.leg.br/proposicoesWeb/fichadetramitacao?idProposicao=2496418" TargetMode="External"/><Relationship Id="rId1285" Type="http://schemas.openxmlformats.org/officeDocument/2006/relationships/hyperlink" Target="https://congresovisible.uniandes.edu.co/proyectos-de-ley/ppor-medio-de-la-cual-se-establecen-mecanismos-para-detener-y-evitar-la-perdida-de-la-biodiversidad-en-el-territorio-nacional-y-se-dictan-otras-disposiciones-proteccion-biodiversidad/12325/" TargetMode="External"/><Relationship Id="rId1492" Type="http://schemas.openxmlformats.org/officeDocument/2006/relationships/hyperlink" Target="https://wb2server.congreso.gob.pe/spley-portal/" TargetMode="External"/><Relationship Id="rId308" Type="http://schemas.openxmlformats.org/officeDocument/2006/relationships/hyperlink" Target="http://sil.gobernacion.gob.mx/Librerias/pp_ContenidoAsuntos.php?SID=7ea897c66ad210fff0f4c4c83224958c&amp;Clave=4035539" TargetMode="External"/><Relationship Id="rId515" Type="http://schemas.openxmlformats.org/officeDocument/2006/relationships/hyperlink" Target="https://concejodebogota.gov.co/acuerdos-y-resoluciones-2024/concejo/2024-01-24/201722.php" TargetMode="External"/><Relationship Id="rId722" Type="http://schemas.openxmlformats.org/officeDocument/2006/relationships/hyperlink" Target="https://congresovisible.uniandes.edu.co/proyectos-de-ley/ppor-medio-del-cual-se-modifica-la-ley-23-de-1981-y-se-dictan-otras-disposiciones-actualiza-el-codigo-de-etica-medica/10948/" TargetMode="External"/><Relationship Id="rId1145" Type="http://schemas.openxmlformats.org/officeDocument/2006/relationships/hyperlink" Target="https://www.congressonacional.leg.br/materias/materias-bicamerais/-/ver/pl-2174-2023" TargetMode="External"/><Relationship Id="rId1352" Type="http://schemas.openxmlformats.org/officeDocument/2006/relationships/hyperlink" Target="https://congresovisible.uniandes.edu.co/proyectos-de-ley/ppor-la-cual-se-crea-el-portal-unico-digital-de-la-oferta-institucional-del-estado-colombiano-y-se-dictan-otras-disposiciones-crea-el-portal-unico-digital-de-la-oferta-institucional-del-estado/13898/" TargetMode="External"/><Relationship Id="rId89" Type="http://schemas.openxmlformats.org/officeDocument/2006/relationships/hyperlink" Target="https://www.asambleanacional.gob.ec/sites/default/files/private/asambleanacional/filesasambleanacionalnameuid-19130/2192.%20Proyecto%20de%20Ley%20Org%C3%A1nica%20de%20Regulaci%C3%B3n%20y%20Promoci%C3%B3n%20de%20la%20Inteligencia%20Artificial%20en%20Ecuador%20-pnu%C3%B1ez/pp%20-%20proyecto%20de%20ley%20450889-nu%C3%B1ez.pdf" TargetMode="External"/><Relationship Id="rId1005" Type="http://schemas.openxmlformats.org/officeDocument/2006/relationships/hyperlink" Target="https://www.congressonacional.leg.br/materias/materias-bicamerais/-/ver/pl-4678-2020" TargetMode="External"/><Relationship Id="rId1212" Type="http://schemas.openxmlformats.org/officeDocument/2006/relationships/hyperlink" Target="https://www.camara.cl/verDoc.aspx?prmID=17849&amp;prmTIPO=INICIATIVA" TargetMode="External"/><Relationship Id="rId1657" Type="http://schemas.openxmlformats.org/officeDocument/2006/relationships/hyperlink" Target="https://wb2server.congreso.gob.pe/spley-portal-service/archivo/MTQ3MzMx/pdf" TargetMode="External"/><Relationship Id="rId1517" Type="http://schemas.openxmlformats.org/officeDocument/2006/relationships/hyperlink" Target="https://wb2server.congreso.gob.pe/spley-portal-service/archivo/MzA4ODAz/pdf" TargetMode="External"/><Relationship Id="rId1724" Type="http://schemas.openxmlformats.org/officeDocument/2006/relationships/hyperlink" Target="https://sil.gobernacion.gob.mx/Librerias/pp_ReporteSeguimiento.php?SID=ac8232ecb443e153c7019a14da38a842&amp;Seguimiento=5051107&amp;Asunto=5020565" TargetMode="External"/><Relationship Id="rId16" Type="http://schemas.openxmlformats.org/officeDocument/2006/relationships/hyperlink" Target="https://www.camara.gov.co/sites/default/files/2021-10/P.L.354-2021C%20%28INTELIGENCIA%20ARTIFICIAL%29.pdf" TargetMode="External"/><Relationship Id="rId165" Type="http://schemas.openxmlformats.org/officeDocument/2006/relationships/hyperlink" Target="https://www.senado.gob.ar/parlamentario/parlamentaria/480169/downloadPdf" TargetMode="External"/><Relationship Id="rId372" Type="http://schemas.openxmlformats.org/officeDocument/2006/relationships/hyperlink" Target="https://www.camara.leg.br/proposicoesWeb/prop_mostrarintegra?codteor=2135077&amp;filename=PL%20249/2022" TargetMode="External"/><Relationship Id="rId677" Type="http://schemas.openxmlformats.org/officeDocument/2006/relationships/hyperlink" Target="https://www.camara.gov.co/robotica" TargetMode="External"/><Relationship Id="rId232" Type="http://schemas.openxmlformats.org/officeDocument/2006/relationships/hyperlink" Target="http://sil.gobernacion.gob.mx/Archivos/Documentos/2023/12/asun_4685900_20231213_1701880912.pdf" TargetMode="External"/><Relationship Id="rId884" Type="http://schemas.openxmlformats.org/officeDocument/2006/relationships/hyperlink" Target="https://sil.gobernacion.gob.mx/Archivos/Documentos/2025/03/asun_4849442_20250305_1738867210.pdf" TargetMode="External"/><Relationship Id="rId537" Type="http://schemas.openxmlformats.org/officeDocument/2006/relationships/hyperlink" Target="https://www.camara.leg.br/proposicoesWeb/prop_mostrarintegra?codteor=2821713&amp;filename=PL%204400/2024" TargetMode="External"/><Relationship Id="rId744" Type="http://schemas.openxmlformats.org/officeDocument/2006/relationships/hyperlink" Target="https://www.suin-juriscol.gov.co/viewDocument.asp?ruta=Leyes/30055086" TargetMode="External"/><Relationship Id="rId951" Type="http://schemas.openxmlformats.org/officeDocument/2006/relationships/hyperlink" Target="https://sil.gobernacion.gob.mx/Librerias/pp_ReporteSeguimiento.php?SID=7821aeaed7e6cfa7c9f7d1353b5a478b&amp;Seguimiento=4897660&amp;Asunto=4892696" TargetMode="External"/><Relationship Id="rId1167" Type="http://schemas.openxmlformats.org/officeDocument/2006/relationships/hyperlink" Target="https://www.linkedin.com/posts/panama-legal-group_adl-339-marco-regulatorio-de-la-ia-en-panam%C3%A1-activity-7308957659653681152--F6r/?utm_source=share&amp;utm_medium=member_desktop&amp;rcm=ACoAADSv1r4BkZQs16L91yAhP6b3rJRe5NLpIzQ" TargetMode="External"/><Relationship Id="rId1374" Type="http://schemas.openxmlformats.org/officeDocument/2006/relationships/hyperlink" Target="https://leyes.senado.gov.co/proyectos/images/documentos/Textos%20Radicados/proyectos%20de%20ley/2025%20-%202026/PL%20107-25%20-%20ARTE%20DIGITAL.pdf" TargetMode="External"/><Relationship Id="rId1581" Type="http://schemas.openxmlformats.org/officeDocument/2006/relationships/hyperlink" Target="https://sutra.oslpr.org/medidas/155166" TargetMode="External"/><Relationship Id="rId1679" Type="http://schemas.openxmlformats.org/officeDocument/2006/relationships/hyperlink" Target="https://wb2server.congreso.gob.pe/spley-portal-service/archivo/MjE2NTkz/pdf" TargetMode="External"/><Relationship Id="rId80" Type="http://schemas.openxmlformats.org/officeDocument/2006/relationships/hyperlink" Target="https://delfino.cr/asamblea/proyecto/24589" TargetMode="External"/><Relationship Id="rId604" Type="http://schemas.openxmlformats.org/officeDocument/2006/relationships/hyperlink" Target="https://www.congressonacional.leg.br/materias/materias-bicamerais/-/ver/pl-3604-2024" TargetMode="External"/><Relationship Id="rId811" Type="http://schemas.openxmlformats.org/officeDocument/2006/relationships/hyperlink" Target="https://diputados.gob.ar/comisiones/permanentes/clpenal/proyecto.html?exp=7045-D-2024" TargetMode="External"/><Relationship Id="rId1027" Type="http://schemas.openxmlformats.org/officeDocument/2006/relationships/hyperlink" Target="https://legis.senado.leg.br/sdleg-getter/documento?dm=9938568&amp;ts=1745955939957&amp;disposition=inline" TargetMode="External"/><Relationship Id="rId1234" Type="http://schemas.openxmlformats.org/officeDocument/2006/relationships/hyperlink" Target="https://www25.senado.leg.br/web/atividade/materias/-/materia/152486" TargetMode="External"/><Relationship Id="rId1441" Type="http://schemas.openxmlformats.org/officeDocument/2006/relationships/hyperlink" Target="https://sistemas.asamblea.gob.pa/segLegis/viewsPublico/SeguimientoLegislativo?Menu-Type=NavBar" TargetMode="External"/><Relationship Id="rId909" Type="http://schemas.openxmlformats.org/officeDocument/2006/relationships/hyperlink" Target="https://sil.gobernacion.gob.mx/Librerias/pp_ReporteSeguimiento.php?SID=7f3cfffeaf3c5a9b25004b6c18647cab&amp;Seguimiento=4756284&amp;Asunto=4754685" TargetMode="External"/><Relationship Id="rId1301" Type="http://schemas.openxmlformats.org/officeDocument/2006/relationships/hyperlink" Target="https://www.asambleanacional.gob.ec/es/multimedios-legislativos/63464-ley-organica-de-proteccion-de-datos" TargetMode="External"/><Relationship Id="rId1539" Type="http://schemas.openxmlformats.org/officeDocument/2006/relationships/hyperlink" Target="https://wb2server.congreso.gob.pe/spley-portal/" TargetMode="External"/><Relationship Id="rId1746" Type="http://schemas.openxmlformats.org/officeDocument/2006/relationships/hyperlink" Target="https://wb2server.congreso.gob.pe/spley-portal/" TargetMode="External"/><Relationship Id="rId38" Type="http://schemas.openxmlformats.org/officeDocument/2006/relationships/hyperlink" Target="https://congresovisible.uniandes.edu.co/proyectos-de-ley/ppor-medio-del-cual-se-expide-el-codigo-electoral-colombiano-y-se-dictan-otras-disposiciones-reforma-electoral/12542/" TargetMode="External"/><Relationship Id="rId1606" Type="http://schemas.openxmlformats.org/officeDocument/2006/relationships/hyperlink" Target="http://www.senado.gov.do/wfilemaster/documentoasociado.aspx?bd=28&amp;item=48488&amp;codigocoleccion=53&amp;codigoexpediente=37576" TargetMode="External"/><Relationship Id="rId187" Type="http://schemas.openxmlformats.org/officeDocument/2006/relationships/hyperlink" Target="https://www4.hcdn.gob.ar/dependencias/dsecretaria/Periodo2023/PDF2023/TP2023/3161-D-2023.pdf" TargetMode="External"/><Relationship Id="rId394" Type="http://schemas.openxmlformats.org/officeDocument/2006/relationships/hyperlink" Target="https://www.camara.leg.br/proposicoesWeb/prop_mostrarintegra?codteor=1801114&amp;filename=PL%204797/2019" TargetMode="External"/><Relationship Id="rId254" Type="http://schemas.openxmlformats.org/officeDocument/2006/relationships/hyperlink" Target="http://sil.gobernacion.gob.mx/Archivos/Documentos/2023/12/asun_4685885_20231213_1701880878.pdf" TargetMode="External"/><Relationship Id="rId699" Type="http://schemas.openxmlformats.org/officeDocument/2006/relationships/hyperlink" Target="https://congresovisible.uniandes.edu.co/proyectos-de-ley/ppor-medio-de-la-cual-se-establecen-medidas-para-garantizar-el-acceso-al-agua-para-consumo-humano-y-saneamiento-basico-en-el-departamento-de-la-guajira-garantias-de-acceso-al-agua-en-la-guajira/13468/" TargetMode="External"/><Relationship Id="rId1091" Type="http://schemas.openxmlformats.org/officeDocument/2006/relationships/hyperlink" Target="https://www.camara.leg.br/proposicoesWeb/prop_mostrarintegra?codteor=2873391&amp;filename=PL%201239/2025" TargetMode="External"/><Relationship Id="rId114" Type="http://schemas.openxmlformats.org/officeDocument/2006/relationships/hyperlink" Target="http://sil.gobernacion.gob.mx/Archivos/Documentos/2024/04/asun_4729867_20240402_1709672842.pdf" TargetMode="External"/><Relationship Id="rId461" Type="http://schemas.openxmlformats.org/officeDocument/2006/relationships/hyperlink" Target="https://www.congressonacional.leg.br/materias/materias-bicamerais/-/ver/pl-5641-2023" TargetMode="External"/><Relationship Id="rId559" Type="http://schemas.openxmlformats.org/officeDocument/2006/relationships/hyperlink" Target="https://www.camara.leg.br/proposicoesWeb/prop_mostrarintegra?codteor=2485241&amp;filename=PL%203953/2024" TargetMode="External"/><Relationship Id="rId766" Type="http://schemas.openxmlformats.org/officeDocument/2006/relationships/hyperlink" Target="https://www.hcdn.gob.ar/comisiones/permanentes/cfnjuventudes/proyecto.html?exp=5517-D-2024" TargetMode="External"/><Relationship Id="rId1189" Type="http://schemas.openxmlformats.org/officeDocument/2006/relationships/hyperlink" Target="https://sil.gobernacion.gob.mx/Archivos/Documentos/2025/04/asun_4895957_20250430_1743622415.pdf" TargetMode="External"/><Relationship Id="rId1396" Type="http://schemas.openxmlformats.org/officeDocument/2006/relationships/hyperlink" Target="https://www.camara.gov.co/evaluacion-del-desempeno" TargetMode="External"/><Relationship Id="rId321" Type="http://schemas.openxmlformats.org/officeDocument/2006/relationships/hyperlink" Target="https://www.congressonacional.leg.br/materias/materias-bicamerais/-/ver/pec-29-2023" TargetMode="External"/><Relationship Id="rId419" Type="http://schemas.openxmlformats.org/officeDocument/2006/relationships/hyperlink" Target="https://www.congressonacional.leg.br/materias/materias-bicamerais/-/ver/pl-5241-2023" TargetMode="External"/><Relationship Id="rId626" Type="http://schemas.openxmlformats.org/officeDocument/2006/relationships/hyperlink" Target="https://www.congressonacional.leg.br/materias/materias-bicamerais/-/ver/pl-2251-2024" TargetMode="External"/><Relationship Id="rId973" Type="http://schemas.openxmlformats.org/officeDocument/2006/relationships/hyperlink" Target="https://sil.gobernacion.gob.mx/Librerias/pp_ContenidoAsuntos.php?SID=7821aeaed7e6cfa7c9f7d1353b5a478b&amp;Clave=4799388" TargetMode="External"/><Relationship Id="rId1049" Type="http://schemas.openxmlformats.org/officeDocument/2006/relationships/hyperlink" Target="https://www.camara.leg.br/proposicoesWeb/prop_mostrarintegra?codteor=2868538&amp;filename=PL%201051/2025" TargetMode="External"/><Relationship Id="rId1256" Type="http://schemas.openxmlformats.org/officeDocument/2006/relationships/hyperlink" Target="https://atos.cnj.jus.br/files/original17145020211006615dd98a923f0.pdf" TargetMode="External"/><Relationship Id="rId833" Type="http://schemas.openxmlformats.org/officeDocument/2006/relationships/hyperlink" Target="https://tramitacion.senado.cl/appsenado/templates/tramitacion/index.php?boletin_ini=17307-07" TargetMode="External"/><Relationship Id="rId1116" Type="http://schemas.openxmlformats.org/officeDocument/2006/relationships/hyperlink" Target="https://www.camara.leg.br/proposicoesWeb/prop_mostrarintegra?codteor=2874393&amp;filename=PL%201290/2025" TargetMode="External"/><Relationship Id="rId1463" Type="http://schemas.openxmlformats.org/officeDocument/2006/relationships/hyperlink" Target="https://www.hcdn.gob.ar/proyectos/detalle_tp_adjunto/index.html?id=288901" TargetMode="External"/><Relationship Id="rId1670" Type="http://schemas.openxmlformats.org/officeDocument/2006/relationships/hyperlink" Target="https://wb2server.congreso.gob.pe/spley-portal-service/archivo/MTc3ODAx/pdf" TargetMode="External"/><Relationship Id="rId1768" Type="http://schemas.openxmlformats.org/officeDocument/2006/relationships/hyperlink" Target="https://www.hcdn.gob.ar/proyectos/detalle_tp_adjunto/index.html?id=288653" TargetMode="External"/><Relationship Id="rId900" Type="http://schemas.openxmlformats.org/officeDocument/2006/relationships/hyperlink" Target="https://sil.gobernacion.gob.mx/Librerias/pp_ReporteSeguimiento.php?SID=03effddde29784cc3538450b73cfb46c&amp;Seguimiento=4702049&amp;Asunto=4701214" TargetMode="External"/><Relationship Id="rId1323" Type="http://schemas.openxmlformats.org/officeDocument/2006/relationships/hyperlink" Target="https://sil.gobernacion.gob.mx/Archivos/Documentos/2025/07/asun_4912645_20250716_1752681929.pdf" TargetMode="External"/><Relationship Id="rId1530" Type="http://schemas.openxmlformats.org/officeDocument/2006/relationships/hyperlink" Target="https://wb2server.congreso.gob.pe/spley-portal-service/archivo/Mjk1NjE1/pdf" TargetMode="External"/><Relationship Id="rId1628" Type="http://schemas.openxmlformats.org/officeDocument/2006/relationships/hyperlink" Target="https://www.senadord.gob.do/iniciativas-legislativa/" TargetMode="External"/><Relationship Id="rId276" Type="http://schemas.openxmlformats.org/officeDocument/2006/relationships/hyperlink" Target="http://sil.gobernacion.gob.mx/Archivos/Documentos/2024/04/asun_4749685_20240424_1708541176.pdf" TargetMode="External"/><Relationship Id="rId483" Type="http://schemas.openxmlformats.org/officeDocument/2006/relationships/hyperlink" Target="https://leyes.senado.gov.co/proyectos/index.php/proyectos-ley/cuatrenio-2022-2026/2024-2025/article/249-por-medio-de-la-cual-se-dictan-disposiciones-para-el-suministro-intercambio-y-aprovechamiento-de-la-infraestructura-de-datos-del-estado-colombiano-idec-y-la-interoperabilidad-de-los-sistemas-de-informacion-de-las-entidades-publicas-y-se-dictan-otras-disposiciones" TargetMode="External"/><Relationship Id="rId690" Type="http://schemas.openxmlformats.org/officeDocument/2006/relationships/hyperlink" Target="https://www.camara.gov.co/homenaje-a-popayan" TargetMode="External"/><Relationship Id="rId136" Type="http://schemas.openxmlformats.org/officeDocument/2006/relationships/hyperlink" Target="https://sil.gobernacion.gob.mx/Librerias/pp_ReporteSeguimiento.php?SID=6293ca5f0c6630fd78aab6d65f8d0200&amp;Seguimiento=4602303&amp;Asunto=4595174" TargetMode="External"/><Relationship Id="rId343" Type="http://schemas.openxmlformats.org/officeDocument/2006/relationships/hyperlink" Target="https://www.congressonacional.leg.br/materias/materias-bicamerais/-/ver/pl-4532-2024" TargetMode="External"/><Relationship Id="rId550" Type="http://schemas.openxmlformats.org/officeDocument/2006/relationships/hyperlink" Target="https://www.congressonacional.leg.br/materias/materias-bicamerais/-/ver/pl-3821-2024" TargetMode="External"/><Relationship Id="rId788" Type="http://schemas.openxmlformats.org/officeDocument/2006/relationships/hyperlink" Target="https://www.boletinoficial.gob.ar/detalleAviso/primera/261463/20220427" TargetMode="External"/><Relationship Id="rId995" Type="http://schemas.openxmlformats.org/officeDocument/2006/relationships/hyperlink" Target="https://sil.gobernacion.gob.mx/Archivos/Documentos/2025/04/asun_4890371_20250428_1745888718.pdf" TargetMode="External"/><Relationship Id="rId1180" Type="http://schemas.openxmlformats.org/officeDocument/2006/relationships/hyperlink" Target="https://sil.gobernacion.gob.mx/Archivos/Documentos/2025/04/asun_4896458_20250430_1746051640.pdf" TargetMode="External"/><Relationship Id="rId203" Type="http://schemas.openxmlformats.org/officeDocument/2006/relationships/hyperlink" Target="https://www.senado.gob.ar/parlamentario/parlamentaria/483667/downloadPdf" TargetMode="External"/><Relationship Id="rId648" Type="http://schemas.openxmlformats.org/officeDocument/2006/relationships/hyperlink" Target="http://sil.gobernacion.gob.mx/Archivos/Documentos/2023/11/asun_4649681_20231108_1695224645.pdf" TargetMode="External"/><Relationship Id="rId855" Type="http://schemas.openxmlformats.org/officeDocument/2006/relationships/hyperlink" Target="https://www.asambleanacional.gob.ec/es/multimedios-legislativos/101492-proyecto-de-ley-organica-de" TargetMode="External"/><Relationship Id="rId1040" Type="http://schemas.openxmlformats.org/officeDocument/2006/relationships/hyperlink" Target="https://www.camara.leg.br/proposicoesWeb/fichadetramitacao?idProposicao=2503790" TargetMode="External"/><Relationship Id="rId1278" Type="http://schemas.openxmlformats.org/officeDocument/2006/relationships/hyperlink" Target="https://congresovisible.uniandes.edu.co/proyectos-de-ley/ppor-medio-de-la-cual-se-establece-la-seguridad-vial-del-motociclista-como-politica-de-estado-se-incentiva-el-buen-comportamiento-y-los-buenos-habitos-de-conduccion-en-la-via-y-se-dictan-otras-disposiciones-seguridad-vial-del-motociclista/14036/" TargetMode="External"/><Relationship Id="rId1485" Type="http://schemas.openxmlformats.org/officeDocument/2006/relationships/hyperlink" Target="https://wb2server.congreso.gob.pe/spley-portal-service/archivo/MzQ3MDc2/pdf" TargetMode="External"/><Relationship Id="rId1692" Type="http://schemas.openxmlformats.org/officeDocument/2006/relationships/hyperlink" Target="https://parlamento.gub.uy/documentosyleyes/documentos/repartido/representantes/49/871/1/PDF" TargetMode="External"/><Relationship Id="rId410" Type="http://schemas.openxmlformats.org/officeDocument/2006/relationships/hyperlink" Target="https://www.camara.leg.br/proposicoesWeb/prop_mostrarintegra?codteor=2297200&amp;filename=PL%203423/2023" TargetMode="External"/><Relationship Id="rId508" Type="http://schemas.openxmlformats.org/officeDocument/2006/relationships/hyperlink" Target="https://www.suin-juriscol.gov.co/clp/contenidos.dll/Resolucion/30050935?fn=document-frame.htm$f=templates$3.0" TargetMode="External"/><Relationship Id="rId715" Type="http://schemas.openxmlformats.org/officeDocument/2006/relationships/hyperlink" Target="https://leyes.senado.gov.co/proyectos/images/documentos/Textos%20Radicados/proyectos%20de%20ley/2023%20-%202024/PL%20275-24%20Convivencia%20y%20Seguridad%20en%20los%20territorios.pdf" TargetMode="External"/><Relationship Id="rId922" Type="http://schemas.openxmlformats.org/officeDocument/2006/relationships/hyperlink" Target="https://sil.gobernacion.gob.mx/Librerias/pp_ContenidoAsuntos.php?SID=7821aeaed7e6cfa7c9f7d1353b5a478b&amp;Clave=4876919" TargetMode="External"/><Relationship Id="rId1138" Type="http://schemas.openxmlformats.org/officeDocument/2006/relationships/hyperlink" Target="https://www.congressonacional.leg.br/materias/materias-bicamerais/-/ver/pl-526-2025" TargetMode="External"/><Relationship Id="rId1345" Type="http://schemas.openxmlformats.org/officeDocument/2006/relationships/hyperlink" Target="https://leyes.senado.gov.co/proyectos/index.php/proyectos-ley/cuatrenio-2022-2026/2025-2026/article/73-por-medio-del-cual-se-establece-el-plan-nacional-para-la-atencion-integral-de-la-epoc-y-otras-enfermedades-respiratorias" TargetMode="External"/><Relationship Id="rId1552" Type="http://schemas.openxmlformats.org/officeDocument/2006/relationships/hyperlink" Target="https://wb2server.congreso.gob.pe/spley-portal/" TargetMode="External"/><Relationship Id="rId1205" Type="http://schemas.openxmlformats.org/officeDocument/2006/relationships/hyperlink" Target="https://www4.hcdn.gob.ar/dependencias/dsecretaria/Periodo2025/PDF2025/TP2025/1937-D-2025.pdf" TargetMode="External"/><Relationship Id="rId51" Type="http://schemas.openxmlformats.org/officeDocument/2006/relationships/hyperlink" Target="https://www.camara.gov.co/ley-de-inteligencia-artificial-etica" TargetMode="External"/><Relationship Id="rId1412" Type="http://schemas.openxmlformats.org/officeDocument/2006/relationships/hyperlink" Target="https://congresovisible.uniandes.edu.co/proyectos-de-ley/ppor-medio-de-la-cual-se-garantiza-una-vida-libre-de-violencia-digital-sexual-se-modifica-la-ley-1257-de-2008-el-codigo-penal-y-se-dictan-otras-disposiciones-ley-olimpia-colombia-tipifica-el-delito-de-violacion-a-la-intimidad-sexual/14260/" TargetMode="External"/><Relationship Id="rId1717" Type="http://schemas.openxmlformats.org/officeDocument/2006/relationships/hyperlink" Target="https://sutra.oslpr.org/medidas/145799" TargetMode="External"/><Relationship Id="rId298" Type="http://schemas.openxmlformats.org/officeDocument/2006/relationships/hyperlink" Target="https://sitl.diputados.gob.mx/LXV_leg/cuadros_comparativos/2CP2/0419-2CP2-23.pdf" TargetMode="External"/><Relationship Id="rId158" Type="http://schemas.openxmlformats.org/officeDocument/2006/relationships/hyperlink" Target="https://www.diputados.gov.ar/diputados/vmoralesg/proyecto.html?exp=0805-D-2024" TargetMode="External"/><Relationship Id="rId365" Type="http://schemas.openxmlformats.org/officeDocument/2006/relationships/hyperlink" Target="https://www.congressonacional.leg.br/materias/materias-bicamerais/-/ver/pl-2699-2021" TargetMode="External"/><Relationship Id="rId572" Type="http://schemas.openxmlformats.org/officeDocument/2006/relationships/hyperlink" Target="https://www.congressonacional.leg.br/materias/materias-bicamerais/-/ver/pl-1797-2024" TargetMode="External"/><Relationship Id="rId225" Type="http://schemas.openxmlformats.org/officeDocument/2006/relationships/hyperlink" Target="http://sil.gobernacion.gob.mx/Librerias/pp_ContenidoAsuntos.php?SID=d8034621e6f496910ed414bc7611195a&amp;Clave=4729480" TargetMode="External"/><Relationship Id="rId432" Type="http://schemas.openxmlformats.org/officeDocument/2006/relationships/hyperlink" Target="https://www.camara.leg.br/proposicoesWeb/prop_mostrarintegra?codteor=2246171&amp;filename=PL%201253/2023" TargetMode="External"/><Relationship Id="rId877" Type="http://schemas.openxmlformats.org/officeDocument/2006/relationships/hyperlink" Target="https://apicongresovisible.uniandes.edu.co/uploads/proyecto-ley/14540/738/25.pdf" TargetMode="External"/><Relationship Id="rId1062" Type="http://schemas.openxmlformats.org/officeDocument/2006/relationships/hyperlink" Target="https://www.congressonacional.leg.br/materias/materias-bicamerais/-/ver/pl-1884-2025"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3" Type="http://schemas.openxmlformats.org/officeDocument/2006/relationships/hyperlink" Target="https://www.camara.gov.co/audiencia-publica-ple-15424-camara" TargetMode="External"/><Relationship Id="rId18" Type="http://schemas.openxmlformats.org/officeDocument/2006/relationships/hyperlink" Target="https://aliriouribemu&#241;oz.com/IA.html" TargetMode="External"/><Relationship Id="rId26" Type="http://schemas.openxmlformats.org/officeDocument/2006/relationships/hyperlink" Target="https://www25.senado.leg.br/web/atividade/sessao-plenaria/-/pauta/430896" TargetMode="External"/><Relationship Id="rId21" Type="http://schemas.openxmlformats.org/officeDocument/2006/relationships/hyperlink" Target="https://x.com/alai_lat/status/1854565300999533024" TargetMode="External"/><Relationship Id="rId34" Type="http://schemas.openxmlformats.org/officeDocument/2006/relationships/hyperlink" Target="https://www.youtube.com/live/QhgLFzZIkuw" TargetMode="External"/><Relationship Id="rId7" Type="http://schemas.openxmlformats.org/officeDocument/2006/relationships/hyperlink" Target="https://www.youtube.com/watch?v=uIH50Bb0b70&amp;ab_channel=CanalCongresoColombia" TargetMode="External"/><Relationship Id="rId12" Type="http://schemas.openxmlformats.org/officeDocument/2006/relationships/hyperlink" Target="https://www.youtube.com/live/nYdEouafmZU?si=vfCM9R6WRZn82cPa" TargetMode="External"/><Relationship Id="rId17" Type="http://schemas.openxmlformats.org/officeDocument/2006/relationships/hyperlink" Target="https://www.youtube.com/live/FuHq_C9OyuQ?si=iBQ4k2N7LCxkjJTv" TargetMode="External"/><Relationship Id="rId25" Type="http://schemas.openxmlformats.org/officeDocument/2006/relationships/hyperlink" Target="https://www12.senado.leg.br/tv/plenario-e-comissoes/plenario/2024/12/ao-vivo-sessao-deliberativa-do-plenario-5" TargetMode="External"/><Relationship Id="rId33" Type="http://schemas.openxmlformats.org/officeDocument/2006/relationships/hyperlink" Target="https://www.youtube.com/live/jBGkoBZHW3k" TargetMode="External"/><Relationship Id="rId2" Type="http://schemas.openxmlformats.org/officeDocument/2006/relationships/hyperlink" Target="https://www.senado.gov.co/index.php/documentos/senado-prensa/agenda-legislativa-actual/8427-agenda-legislativa-del-15-al-18-de-octubre-de-2024/file" TargetMode="External"/><Relationship Id="rId16" Type="http://schemas.openxmlformats.org/officeDocument/2006/relationships/hyperlink" Target="https://www.senado.gov.py/index.php/noticias/noticias-generales/12402-debaten-sobre-la-necesidad-de-legislar-el-uso-e-implementacion-de-la-inteligencia-artificial-en-paraguay-2023-10-12-16-40-08" TargetMode="External"/><Relationship Id="rId20" Type="http://schemas.openxmlformats.org/officeDocument/2006/relationships/hyperlink" Target="https://www.youtube.com/watch?v=QCQrjloAeDw&amp;ab_channel=CanalCongresoColombia" TargetMode="External"/><Relationship Id="rId29" Type="http://schemas.openxmlformats.org/officeDocument/2006/relationships/hyperlink" Target="https://www.camara.gov.co/audiencia-publica-ple-2742025c-acum-ple-2142025c" TargetMode="External"/><Relationship Id="rId1" Type="http://schemas.openxmlformats.org/officeDocument/2006/relationships/hyperlink" Target="https://www.youtube.com/live/_bUIPaBcBrc?si=gBActJ1-KzYUhqza" TargetMode="External"/><Relationship Id="rId6" Type="http://schemas.openxmlformats.org/officeDocument/2006/relationships/hyperlink" Target="https://www.mintic.gov.co/portal/inicio/Sala-de-prensa/Noticias/388458:Colombia-avanza-en-la-regulacion-de-la-inteligencia-artificial-con-la-creacion-de-Comision-Accidental-en-el-Congreso-para-articular-proyectos-en-curso" TargetMode="External"/><Relationship Id="rId11" Type="http://schemas.openxmlformats.org/officeDocument/2006/relationships/hyperlink" Target="https://www.youtube.com/live/cO1BiZbIT1w?si=qxRB1Ut9C2FLGlXr" TargetMode="External"/><Relationship Id="rId24" Type="http://schemas.openxmlformats.org/officeDocument/2006/relationships/hyperlink" Target="https://www.youtube.com/watch?v=mh3juj8dRf0&amp;ab_channel=TVSenado" TargetMode="External"/><Relationship Id="rId32" Type="http://schemas.openxmlformats.org/officeDocument/2006/relationships/hyperlink" Target="https://www.youtube.com/live/vKUe936wJrE" TargetMode="External"/><Relationship Id="rId37" Type="http://schemas.openxmlformats.org/officeDocument/2006/relationships/comments" Target="../comments2.xml"/><Relationship Id="rId5" Type="http://schemas.openxmlformats.org/officeDocument/2006/relationships/hyperlink" Target="https://www.youtube.com/live/BsIxYmqufmE?si=9UrKFDocXfrDZcdH" TargetMode="External"/><Relationship Id="rId15" Type="http://schemas.openxmlformats.org/officeDocument/2006/relationships/hyperlink" Target="https://www.youtube.com/live/KgrjMlPSq2g?si=EYKB7ixoM6kVtk6f" TargetMode="External"/><Relationship Id="rId23" Type="http://schemas.openxmlformats.org/officeDocument/2006/relationships/hyperlink" Target="https://www.mintic.gov.co/portal/inicio/Sala-de-prensa/Noticias/398895:Colombia-analiza-con-expertos-internacionales-los-retos-de-la-Inteligencia-Artificial-para-la-seguridad-y-defensa-en-Foro-en-el-Congreso-de-la-Republica" TargetMode="External"/><Relationship Id="rId28" Type="http://schemas.openxmlformats.org/officeDocument/2006/relationships/hyperlink" Target="https://www.youtube.com/live/91V3bQ7QAIU" TargetMode="External"/><Relationship Id="rId36" Type="http://schemas.openxmlformats.org/officeDocument/2006/relationships/table" Target="../tables/table2.xml"/><Relationship Id="rId10" Type="http://schemas.openxmlformats.org/officeDocument/2006/relationships/hyperlink" Target="http://svrpubindc.imprenta.gov.co/senado/index2.xhtml?ent=Senado&amp;fec=22-5-2024&amp;num=647" TargetMode="External"/><Relationship Id="rId19" Type="http://schemas.openxmlformats.org/officeDocument/2006/relationships/hyperlink" Target="https://www.youtube.com/watch?v=AjxBw674_Wo&amp;ab_channel=Secretar%C3%ADadeDescentralizaci%C3%B3n" TargetMode="External"/><Relationship Id="rId31" Type="http://schemas.openxmlformats.org/officeDocument/2006/relationships/hyperlink" Target="https://www.youtube.com/live/sLIvWVYjQsQ" TargetMode="External"/><Relationship Id="rId4" Type="http://schemas.openxmlformats.org/officeDocument/2006/relationships/hyperlink" Target="https://www.youtube.com/live/V-5ezwIFC3M?si=oVootjTTbFlEC5sP" TargetMode="External"/><Relationship Id="rId9" Type="http://schemas.openxmlformats.org/officeDocument/2006/relationships/hyperlink" Target="https://aliriouribemu&#241;oz.com/IA.html" TargetMode="External"/><Relationship Id="rId14" Type="http://schemas.openxmlformats.org/officeDocument/2006/relationships/hyperlink" Target="https://silpy.congreso.gov.py/web/audienciapublica/103282" TargetMode="External"/><Relationship Id="rId22" Type="http://schemas.openxmlformats.org/officeDocument/2006/relationships/hyperlink" Target="https://www.camara.gov.co/sites/default/files/2024-09/Septiembre%2030%20de%202024%20-%20Orden%20del%20dia%20AP.pdf" TargetMode="External"/><Relationship Id="rId27" Type="http://schemas.openxmlformats.org/officeDocument/2006/relationships/hyperlink" Target="https://www.youtube.com/watch?v=4V6nKSS9SV8&amp;ab_channel=ComisionTercera" TargetMode="External"/><Relationship Id="rId30" Type="http://schemas.openxmlformats.org/officeDocument/2006/relationships/hyperlink" Target="https://www.camara.gov.co/sites/default/files/2025-09/Septiembre%2025%20de%202025%20-%20Orden%20del%20dia%20-%20AP.pdf" TargetMode="External"/><Relationship Id="rId35" Type="http://schemas.openxmlformats.org/officeDocument/2006/relationships/vmlDrawing" Target="../drawings/vmlDrawing2.vml"/><Relationship Id="rId8" Type="http://schemas.openxmlformats.org/officeDocument/2006/relationships/hyperlink" Target="https://www.youtube.com/live/UzvL6GUhd2o?si=AV9TzUe0mLk5bHl2" TargetMode="External"/><Relationship Id="rId3" Type="http://schemas.openxmlformats.org/officeDocument/2006/relationships/hyperlink" Target="https://www.prensajuridica.com/A-PI-EDICION-27-2024/Senado%20y%20C%C3%A1mara-Comisio%CC%81n%20Accidental%20Bicameral%20IA.pdf" TargetMode="External"/></Relationships>
</file>

<file path=xl/worksheets/_rels/sheet4.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hyperlink" Target="https://www.parlamento.cw/" TargetMode="External"/><Relationship Id="rId7" Type="http://schemas.openxmlformats.org/officeDocument/2006/relationships/vmlDrawing" Target="../drawings/vmlDrawing3.vml"/><Relationship Id="rId2" Type="http://schemas.openxmlformats.org/officeDocument/2006/relationships/hyperlink" Target="https://www.gacetaoficial.gob.cu/es" TargetMode="External"/><Relationship Id="rId1" Type="http://schemas.openxmlformats.org/officeDocument/2006/relationships/hyperlink" Target="https://diputados.gob.bo/" TargetMode="External"/><Relationship Id="rId6" Type="http://schemas.openxmlformats.org/officeDocument/2006/relationships/hyperlink" Target="https://atos.cnj.jus.br/index.php" TargetMode="External"/><Relationship Id="rId5" Type="http://schemas.openxmlformats.org/officeDocument/2006/relationships/hyperlink" Target="https://www.ttparliament.org/" TargetMode="External"/><Relationship Id="rId4" Type="http://schemas.openxmlformats.org/officeDocument/2006/relationships/hyperlink" Target="https://www.cg971.fr/" TargetMode="External"/><Relationship Id="rId9"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table" Target="../tables/table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9"/>
  </sheetPr>
  <dimension ref="A1:AU701"/>
  <sheetViews>
    <sheetView tabSelected="1" workbookViewId="0"/>
  </sheetViews>
  <sheetFormatPr baseColWidth="10" defaultColWidth="11.44140625" defaultRowHeight="15"/>
  <cols>
    <col min="1" max="1" width="6" style="93" customWidth="1"/>
    <col min="2" max="2" width="17.88671875" style="93" customWidth="1"/>
    <col min="3" max="3" width="11.44140625" style="93" customWidth="1"/>
    <col min="4" max="4" width="17.6640625" style="93" customWidth="1"/>
    <col min="5" max="6" width="21.44140625" style="93" customWidth="1"/>
    <col min="7" max="7" width="17.6640625" style="93" customWidth="1"/>
    <col min="8" max="8" width="39.109375" style="93" customWidth="1"/>
    <col min="9" max="9" width="28" style="93" customWidth="1"/>
    <col min="10" max="10" width="24.44140625" style="93" customWidth="1"/>
    <col min="11" max="11" width="22.6640625" style="93" customWidth="1"/>
    <col min="12" max="12" width="17.109375" style="93" customWidth="1"/>
    <col min="13" max="13" width="20.6640625" style="93" customWidth="1"/>
    <col min="14" max="14" width="45.6640625" style="93" customWidth="1"/>
    <col min="15" max="24" width="23.6640625" style="93" customWidth="1"/>
    <col min="25" max="25" width="49.88671875" style="93" bestFit="1" customWidth="1"/>
    <col min="26" max="26" width="46.33203125" style="93" hidden="1" customWidth="1"/>
    <col min="27" max="27" width="29.6640625" style="93" customWidth="1"/>
    <col min="28" max="28" width="70.6640625" style="96" customWidth="1"/>
    <col min="29" max="29" width="21.88671875" style="96" hidden="1" customWidth="1"/>
    <col min="30" max="30" width="18.88671875" style="96" hidden="1" customWidth="1"/>
    <col min="31" max="31" width="29.88671875" style="96" hidden="1" customWidth="1"/>
    <col min="32" max="32" width="57.44140625" style="96" customWidth="1"/>
    <col min="33" max="37" width="12.33203125" style="96" hidden="1" customWidth="1"/>
    <col min="38" max="38" width="16.109375" style="96" hidden="1" customWidth="1"/>
    <col min="39" max="40" width="12.33203125" style="96" hidden="1" customWidth="1"/>
    <col min="41" max="42" width="14.88671875" style="96" hidden="1" customWidth="1"/>
    <col min="43" max="43" width="116.6640625" style="98" customWidth="1"/>
    <col min="44" max="44" width="109.109375" style="98" customWidth="1"/>
    <col min="45" max="45" width="69" style="98" customWidth="1"/>
    <col min="46" max="46" width="50.6640625" style="98" customWidth="1"/>
    <col min="47" max="16384" width="11.44140625" style="93"/>
  </cols>
  <sheetData>
    <row r="1" spans="1:46" s="95" customFormat="1" ht="63.75" thickBot="1">
      <c r="A1" s="175" t="s">
        <v>0</v>
      </c>
      <c r="B1" s="176" t="s">
        <v>36</v>
      </c>
      <c r="C1" s="177" t="s">
        <v>37</v>
      </c>
      <c r="D1" s="178" t="s">
        <v>2</v>
      </c>
      <c r="E1" s="178" t="s">
        <v>38</v>
      </c>
      <c r="F1" s="178" t="s">
        <v>4</v>
      </c>
      <c r="G1" s="179" t="s">
        <v>39</v>
      </c>
      <c r="H1" s="179" t="s">
        <v>40</v>
      </c>
      <c r="I1" s="178" t="s">
        <v>41</v>
      </c>
      <c r="J1" s="178" t="s">
        <v>42</v>
      </c>
      <c r="K1" s="179" t="s">
        <v>43</v>
      </c>
      <c r="L1" s="179" t="s">
        <v>9</v>
      </c>
      <c r="M1" s="180" t="s">
        <v>44</v>
      </c>
      <c r="N1" s="179" t="s">
        <v>45</v>
      </c>
      <c r="O1" s="181" t="s">
        <v>46</v>
      </c>
      <c r="P1" s="181" t="s">
        <v>47</v>
      </c>
      <c r="Q1" s="182" t="s">
        <v>12</v>
      </c>
      <c r="R1" s="179" t="s">
        <v>13</v>
      </c>
      <c r="S1" s="179" t="s">
        <v>48</v>
      </c>
      <c r="T1" s="179" t="s">
        <v>49</v>
      </c>
      <c r="U1" s="178" t="s">
        <v>50</v>
      </c>
      <c r="V1" s="178" t="s">
        <v>51</v>
      </c>
      <c r="W1" s="178" t="s">
        <v>52</v>
      </c>
      <c r="X1" s="178" t="s">
        <v>53</v>
      </c>
      <c r="Y1" s="179" t="s">
        <v>15</v>
      </c>
      <c r="Z1" s="183" t="s">
        <v>16</v>
      </c>
      <c r="AA1" s="176" t="s">
        <v>54</v>
      </c>
      <c r="AB1" s="181" t="s">
        <v>17</v>
      </c>
      <c r="AC1" s="182" t="s">
        <v>55</v>
      </c>
      <c r="AD1" s="179" t="s">
        <v>56</v>
      </c>
      <c r="AE1" s="179" t="s">
        <v>57</v>
      </c>
      <c r="AF1" s="179" t="s">
        <v>58</v>
      </c>
      <c r="AG1" s="179" t="s">
        <v>59</v>
      </c>
      <c r="AH1" s="179" t="s">
        <v>60</v>
      </c>
      <c r="AI1" s="179" t="s">
        <v>61</v>
      </c>
      <c r="AJ1" s="179" t="s">
        <v>62</v>
      </c>
      <c r="AK1" s="179" t="s">
        <v>63</v>
      </c>
      <c r="AL1" s="179" t="s">
        <v>64</v>
      </c>
      <c r="AM1" s="179" t="s">
        <v>65</v>
      </c>
      <c r="AN1" s="179" t="s">
        <v>66</v>
      </c>
      <c r="AO1" s="179" t="s">
        <v>67</v>
      </c>
      <c r="AP1" s="183" t="s">
        <v>68</v>
      </c>
      <c r="AQ1" s="184" t="s">
        <v>18</v>
      </c>
      <c r="AR1" s="178" t="s">
        <v>19</v>
      </c>
      <c r="AS1" s="178" t="s">
        <v>20</v>
      </c>
      <c r="AT1" s="185" t="s">
        <v>69</v>
      </c>
    </row>
    <row r="2" spans="1:46" s="95" customFormat="1" ht="105">
      <c r="A2" s="125">
        <v>1</v>
      </c>
      <c r="B2" s="127" t="s">
        <v>70</v>
      </c>
      <c r="C2" s="125" t="s">
        <v>71</v>
      </c>
      <c r="D2" s="125" t="s">
        <v>22</v>
      </c>
      <c r="E2" s="125" t="s">
        <v>72</v>
      </c>
      <c r="F2" s="127" t="s">
        <v>24</v>
      </c>
      <c r="G2" s="125" t="s">
        <v>25</v>
      </c>
      <c r="H2" s="125" t="s">
        <v>73</v>
      </c>
      <c r="I2" s="125" t="s">
        <v>74</v>
      </c>
      <c r="J2" s="125">
        <f>YEAR(Tabla1[[#This Row],[Fecha de Inicio del Proceso]])</f>
        <v>2026</v>
      </c>
      <c r="K2" s="135">
        <v>46107</v>
      </c>
      <c r="L2" s="125">
        <v>144</v>
      </c>
      <c r="M2" s="125" t="s">
        <v>75</v>
      </c>
      <c r="N2" s="125" t="s">
        <v>76</v>
      </c>
      <c r="O2" s="125" t="s">
        <v>27</v>
      </c>
      <c r="P2" s="125" t="s">
        <v>77</v>
      </c>
      <c r="Q2" s="135">
        <v>46112</v>
      </c>
      <c r="R2" s="135">
        <v>46107</v>
      </c>
      <c r="S2" s="136" t="s">
        <v>28</v>
      </c>
      <c r="T2" s="136" t="s">
        <v>28</v>
      </c>
      <c r="U2" s="136" t="s">
        <v>28</v>
      </c>
      <c r="V2" s="136" t="s">
        <v>28</v>
      </c>
      <c r="W2" s="136" t="s">
        <v>28</v>
      </c>
      <c r="X2" s="136" t="s">
        <v>28</v>
      </c>
      <c r="Y2" s="125" t="s">
        <v>78</v>
      </c>
      <c r="Z2" s="125" t="s">
        <v>26</v>
      </c>
      <c r="AA2" s="127" t="s">
        <v>79</v>
      </c>
      <c r="AB2" s="171" t="s">
        <v>80</v>
      </c>
      <c r="AC2" s="128">
        <f>IF(OR(ISNUMBER(FIND("inteligencia",Tabla1[[#This Row],[Resumen]])), ISNUMBER(FIND("artificial",Tabla1[[#This Row],[Resumen]])), ISNUMBER(FIND("Inteligencia",Tabla1[[#This Row],[Resumen]])), ISNUMBER(FIND("Artificial",Tabla1[[#This Row],[Resumen]]))), 1, 0)</f>
        <v>1</v>
      </c>
      <c r="AD2" s="172">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 s="172">
        <f>Tabla1[[#This Row],[Título Menciona IA]]*Tabla1[[#This Row],[Resumen Menciona IA]]</f>
        <v>1</v>
      </c>
      <c r="AF2" s="131" t="s">
        <v>81</v>
      </c>
      <c r="AG2" s="129"/>
      <c r="AH2" s="171"/>
      <c r="AI2" s="171"/>
      <c r="AJ2" s="171"/>
      <c r="AK2" s="171"/>
      <c r="AL2" s="171"/>
      <c r="AM2" s="171"/>
      <c r="AN2" s="171"/>
      <c r="AO2" s="171"/>
      <c r="AP2" s="128"/>
      <c r="AQ2" s="139" t="s">
        <v>82</v>
      </c>
      <c r="AR2" s="173" t="s">
        <v>83</v>
      </c>
      <c r="AS2" s="130"/>
      <c r="AT2" s="174"/>
    </row>
    <row r="3" spans="1:46" s="95" customFormat="1" ht="60">
      <c r="A3" s="122">
        <v>2</v>
      </c>
      <c r="B3" s="123" t="s">
        <v>70</v>
      </c>
      <c r="C3" s="122" t="s">
        <v>71</v>
      </c>
      <c r="D3" s="122" t="s">
        <v>22</v>
      </c>
      <c r="E3" s="122" t="s">
        <v>72</v>
      </c>
      <c r="F3" s="123" t="s">
        <v>24</v>
      </c>
      <c r="G3" s="122" t="s">
        <v>25</v>
      </c>
      <c r="H3" s="122" t="s">
        <v>84</v>
      </c>
      <c r="I3" s="122" t="s">
        <v>74</v>
      </c>
      <c r="J3" s="122">
        <f>YEAR(Tabla1[[#This Row],[Fecha de Inicio del Proceso]])</f>
        <v>2026</v>
      </c>
      <c r="K3" s="124">
        <v>46100</v>
      </c>
      <c r="L3" s="122">
        <v>144</v>
      </c>
      <c r="M3" s="122" t="s">
        <v>85</v>
      </c>
      <c r="N3" s="122" t="s">
        <v>86</v>
      </c>
      <c r="O3" s="122" t="s">
        <v>27</v>
      </c>
      <c r="P3" s="122" t="s">
        <v>87</v>
      </c>
      <c r="Q3" s="124">
        <v>46112</v>
      </c>
      <c r="R3" s="124">
        <v>46108</v>
      </c>
      <c r="S3" s="126" t="s">
        <v>28</v>
      </c>
      <c r="T3" s="126" t="s">
        <v>28</v>
      </c>
      <c r="U3" s="126" t="s">
        <v>28</v>
      </c>
      <c r="V3" s="126" t="s">
        <v>28</v>
      </c>
      <c r="W3" s="126" t="s">
        <v>28</v>
      </c>
      <c r="X3" s="126" t="s">
        <v>28</v>
      </c>
      <c r="Y3" s="122" t="s">
        <v>88</v>
      </c>
      <c r="Z3" s="122" t="s">
        <v>26</v>
      </c>
      <c r="AA3" s="123" t="s">
        <v>79</v>
      </c>
      <c r="AB3" s="141" t="s">
        <v>89</v>
      </c>
      <c r="AC3" s="142" t="s">
        <v>81</v>
      </c>
      <c r="AD3" s="146" t="s">
        <v>90</v>
      </c>
      <c r="AE3" s="147" t="s">
        <v>91</v>
      </c>
      <c r="AF3" s="148" t="s">
        <v>81</v>
      </c>
      <c r="AG3" s="145"/>
      <c r="AH3" s="141"/>
      <c r="AI3" s="141"/>
      <c r="AJ3" s="141"/>
      <c r="AK3" s="141"/>
      <c r="AL3" s="141"/>
      <c r="AM3" s="141"/>
      <c r="AN3" s="141"/>
      <c r="AO3" s="141"/>
      <c r="AP3" s="142"/>
      <c r="AQ3" s="146" t="s">
        <v>92</v>
      </c>
      <c r="AR3" s="147" t="s">
        <v>93</v>
      </c>
      <c r="AS3" s="148"/>
      <c r="AT3" s="134"/>
    </row>
    <row r="4" spans="1:46" s="95" customFormat="1" ht="120" customHeight="1">
      <c r="A4" s="122">
        <v>3</v>
      </c>
      <c r="B4" s="123" t="s">
        <v>70</v>
      </c>
      <c r="C4" s="122" t="s">
        <v>71</v>
      </c>
      <c r="D4" s="122" t="s">
        <v>22</v>
      </c>
      <c r="E4" s="122" t="s">
        <v>72</v>
      </c>
      <c r="F4" s="123" t="s">
        <v>24</v>
      </c>
      <c r="G4" s="122" t="s">
        <v>25</v>
      </c>
      <c r="H4" s="122" t="s">
        <v>73</v>
      </c>
      <c r="I4" s="122" t="s">
        <v>74</v>
      </c>
      <c r="J4" s="122">
        <f>YEAR(Tabla1[[#This Row],[Fecha de Inicio del Proceso]])</f>
        <v>2026</v>
      </c>
      <c r="K4" s="124">
        <v>46099</v>
      </c>
      <c r="L4" s="122">
        <v>144</v>
      </c>
      <c r="M4" s="122" t="s">
        <v>94</v>
      </c>
      <c r="N4" s="122" t="s">
        <v>95</v>
      </c>
      <c r="O4" s="122" t="s">
        <v>27</v>
      </c>
      <c r="P4" s="122" t="s">
        <v>77</v>
      </c>
      <c r="Q4" s="124">
        <v>46112</v>
      </c>
      <c r="R4" s="124">
        <v>46099</v>
      </c>
      <c r="S4" s="126" t="s">
        <v>28</v>
      </c>
      <c r="T4" s="126" t="s">
        <v>28</v>
      </c>
      <c r="U4" s="126" t="s">
        <v>28</v>
      </c>
      <c r="V4" s="126" t="s">
        <v>28</v>
      </c>
      <c r="W4" s="126" t="s">
        <v>28</v>
      </c>
      <c r="X4" s="126" t="s">
        <v>28</v>
      </c>
      <c r="Y4" s="122" t="s">
        <v>96</v>
      </c>
      <c r="Z4" s="122" t="s">
        <v>26</v>
      </c>
      <c r="AA4" s="123" t="s">
        <v>79</v>
      </c>
      <c r="AB4" s="141" t="s">
        <v>97</v>
      </c>
      <c r="AC4" s="142">
        <f>IF(OR(ISNUMBER(FIND("inteligencia",Tabla1[[#This Row],[Resumen]])), ISNUMBER(FIND("artificial",Tabla1[[#This Row],[Resumen]])), ISNUMBER(FIND("Inteligencia",Tabla1[[#This Row],[Resumen]])), ISNUMBER(FIND("Artificial",Tabla1[[#This Row],[Resumen]]))), 1, 0)</f>
        <v>1</v>
      </c>
      <c r="AD4" s="143">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 s="143">
        <f>Tabla1[[#This Row],[Título Menciona IA]]*Tabla1[[#This Row],[Resumen Menciona IA]]</f>
        <v>1</v>
      </c>
      <c r="AF4" s="144" t="s">
        <v>81</v>
      </c>
      <c r="AG4" s="145"/>
      <c r="AH4" s="141"/>
      <c r="AI4" s="141"/>
      <c r="AJ4" s="141"/>
      <c r="AK4" s="141"/>
      <c r="AL4" s="141"/>
      <c r="AM4" s="141"/>
      <c r="AN4" s="141"/>
      <c r="AO4" s="141"/>
      <c r="AP4" s="142"/>
      <c r="AQ4" s="146" t="s">
        <v>98</v>
      </c>
      <c r="AR4" s="147" t="s">
        <v>99</v>
      </c>
      <c r="AS4" s="148"/>
      <c r="AT4" s="134"/>
    </row>
    <row r="5" spans="1:46" s="95" customFormat="1" ht="105">
      <c r="A5" s="122">
        <v>4</v>
      </c>
      <c r="B5" s="123" t="s">
        <v>70</v>
      </c>
      <c r="C5" s="122" t="s">
        <v>71</v>
      </c>
      <c r="D5" s="122" t="s">
        <v>22</v>
      </c>
      <c r="E5" s="122" t="s">
        <v>72</v>
      </c>
      <c r="F5" s="123" t="s">
        <v>24</v>
      </c>
      <c r="G5" s="122" t="s">
        <v>25</v>
      </c>
      <c r="H5" s="122" t="s">
        <v>73</v>
      </c>
      <c r="I5" s="122" t="s">
        <v>74</v>
      </c>
      <c r="J5" s="122">
        <f>YEAR(Tabla1[[#This Row],[Fecha de Inicio del Proceso]])</f>
        <v>2026</v>
      </c>
      <c r="K5" s="124">
        <v>46097</v>
      </c>
      <c r="L5" s="122">
        <v>144</v>
      </c>
      <c r="M5" s="122" t="s">
        <v>100</v>
      </c>
      <c r="N5" s="122" t="s">
        <v>101</v>
      </c>
      <c r="O5" s="122" t="s">
        <v>27</v>
      </c>
      <c r="P5" s="122" t="s">
        <v>77</v>
      </c>
      <c r="Q5" s="124">
        <v>46111</v>
      </c>
      <c r="R5" s="124">
        <v>46097</v>
      </c>
      <c r="S5" s="126" t="s">
        <v>28</v>
      </c>
      <c r="T5" s="126" t="s">
        <v>28</v>
      </c>
      <c r="U5" s="126" t="s">
        <v>28</v>
      </c>
      <c r="V5" s="126" t="s">
        <v>28</v>
      </c>
      <c r="W5" s="126" t="s">
        <v>28</v>
      </c>
      <c r="X5" s="126" t="s">
        <v>28</v>
      </c>
      <c r="Y5" s="122" t="s">
        <v>78</v>
      </c>
      <c r="Z5" s="122" t="s">
        <v>26</v>
      </c>
      <c r="AA5" s="123" t="s">
        <v>79</v>
      </c>
      <c r="AB5" s="141" t="s">
        <v>102</v>
      </c>
      <c r="AC5" s="142"/>
      <c r="AD5" s="149"/>
      <c r="AE5" s="149"/>
      <c r="AF5" s="142" t="s">
        <v>81</v>
      </c>
      <c r="AG5" s="150"/>
      <c r="AH5" s="134"/>
      <c r="AI5" s="134"/>
      <c r="AJ5" s="134"/>
      <c r="AK5" s="141"/>
      <c r="AL5" s="141"/>
      <c r="AM5" s="141"/>
      <c r="AN5" s="141"/>
      <c r="AO5" s="141"/>
      <c r="AP5" s="142"/>
      <c r="AQ5" s="146" t="s">
        <v>90</v>
      </c>
      <c r="AR5" s="147" t="s">
        <v>91</v>
      </c>
      <c r="AS5" s="148"/>
      <c r="AT5" s="134"/>
    </row>
    <row r="6" spans="1:46" s="95" customFormat="1" ht="105">
      <c r="A6" s="122">
        <v>5</v>
      </c>
      <c r="B6" s="123" t="s">
        <v>70</v>
      </c>
      <c r="C6" s="122" t="s">
        <v>71</v>
      </c>
      <c r="D6" s="122" t="s">
        <v>103</v>
      </c>
      <c r="E6" s="122" t="s">
        <v>104</v>
      </c>
      <c r="F6" s="123" t="s">
        <v>105</v>
      </c>
      <c r="G6" s="122" t="s">
        <v>28</v>
      </c>
      <c r="H6" s="122" t="s">
        <v>28</v>
      </c>
      <c r="I6" s="122" t="s">
        <v>106</v>
      </c>
      <c r="J6" s="122">
        <f>YEAR(Tabla1[[#This Row],[Fecha de Inicio del Proceso]])</f>
        <v>2026</v>
      </c>
      <c r="K6" s="124">
        <v>46087</v>
      </c>
      <c r="L6" s="122" t="s">
        <v>28</v>
      </c>
      <c r="M6" s="122" t="s">
        <v>107</v>
      </c>
      <c r="N6" s="122" t="s">
        <v>108</v>
      </c>
      <c r="O6" s="122" t="s">
        <v>109</v>
      </c>
      <c r="P6" s="122" t="s">
        <v>110</v>
      </c>
      <c r="Q6" s="124">
        <v>46111</v>
      </c>
      <c r="R6" s="124">
        <v>46090</v>
      </c>
      <c r="S6" s="126">
        <v>46090</v>
      </c>
      <c r="T6" s="126" t="s">
        <v>28</v>
      </c>
      <c r="U6" s="126">
        <v>46090</v>
      </c>
      <c r="V6" s="126">
        <v>46087</v>
      </c>
      <c r="W6" s="122" t="s">
        <v>28</v>
      </c>
      <c r="X6" s="122" t="s">
        <v>28</v>
      </c>
      <c r="Y6" s="122" t="s">
        <v>111</v>
      </c>
      <c r="Z6" s="122" t="s">
        <v>28</v>
      </c>
      <c r="AA6" s="123" t="s">
        <v>112</v>
      </c>
      <c r="AB6" s="141" t="s">
        <v>113</v>
      </c>
      <c r="AC6" s="142">
        <f>IF(OR(ISNUMBER(FIND("inteligencia",Tabla1[[#This Row],[Resumen]])), ISNUMBER(FIND("artificial",Tabla1[[#This Row],[Resumen]])), ISNUMBER(FIND("Inteligencia",Tabla1[[#This Row],[Resumen]])), ISNUMBER(FIND("Artificial",Tabla1[[#This Row],[Resumen]]))), 1, 0)</f>
        <v>1</v>
      </c>
      <c r="AD6" s="14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 s="149">
        <f>Tabla1[[#This Row],[Título Menciona IA]]*Tabla1[[#This Row],[Resumen Menciona IA]]</f>
        <v>1</v>
      </c>
      <c r="AF6" s="142" t="s">
        <v>81</v>
      </c>
      <c r="AG6" s="150"/>
      <c r="AH6" s="134"/>
      <c r="AI6" s="134"/>
      <c r="AJ6" s="134"/>
      <c r="AK6" s="141"/>
      <c r="AL6" s="141"/>
      <c r="AM6" s="141"/>
      <c r="AN6" s="141"/>
      <c r="AO6" s="141"/>
      <c r="AP6" s="142"/>
      <c r="AQ6" s="146" t="s">
        <v>114</v>
      </c>
      <c r="AR6" s="147" t="s">
        <v>115</v>
      </c>
      <c r="AS6" s="148"/>
      <c r="AT6" s="134"/>
    </row>
    <row r="7" spans="1:46" s="95" customFormat="1" ht="120">
      <c r="A7" s="122">
        <v>6</v>
      </c>
      <c r="B7" s="123" t="s">
        <v>70</v>
      </c>
      <c r="C7" s="122" t="s">
        <v>71</v>
      </c>
      <c r="D7" s="122" t="s">
        <v>22</v>
      </c>
      <c r="E7" s="122" t="s">
        <v>72</v>
      </c>
      <c r="F7" s="123" t="s">
        <v>24</v>
      </c>
      <c r="G7" s="122" t="s">
        <v>25</v>
      </c>
      <c r="H7" s="122" t="s">
        <v>73</v>
      </c>
      <c r="I7" s="122" t="s">
        <v>74</v>
      </c>
      <c r="J7" s="122">
        <f>YEAR(Tabla1[[#This Row],[Fecha de Inicio del Proceso]])</f>
        <v>2026</v>
      </c>
      <c r="K7" s="124">
        <v>46086</v>
      </c>
      <c r="L7" s="122">
        <v>144</v>
      </c>
      <c r="M7" s="122" t="s">
        <v>116</v>
      </c>
      <c r="N7" s="122" t="s">
        <v>117</v>
      </c>
      <c r="O7" s="122" t="s">
        <v>27</v>
      </c>
      <c r="P7" s="122" t="s">
        <v>77</v>
      </c>
      <c r="Q7" s="124">
        <v>46112</v>
      </c>
      <c r="R7" s="124">
        <v>46086</v>
      </c>
      <c r="S7" s="126" t="s">
        <v>28</v>
      </c>
      <c r="T7" s="126" t="s">
        <v>28</v>
      </c>
      <c r="U7" s="126" t="s">
        <v>28</v>
      </c>
      <c r="V7" s="126" t="s">
        <v>28</v>
      </c>
      <c r="W7" s="126" t="s">
        <v>28</v>
      </c>
      <c r="X7" s="126" t="s">
        <v>28</v>
      </c>
      <c r="Y7" s="122" t="s">
        <v>78</v>
      </c>
      <c r="Z7" s="122" t="s">
        <v>26</v>
      </c>
      <c r="AA7" s="123" t="s">
        <v>79</v>
      </c>
      <c r="AB7" s="141" t="s">
        <v>118</v>
      </c>
      <c r="AC7" s="142">
        <f>IF(OR(ISNUMBER(FIND("inteligencia",Tabla1[[#This Row],[Resumen]])), ISNUMBER(FIND("artificial",Tabla1[[#This Row],[Resumen]])), ISNUMBER(FIND("Inteligencia",Tabla1[[#This Row],[Resumen]])), ISNUMBER(FIND("Artificial",Tabla1[[#This Row],[Resumen]]))), 1, 0)</f>
        <v>1</v>
      </c>
      <c r="AD7" s="143">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7" s="143">
        <f>Tabla1[[#This Row],[Título Menciona IA]]*Tabla1[[#This Row],[Resumen Menciona IA]]</f>
        <v>1</v>
      </c>
      <c r="AF7" s="144" t="s">
        <v>81</v>
      </c>
      <c r="AG7" s="145"/>
      <c r="AH7" s="141"/>
      <c r="AI7" s="141"/>
      <c r="AJ7" s="141"/>
      <c r="AK7" s="141"/>
      <c r="AL7" s="141"/>
      <c r="AM7" s="141"/>
      <c r="AN7" s="141"/>
      <c r="AO7" s="141"/>
      <c r="AP7" s="142"/>
      <c r="AQ7" s="146" t="s">
        <v>119</v>
      </c>
      <c r="AR7" s="147" t="s">
        <v>120</v>
      </c>
      <c r="AS7" s="148"/>
      <c r="AT7" s="134"/>
    </row>
    <row r="8" spans="1:46" s="95" customFormat="1" ht="120">
      <c r="A8" s="122">
        <v>7</v>
      </c>
      <c r="B8" s="123" t="s">
        <v>70</v>
      </c>
      <c r="C8" s="122" t="s">
        <v>71</v>
      </c>
      <c r="D8" s="122" t="s">
        <v>103</v>
      </c>
      <c r="E8" s="122" t="s">
        <v>121</v>
      </c>
      <c r="F8" s="123" t="s">
        <v>24</v>
      </c>
      <c r="G8" s="122" t="s">
        <v>122</v>
      </c>
      <c r="H8" s="122" t="s">
        <v>121</v>
      </c>
      <c r="I8" s="122" t="s">
        <v>123</v>
      </c>
      <c r="J8" s="122">
        <f>YEAR(Tabla1[[#This Row],[Fecha de Inicio del Proceso]])</f>
        <v>2025</v>
      </c>
      <c r="K8" s="124">
        <v>46014</v>
      </c>
      <c r="L8" s="122" t="s">
        <v>124</v>
      </c>
      <c r="M8" s="122" t="s">
        <v>125</v>
      </c>
      <c r="N8" s="122" t="s">
        <v>126</v>
      </c>
      <c r="O8" s="122" t="s">
        <v>109</v>
      </c>
      <c r="P8" s="122" t="s">
        <v>127</v>
      </c>
      <c r="Q8" s="124">
        <v>46111</v>
      </c>
      <c r="R8" s="124">
        <v>46014</v>
      </c>
      <c r="S8" s="124">
        <v>46014</v>
      </c>
      <c r="T8" s="126" t="s">
        <v>28</v>
      </c>
      <c r="U8" s="126" t="s">
        <v>26</v>
      </c>
      <c r="V8" s="124">
        <v>46014</v>
      </c>
      <c r="W8" s="122" t="s">
        <v>28</v>
      </c>
      <c r="X8" s="122" t="s">
        <v>28</v>
      </c>
      <c r="Y8" s="122" t="s">
        <v>26</v>
      </c>
      <c r="Z8" s="122" t="s">
        <v>26</v>
      </c>
      <c r="AA8" s="123" t="s">
        <v>79</v>
      </c>
      <c r="AB8" s="141" t="s">
        <v>128</v>
      </c>
      <c r="AC8" s="142">
        <f>IF(OR(ISNUMBER(FIND("inteligencia",Tabla1[[#This Row],[Resumen]])), ISNUMBER(FIND("artificial",Tabla1[[#This Row],[Resumen]])), ISNUMBER(FIND("Inteligencia",Tabla1[[#This Row],[Resumen]])), ISNUMBER(FIND("Artificial",Tabla1[[#This Row],[Resumen]]))), 1, 0)</f>
        <v>1</v>
      </c>
      <c r="AD8" s="14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8" s="149">
        <f>Tabla1[[#This Row],[Título Menciona IA]]*Tabla1[[#This Row],[Resumen Menciona IA]]</f>
        <v>1</v>
      </c>
      <c r="AF8" s="142" t="s">
        <v>129</v>
      </c>
      <c r="AG8" s="150"/>
      <c r="AH8" s="134"/>
      <c r="AI8" s="134"/>
      <c r="AJ8" s="134"/>
      <c r="AK8" s="141"/>
      <c r="AL8" s="141"/>
      <c r="AM8" s="141"/>
      <c r="AN8" s="141"/>
      <c r="AO8" s="141"/>
      <c r="AP8" s="142"/>
      <c r="AQ8" s="151" t="s">
        <v>29</v>
      </c>
      <c r="AR8" s="147" t="s">
        <v>130</v>
      </c>
      <c r="AS8" s="147" t="s">
        <v>131</v>
      </c>
      <c r="AT8" s="134"/>
    </row>
    <row r="9" spans="1:46" s="95" customFormat="1" ht="120">
      <c r="A9" s="122">
        <v>8</v>
      </c>
      <c r="B9" s="123" t="s">
        <v>70</v>
      </c>
      <c r="C9" s="122" t="s">
        <v>71</v>
      </c>
      <c r="D9" s="122" t="s">
        <v>22</v>
      </c>
      <c r="E9" s="122" t="s">
        <v>72</v>
      </c>
      <c r="F9" s="123" t="s">
        <v>24</v>
      </c>
      <c r="G9" s="122" t="s">
        <v>25</v>
      </c>
      <c r="H9" s="122" t="s">
        <v>73</v>
      </c>
      <c r="I9" s="122" t="s">
        <v>74</v>
      </c>
      <c r="J9" s="122">
        <f>YEAR(Tabla1[[#This Row],[Fecha de Inicio del Proceso]])</f>
        <v>2025</v>
      </c>
      <c r="K9" s="124">
        <v>45995</v>
      </c>
      <c r="L9" s="122">
        <v>143</v>
      </c>
      <c r="M9" s="122" t="s">
        <v>132</v>
      </c>
      <c r="N9" s="122" t="s">
        <v>133</v>
      </c>
      <c r="O9" s="122" t="s">
        <v>27</v>
      </c>
      <c r="P9" s="122" t="s">
        <v>77</v>
      </c>
      <c r="Q9" s="124">
        <v>46111</v>
      </c>
      <c r="R9" s="124">
        <v>45995</v>
      </c>
      <c r="S9" s="126" t="s">
        <v>28</v>
      </c>
      <c r="T9" s="126" t="s">
        <v>28</v>
      </c>
      <c r="U9" s="126" t="s">
        <v>28</v>
      </c>
      <c r="V9" s="124" t="s">
        <v>28</v>
      </c>
      <c r="W9" s="122" t="s">
        <v>28</v>
      </c>
      <c r="X9" s="122" t="s">
        <v>28</v>
      </c>
      <c r="Y9" s="122" t="s">
        <v>134</v>
      </c>
      <c r="Z9" s="122" t="s">
        <v>28</v>
      </c>
      <c r="AA9" s="123" t="s">
        <v>135</v>
      </c>
      <c r="AB9" s="141" t="s">
        <v>136</v>
      </c>
      <c r="AC9" s="142">
        <f>IF(OR(ISNUMBER(FIND("inteligencia",Tabla1[[#This Row],[Resumen]])), ISNUMBER(FIND("artificial",Tabla1[[#This Row],[Resumen]])), ISNUMBER(FIND("Inteligencia",Tabla1[[#This Row],[Resumen]])), ISNUMBER(FIND("Artificial",Tabla1[[#This Row],[Resumen]]))), 1, 0)</f>
        <v>1</v>
      </c>
      <c r="AD9" s="14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9" s="149">
        <f>Tabla1[[#This Row],[Título Menciona IA]]*Tabla1[[#This Row],[Resumen Menciona IA]]</f>
        <v>0</v>
      </c>
      <c r="AF9" s="142" t="s">
        <v>81</v>
      </c>
      <c r="AG9" s="150"/>
      <c r="AH9" s="134"/>
      <c r="AI9" s="134"/>
      <c r="AJ9" s="134"/>
      <c r="AK9" s="141"/>
      <c r="AL9" s="141"/>
      <c r="AM9" s="141"/>
      <c r="AN9" s="141"/>
      <c r="AO9" s="141"/>
      <c r="AP9" s="142"/>
      <c r="AQ9" s="146" t="s">
        <v>137</v>
      </c>
      <c r="AR9" s="147" t="s">
        <v>138</v>
      </c>
      <c r="AS9" s="148"/>
      <c r="AT9" s="134"/>
    </row>
    <row r="10" spans="1:46" s="95" customFormat="1" ht="105">
      <c r="A10" s="122">
        <v>9</v>
      </c>
      <c r="B10" s="123" t="s">
        <v>70</v>
      </c>
      <c r="C10" s="122" t="s">
        <v>71</v>
      </c>
      <c r="D10" s="122" t="s">
        <v>22</v>
      </c>
      <c r="E10" s="122" t="s">
        <v>72</v>
      </c>
      <c r="F10" s="123" t="s">
        <v>24</v>
      </c>
      <c r="G10" s="122" t="s">
        <v>25</v>
      </c>
      <c r="H10" s="122" t="s">
        <v>73</v>
      </c>
      <c r="I10" s="122" t="s">
        <v>74</v>
      </c>
      <c r="J10" s="122">
        <f>YEAR(Tabla1[[#This Row],[Fecha de Inicio del Proceso]])</f>
        <v>2025</v>
      </c>
      <c r="K10" s="124">
        <v>45986</v>
      </c>
      <c r="L10" s="122">
        <v>143</v>
      </c>
      <c r="M10" s="122" t="s">
        <v>139</v>
      </c>
      <c r="N10" s="122" t="s">
        <v>140</v>
      </c>
      <c r="O10" s="122" t="s">
        <v>27</v>
      </c>
      <c r="P10" s="122" t="s">
        <v>77</v>
      </c>
      <c r="Q10" s="124">
        <v>46112</v>
      </c>
      <c r="R10" s="124">
        <v>45986</v>
      </c>
      <c r="S10" s="126" t="s">
        <v>28</v>
      </c>
      <c r="T10" s="126" t="s">
        <v>28</v>
      </c>
      <c r="U10" s="126" t="s">
        <v>28</v>
      </c>
      <c r="V10" s="126" t="s">
        <v>28</v>
      </c>
      <c r="W10" s="126" t="s">
        <v>28</v>
      </c>
      <c r="X10" s="126" t="s">
        <v>28</v>
      </c>
      <c r="Y10" s="122" t="s">
        <v>141</v>
      </c>
      <c r="Z10" s="122" t="s">
        <v>26</v>
      </c>
      <c r="AA10" s="123" t="s">
        <v>135</v>
      </c>
      <c r="AB10" s="141" t="s">
        <v>142</v>
      </c>
      <c r="AC10" s="142">
        <f>IF(OR(ISNUMBER(FIND("inteligencia",Tabla1[[#This Row],[Resumen]])), ISNUMBER(FIND("artificial",Tabla1[[#This Row],[Resumen]])), ISNUMBER(FIND("Inteligencia",Tabla1[[#This Row],[Resumen]])), ISNUMBER(FIND("Artificial",Tabla1[[#This Row],[Resumen]]))), 1, 0)</f>
        <v>1</v>
      </c>
      <c r="AD10" s="143">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0" s="143">
        <f>Tabla1[[#This Row],[Título Menciona IA]]*Tabla1[[#This Row],[Resumen Menciona IA]]</f>
        <v>1</v>
      </c>
      <c r="AF10" s="144" t="s">
        <v>81</v>
      </c>
      <c r="AG10" s="145"/>
      <c r="AH10" s="141"/>
      <c r="AI10" s="141"/>
      <c r="AJ10" s="141"/>
      <c r="AK10" s="141"/>
      <c r="AL10" s="141"/>
      <c r="AM10" s="141"/>
      <c r="AN10" s="141"/>
      <c r="AO10" s="141"/>
      <c r="AP10" s="142"/>
      <c r="AQ10" s="146" t="s">
        <v>143</v>
      </c>
      <c r="AR10" s="147" t="s">
        <v>144</v>
      </c>
      <c r="AS10" s="148"/>
      <c r="AT10" s="134"/>
    </row>
    <row r="11" spans="1:46" s="95" customFormat="1" ht="105">
      <c r="A11" s="122">
        <v>10</v>
      </c>
      <c r="B11" s="123" t="s">
        <v>70</v>
      </c>
      <c r="C11" s="122" t="s">
        <v>71</v>
      </c>
      <c r="D11" s="122" t="s">
        <v>22</v>
      </c>
      <c r="E11" s="122" t="s">
        <v>72</v>
      </c>
      <c r="F11" s="123" t="s">
        <v>24</v>
      </c>
      <c r="G11" s="122" t="s">
        <v>25</v>
      </c>
      <c r="H11" s="122" t="s">
        <v>73</v>
      </c>
      <c r="I11" s="122" t="s">
        <v>74</v>
      </c>
      <c r="J11" s="122">
        <f>YEAR(Tabla1[[#This Row],[Fecha de Inicio del Proceso]])</f>
        <v>2025</v>
      </c>
      <c r="K11" s="124">
        <v>45986</v>
      </c>
      <c r="L11" s="122">
        <v>143</v>
      </c>
      <c r="M11" s="122" t="s">
        <v>145</v>
      </c>
      <c r="N11" s="122" t="s">
        <v>146</v>
      </c>
      <c r="O11" s="122" t="s">
        <v>27</v>
      </c>
      <c r="P11" s="122" t="s">
        <v>77</v>
      </c>
      <c r="Q11" s="124">
        <v>46112</v>
      </c>
      <c r="R11" s="124">
        <v>45986</v>
      </c>
      <c r="S11" s="126" t="s">
        <v>28</v>
      </c>
      <c r="T11" s="126" t="s">
        <v>28</v>
      </c>
      <c r="U11" s="126" t="s">
        <v>28</v>
      </c>
      <c r="V11" s="126" t="s">
        <v>28</v>
      </c>
      <c r="W11" s="126" t="s">
        <v>28</v>
      </c>
      <c r="X11" s="126" t="s">
        <v>28</v>
      </c>
      <c r="Y11" s="122" t="s">
        <v>141</v>
      </c>
      <c r="Z11" s="122" t="s">
        <v>26</v>
      </c>
      <c r="AA11" s="123" t="s">
        <v>79</v>
      </c>
      <c r="AB11" s="141" t="s">
        <v>147</v>
      </c>
      <c r="AC11" s="142">
        <f>IF(OR(ISNUMBER(FIND("inteligencia",Tabla1[[#This Row],[Resumen]])), ISNUMBER(FIND("artificial",Tabla1[[#This Row],[Resumen]])), ISNUMBER(FIND("Inteligencia",Tabla1[[#This Row],[Resumen]])), ISNUMBER(FIND("Artificial",Tabla1[[#This Row],[Resumen]]))), 1, 0)</f>
        <v>1</v>
      </c>
      <c r="AD11" s="143">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1" s="143">
        <f>Tabla1[[#This Row],[Título Menciona IA]]*Tabla1[[#This Row],[Resumen Menciona IA]]</f>
        <v>0</v>
      </c>
      <c r="AF11" s="144" t="s">
        <v>81</v>
      </c>
      <c r="AG11" s="145"/>
      <c r="AH11" s="141"/>
      <c r="AI11" s="141"/>
      <c r="AJ11" s="141"/>
      <c r="AK11" s="141"/>
      <c r="AL11" s="141"/>
      <c r="AM11" s="141"/>
      <c r="AN11" s="141"/>
      <c r="AO11" s="141"/>
      <c r="AP11" s="142"/>
      <c r="AQ11" s="146" t="s">
        <v>148</v>
      </c>
      <c r="AR11" s="147" t="s">
        <v>149</v>
      </c>
      <c r="AS11" s="148"/>
      <c r="AT11" s="134"/>
    </row>
    <row r="12" spans="1:46" s="95" customFormat="1" ht="105">
      <c r="A12" s="122">
        <v>11</v>
      </c>
      <c r="B12" s="123" t="s">
        <v>70</v>
      </c>
      <c r="C12" s="122" t="s">
        <v>71</v>
      </c>
      <c r="D12" s="122" t="s">
        <v>22</v>
      </c>
      <c r="E12" s="122" t="s">
        <v>72</v>
      </c>
      <c r="F12" s="123" t="s">
        <v>24</v>
      </c>
      <c r="G12" s="122" t="s">
        <v>25</v>
      </c>
      <c r="H12" s="122" t="s">
        <v>73</v>
      </c>
      <c r="I12" s="122" t="s">
        <v>74</v>
      </c>
      <c r="J12" s="122">
        <f>YEAR(Tabla1[[#This Row],[Fecha de Inicio del Proceso]])</f>
        <v>2025</v>
      </c>
      <c r="K12" s="124">
        <v>45986</v>
      </c>
      <c r="L12" s="122">
        <v>143</v>
      </c>
      <c r="M12" s="122" t="s">
        <v>150</v>
      </c>
      <c r="N12" s="122" t="s">
        <v>151</v>
      </c>
      <c r="O12" s="122" t="s">
        <v>27</v>
      </c>
      <c r="P12" s="122" t="s">
        <v>77</v>
      </c>
      <c r="Q12" s="124">
        <v>46112</v>
      </c>
      <c r="R12" s="124">
        <v>45986</v>
      </c>
      <c r="S12" s="126" t="s">
        <v>28</v>
      </c>
      <c r="T12" s="126" t="s">
        <v>28</v>
      </c>
      <c r="U12" s="126" t="s">
        <v>28</v>
      </c>
      <c r="V12" s="126" t="s">
        <v>28</v>
      </c>
      <c r="W12" s="126" t="s">
        <v>28</v>
      </c>
      <c r="X12" s="126" t="s">
        <v>28</v>
      </c>
      <c r="Y12" s="122" t="s">
        <v>141</v>
      </c>
      <c r="Z12" s="122" t="s">
        <v>26</v>
      </c>
      <c r="AA12" s="123" t="s">
        <v>135</v>
      </c>
      <c r="AB12" s="141" t="s">
        <v>152</v>
      </c>
      <c r="AC12" s="142">
        <f>IF(OR(ISNUMBER(FIND("inteligencia",Tabla1[[#This Row],[Resumen]])), ISNUMBER(FIND("artificial",Tabla1[[#This Row],[Resumen]])), ISNUMBER(FIND("Inteligencia",Tabla1[[#This Row],[Resumen]])), ISNUMBER(FIND("Artificial",Tabla1[[#This Row],[Resumen]]))), 1, 0)</f>
        <v>1</v>
      </c>
      <c r="AD12" s="143">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2" s="143">
        <f>Tabla1[[#This Row],[Título Menciona IA]]*Tabla1[[#This Row],[Resumen Menciona IA]]</f>
        <v>0</v>
      </c>
      <c r="AF12" s="144" t="s">
        <v>81</v>
      </c>
      <c r="AG12" s="145"/>
      <c r="AH12" s="141"/>
      <c r="AI12" s="141"/>
      <c r="AJ12" s="141"/>
      <c r="AK12" s="141"/>
      <c r="AL12" s="141"/>
      <c r="AM12" s="141"/>
      <c r="AN12" s="141"/>
      <c r="AO12" s="141"/>
      <c r="AP12" s="142"/>
      <c r="AQ12" s="146" t="s">
        <v>153</v>
      </c>
      <c r="AR12" s="147" t="s">
        <v>154</v>
      </c>
      <c r="AS12" s="148"/>
      <c r="AT12" s="134"/>
    </row>
    <row r="13" spans="1:46" s="95" customFormat="1" ht="105">
      <c r="A13" s="122">
        <v>12</v>
      </c>
      <c r="B13" s="123" t="s">
        <v>70</v>
      </c>
      <c r="C13" s="122" t="s">
        <v>71</v>
      </c>
      <c r="D13" s="122" t="s">
        <v>22</v>
      </c>
      <c r="E13" s="122" t="s">
        <v>72</v>
      </c>
      <c r="F13" s="123" t="s">
        <v>24</v>
      </c>
      <c r="G13" s="122" t="s">
        <v>25</v>
      </c>
      <c r="H13" s="122" t="s">
        <v>73</v>
      </c>
      <c r="I13" s="122" t="s">
        <v>74</v>
      </c>
      <c r="J13" s="122">
        <f>YEAR(Tabla1[[#This Row],[Fecha de Inicio del Proceso]])</f>
        <v>2025</v>
      </c>
      <c r="K13" s="124">
        <v>45979</v>
      </c>
      <c r="L13" s="122">
        <v>143</v>
      </c>
      <c r="M13" s="122" t="s">
        <v>155</v>
      </c>
      <c r="N13" s="122" t="s">
        <v>156</v>
      </c>
      <c r="O13" s="122" t="s">
        <v>27</v>
      </c>
      <c r="P13" s="122" t="s">
        <v>77</v>
      </c>
      <c r="Q13" s="124">
        <v>46112</v>
      </c>
      <c r="R13" s="124">
        <v>45979</v>
      </c>
      <c r="S13" s="126" t="s">
        <v>28</v>
      </c>
      <c r="T13" s="126" t="s">
        <v>28</v>
      </c>
      <c r="U13" s="126" t="s">
        <v>28</v>
      </c>
      <c r="V13" s="126" t="s">
        <v>28</v>
      </c>
      <c r="W13" s="126" t="s">
        <v>28</v>
      </c>
      <c r="X13" s="126" t="s">
        <v>28</v>
      </c>
      <c r="Y13" s="122" t="s">
        <v>157</v>
      </c>
      <c r="Z13" s="122" t="s">
        <v>26</v>
      </c>
      <c r="AA13" s="123" t="s">
        <v>135</v>
      </c>
      <c r="AB13" s="141" t="s">
        <v>158</v>
      </c>
      <c r="AC13" s="142">
        <f>IF(OR(ISNUMBER(FIND("inteligencia",Tabla1[[#This Row],[Resumen]])), ISNUMBER(FIND("artificial",Tabla1[[#This Row],[Resumen]])), ISNUMBER(FIND("Inteligencia",Tabla1[[#This Row],[Resumen]])), ISNUMBER(FIND("Artificial",Tabla1[[#This Row],[Resumen]]))), 1, 0)</f>
        <v>1</v>
      </c>
      <c r="AD13" s="143">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3" s="143">
        <f>Tabla1[[#This Row],[Título Menciona IA]]*Tabla1[[#This Row],[Resumen Menciona IA]]</f>
        <v>1</v>
      </c>
      <c r="AF13" s="144" t="s">
        <v>81</v>
      </c>
      <c r="AG13" s="145"/>
      <c r="AH13" s="141"/>
      <c r="AI13" s="141"/>
      <c r="AJ13" s="141"/>
      <c r="AK13" s="141"/>
      <c r="AL13" s="141"/>
      <c r="AM13" s="141"/>
      <c r="AN13" s="141"/>
      <c r="AO13" s="141"/>
      <c r="AP13" s="142"/>
      <c r="AQ13" s="146" t="s">
        <v>159</v>
      </c>
      <c r="AR13" s="147" t="s">
        <v>160</v>
      </c>
      <c r="AS13" s="148"/>
      <c r="AT13" s="134"/>
    </row>
    <row r="14" spans="1:46" s="95" customFormat="1" ht="90">
      <c r="A14" s="122">
        <v>13</v>
      </c>
      <c r="B14" s="122" t="s">
        <v>70</v>
      </c>
      <c r="C14" s="122" t="s">
        <v>71</v>
      </c>
      <c r="D14" s="122" t="s">
        <v>22</v>
      </c>
      <c r="E14" s="122" t="s">
        <v>72</v>
      </c>
      <c r="F14" s="123" t="s">
        <v>24</v>
      </c>
      <c r="G14" s="122" t="s">
        <v>25</v>
      </c>
      <c r="H14" s="122" t="s">
        <v>84</v>
      </c>
      <c r="I14" s="122" t="s">
        <v>74</v>
      </c>
      <c r="J14" s="122">
        <f>YEAR(Tabla1[[#This Row],[Fecha de Inicio del Proceso]])</f>
        <v>2025</v>
      </c>
      <c r="K14" s="124">
        <v>45967</v>
      </c>
      <c r="L14" s="122">
        <v>143</v>
      </c>
      <c r="M14" s="122" t="s">
        <v>161</v>
      </c>
      <c r="N14" s="122" t="s">
        <v>162</v>
      </c>
      <c r="O14" s="122" t="s">
        <v>27</v>
      </c>
      <c r="P14" s="122" t="s">
        <v>87</v>
      </c>
      <c r="Q14" s="124">
        <v>46112</v>
      </c>
      <c r="R14" s="124">
        <v>45975</v>
      </c>
      <c r="S14" s="126" t="s">
        <v>28</v>
      </c>
      <c r="T14" s="126" t="s">
        <v>28</v>
      </c>
      <c r="U14" s="126" t="s">
        <v>28</v>
      </c>
      <c r="V14" s="124" t="s">
        <v>28</v>
      </c>
      <c r="W14" s="122" t="s">
        <v>28</v>
      </c>
      <c r="X14" s="122" t="s">
        <v>28</v>
      </c>
      <c r="Y14" s="122" t="s">
        <v>163</v>
      </c>
      <c r="Z14" s="122" t="s">
        <v>26</v>
      </c>
      <c r="AA14" s="123" t="s">
        <v>135</v>
      </c>
      <c r="AB14" s="141" t="s">
        <v>164</v>
      </c>
      <c r="AC14" s="142">
        <f>IF(OR(ISNUMBER(FIND("inteligencia",Tabla1[[#This Row],[Resumen]])), ISNUMBER(FIND("artificial",Tabla1[[#This Row],[Resumen]])), ISNUMBER(FIND("Inteligencia",Tabla1[[#This Row],[Resumen]])), ISNUMBER(FIND("Artificial",Tabla1[[#This Row],[Resumen]]))), 1, 0)</f>
        <v>1</v>
      </c>
      <c r="AD14" s="14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4" s="149">
        <f>Tabla1[[#This Row],[Título Menciona IA]]*Tabla1[[#This Row],[Resumen Menciona IA]]</f>
        <v>1</v>
      </c>
      <c r="AF14" s="142" t="s">
        <v>81</v>
      </c>
      <c r="AG14" s="150"/>
      <c r="AH14" s="134"/>
      <c r="AI14" s="134"/>
      <c r="AJ14" s="134"/>
      <c r="AK14" s="141"/>
      <c r="AL14" s="141"/>
      <c r="AM14" s="141"/>
      <c r="AN14" s="141"/>
      <c r="AO14" s="141"/>
      <c r="AP14" s="142"/>
      <c r="AQ14" s="146" t="s">
        <v>165</v>
      </c>
      <c r="AR14" s="147" t="s">
        <v>166</v>
      </c>
      <c r="AS14" s="148"/>
      <c r="AT14" s="134"/>
    </row>
    <row r="15" spans="1:46" s="95" customFormat="1" ht="105">
      <c r="A15" s="122">
        <v>14</v>
      </c>
      <c r="B15" s="122" t="s">
        <v>70</v>
      </c>
      <c r="C15" s="122" t="s">
        <v>71</v>
      </c>
      <c r="D15" s="122" t="s">
        <v>22</v>
      </c>
      <c r="E15" s="122" t="s">
        <v>72</v>
      </c>
      <c r="F15" s="123" t="s">
        <v>24</v>
      </c>
      <c r="G15" s="122" t="s">
        <v>25</v>
      </c>
      <c r="H15" s="122" t="s">
        <v>84</v>
      </c>
      <c r="I15" s="122" t="s">
        <v>74</v>
      </c>
      <c r="J15" s="122">
        <f>YEAR(Tabla1[[#This Row],[Fecha de Inicio del Proceso]])</f>
        <v>2025</v>
      </c>
      <c r="K15" s="124">
        <v>45903</v>
      </c>
      <c r="L15" s="122">
        <v>143</v>
      </c>
      <c r="M15" s="122" t="s">
        <v>167</v>
      </c>
      <c r="N15" s="122" t="s">
        <v>168</v>
      </c>
      <c r="O15" s="122" t="s">
        <v>27</v>
      </c>
      <c r="P15" s="122" t="s">
        <v>87</v>
      </c>
      <c r="Q15" s="124">
        <v>46112</v>
      </c>
      <c r="R15" s="124">
        <v>45916</v>
      </c>
      <c r="S15" s="126" t="s">
        <v>28</v>
      </c>
      <c r="T15" s="126" t="s">
        <v>28</v>
      </c>
      <c r="U15" s="126" t="s">
        <v>28</v>
      </c>
      <c r="V15" s="124" t="s">
        <v>28</v>
      </c>
      <c r="W15" s="122" t="s">
        <v>28</v>
      </c>
      <c r="X15" s="122" t="s">
        <v>28</v>
      </c>
      <c r="Y15" s="122" t="s">
        <v>169</v>
      </c>
      <c r="Z15" s="122" t="s">
        <v>26</v>
      </c>
      <c r="AA15" s="123" t="s">
        <v>112</v>
      </c>
      <c r="AB15" s="141" t="s">
        <v>170</v>
      </c>
      <c r="AC15" s="142">
        <f>IF(OR(ISNUMBER(FIND("inteligencia",Tabla1[[#This Row],[Resumen]])), ISNUMBER(FIND("artificial",Tabla1[[#This Row],[Resumen]])), ISNUMBER(FIND("Inteligencia",Tabla1[[#This Row],[Resumen]])), ISNUMBER(FIND("Artificial",Tabla1[[#This Row],[Resumen]]))), 1, 0)</f>
        <v>1</v>
      </c>
      <c r="AD15" s="14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5" s="149">
        <f>Tabla1[[#This Row],[Título Menciona IA]]*Tabla1[[#This Row],[Resumen Menciona IA]]</f>
        <v>1</v>
      </c>
      <c r="AF15" s="142" t="s">
        <v>81</v>
      </c>
      <c r="AG15" s="150"/>
      <c r="AH15" s="134"/>
      <c r="AI15" s="134"/>
      <c r="AJ15" s="134"/>
      <c r="AK15" s="141"/>
      <c r="AL15" s="141"/>
      <c r="AM15" s="141"/>
      <c r="AN15" s="141"/>
      <c r="AO15" s="141"/>
      <c r="AP15" s="142"/>
      <c r="AQ15" s="146" t="s">
        <v>171</v>
      </c>
      <c r="AR15" s="147" t="s">
        <v>172</v>
      </c>
      <c r="AS15" s="148"/>
      <c r="AT15" s="134"/>
    </row>
    <row r="16" spans="1:46" s="95" customFormat="1" ht="105">
      <c r="A16" s="122">
        <v>15</v>
      </c>
      <c r="B16" s="122" t="s">
        <v>70</v>
      </c>
      <c r="C16" s="122" t="s">
        <v>71</v>
      </c>
      <c r="D16" s="122" t="s">
        <v>22</v>
      </c>
      <c r="E16" s="122" t="s">
        <v>72</v>
      </c>
      <c r="F16" s="123" t="s">
        <v>24</v>
      </c>
      <c r="G16" s="122" t="s">
        <v>25</v>
      </c>
      <c r="H16" s="122" t="s">
        <v>84</v>
      </c>
      <c r="I16" s="122" t="s">
        <v>74</v>
      </c>
      <c r="J16" s="122">
        <f>YEAR(Tabla1[[#This Row],[Fecha de Inicio del Proceso]])</f>
        <v>2025</v>
      </c>
      <c r="K16" s="124">
        <v>45881</v>
      </c>
      <c r="L16" s="122">
        <v>143</v>
      </c>
      <c r="M16" s="122" t="s">
        <v>173</v>
      </c>
      <c r="N16" s="122" t="s">
        <v>174</v>
      </c>
      <c r="O16" s="122" t="s">
        <v>27</v>
      </c>
      <c r="P16" s="122" t="s">
        <v>87</v>
      </c>
      <c r="Q16" s="124">
        <v>46112</v>
      </c>
      <c r="R16" s="124">
        <v>45887</v>
      </c>
      <c r="S16" s="126" t="s">
        <v>28</v>
      </c>
      <c r="T16" s="126" t="s">
        <v>28</v>
      </c>
      <c r="U16" s="126" t="s">
        <v>28</v>
      </c>
      <c r="V16" s="124" t="s">
        <v>28</v>
      </c>
      <c r="W16" s="122" t="s">
        <v>28</v>
      </c>
      <c r="X16" s="122" t="s">
        <v>28</v>
      </c>
      <c r="Y16" s="122" t="s">
        <v>175</v>
      </c>
      <c r="Z16" s="122" t="s">
        <v>26</v>
      </c>
      <c r="AA16" s="123" t="s">
        <v>135</v>
      </c>
      <c r="AB16" s="141" t="s">
        <v>176</v>
      </c>
      <c r="AC16" s="142">
        <f>IF(OR(ISNUMBER(FIND("inteligencia",Tabla1[[#This Row],[Resumen]])), ISNUMBER(FIND("artificial",Tabla1[[#This Row],[Resumen]])), ISNUMBER(FIND("Inteligencia",Tabla1[[#This Row],[Resumen]])), ISNUMBER(FIND("Artificial",Tabla1[[#This Row],[Resumen]]))), 1, 0)</f>
        <v>1</v>
      </c>
      <c r="AD16" s="14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6" s="149">
        <f>Tabla1[[#This Row],[Título Menciona IA]]*Tabla1[[#This Row],[Resumen Menciona IA]]</f>
        <v>1</v>
      </c>
      <c r="AF16" s="142" t="s">
        <v>81</v>
      </c>
      <c r="AG16" s="150"/>
      <c r="AH16" s="134"/>
      <c r="AI16" s="134"/>
      <c r="AJ16" s="134"/>
      <c r="AK16" s="141"/>
      <c r="AL16" s="141"/>
      <c r="AM16" s="141"/>
      <c r="AN16" s="141"/>
      <c r="AO16" s="141"/>
      <c r="AP16" s="142"/>
      <c r="AQ16" s="146" t="s">
        <v>177</v>
      </c>
      <c r="AR16" s="147" t="s">
        <v>178</v>
      </c>
      <c r="AS16" s="148"/>
      <c r="AT16" s="134"/>
    </row>
    <row r="17" spans="1:46" s="95" customFormat="1" ht="105">
      <c r="A17" s="122">
        <v>16</v>
      </c>
      <c r="B17" s="122" t="s">
        <v>70</v>
      </c>
      <c r="C17" s="122" t="s">
        <v>71</v>
      </c>
      <c r="D17" s="122" t="s">
        <v>22</v>
      </c>
      <c r="E17" s="122" t="s">
        <v>72</v>
      </c>
      <c r="F17" s="123" t="s">
        <v>24</v>
      </c>
      <c r="G17" s="122" t="s">
        <v>25</v>
      </c>
      <c r="H17" s="122" t="s">
        <v>73</v>
      </c>
      <c r="I17" s="122" t="s">
        <v>74</v>
      </c>
      <c r="J17" s="122">
        <f>YEAR(Tabla1[[#This Row],[Fecha de Inicio del Proceso]])</f>
        <v>2025</v>
      </c>
      <c r="K17" s="124">
        <v>45841</v>
      </c>
      <c r="L17" s="122">
        <v>143</v>
      </c>
      <c r="M17" s="122" t="s">
        <v>179</v>
      </c>
      <c r="N17" s="122" t="s">
        <v>180</v>
      </c>
      <c r="O17" s="122" t="s">
        <v>27</v>
      </c>
      <c r="P17" s="122" t="s">
        <v>77</v>
      </c>
      <c r="Q17" s="124">
        <v>45976</v>
      </c>
      <c r="R17" s="124">
        <v>45841</v>
      </c>
      <c r="S17" s="126" t="s">
        <v>28</v>
      </c>
      <c r="T17" s="126" t="s">
        <v>28</v>
      </c>
      <c r="U17" s="123" t="s">
        <v>28</v>
      </c>
      <c r="V17" s="122" t="s">
        <v>28</v>
      </c>
      <c r="W17" s="122" t="s">
        <v>28</v>
      </c>
      <c r="X17" s="122" t="s">
        <v>28</v>
      </c>
      <c r="Y17" s="122" t="s">
        <v>181</v>
      </c>
      <c r="Z17" s="122" t="s">
        <v>28</v>
      </c>
      <c r="AA17" s="123" t="s">
        <v>135</v>
      </c>
      <c r="AB17" s="141" t="s">
        <v>182</v>
      </c>
      <c r="AC17" s="142">
        <f>IF(OR(ISNUMBER(FIND("inteligencia",Tabla1[[#This Row],[Resumen]])), ISNUMBER(FIND("artificial",Tabla1[[#This Row],[Resumen]])), ISNUMBER(FIND("Inteligencia",Tabla1[[#This Row],[Resumen]])), ISNUMBER(FIND("Artificial",Tabla1[[#This Row],[Resumen]]))), 1, 0)</f>
        <v>1</v>
      </c>
      <c r="AD17" s="152">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7" s="152">
        <f>Tabla1[[#This Row],[Título Menciona IA]]*Tabla1[[#This Row],[Resumen Menciona IA]]</f>
        <v>0</v>
      </c>
      <c r="AF17" s="142" t="s">
        <v>81</v>
      </c>
      <c r="AG17" s="145"/>
      <c r="AH17" s="141"/>
      <c r="AI17" s="141"/>
      <c r="AJ17" s="141"/>
      <c r="AK17" s="141"/>
      <c r="AL17" s="141"/>
      <c r="AM17" s="141"/>
      <c r="AN17" s="141"/>
      <c r="AO17" s="141"/>
      <c r="AP17" s="142"/>
      <c r="AQ17" s="153" t="s">
        <v>183</v>
      </c>
      <c r="AR17" s="134" t="s">
        <v>184</v>
      </c>
      <c r="AS17" s="141"/>
      <c r="AT17" s="141"/>
    </row>
    <row r="18" spans="1:46" s="95" customFormat="1" ht="90">
      <c r="A18" s="122">
        <v>17</v>
      </c>
      <c r="B18" s="123" t="s">
        <v>70</v>
      </c>
      <c r="C18" s="122" t="s">
        <v>71</v>
      </c>
      <c r="D18" s="122" t="s">
        <v>22</v>
      </c>
      <c r="E18" s="122" t="s">
        <v>72</v>
      </c>
      <c r="F18" s="123" t="s">
        <v>24</v>
      </c>
      <c r="G18" s="122" t="s">
        <v>25</v>
      </c>
      <c r="H18" s="122" t="s">
        <v>84</v>
      </c>
      <c r="I18" s="122" t="s">
        <v>74</v>
      </c>
      <c r="J18" s="122">
        <f>YEAR(Tabla1[[#This Row],[Fecha de Inicio del Proceso]])</f>
        <v>2025</v>
      </c>
      <c r="K18" s="124">
        <v>45833</v>
      </c>
      <c r="L18" s="122">
        <v>143</v>
      </c>
      <c r="M18" s="122" t="s">
        <v>185</v>
      </c>
      <c r="N18" s="122" t="s">
        <v>186</v>
      </c>
      <c r="O18" s="122" t="s">
        <v>27</v>
      </c>
      <c r="P18" s="122" t="s">
        <v>87</v>
      </c>
      <c r="Q18" s="124">
        <v>46112</v>
      </c>
      <c r="R18" s="124">
        <v>45838</v>
      </c>
      <c r="S18" s="126" t="s">
        <v>28</v>
      </c>
      <c r="T18" s="126" t="s">
        <v>28</v>
      </c>
      <c r="U18" s="123" t="s">
        <v>28</v>
      </c>
      <c r="V18" s="122" t="s">
        <v>28</v>
      </c>
      <c r="W18" s="122" t="s">
        <v>28</v>
      </c>
      <c r="X18" s="122" t="s">
        <v>28</v>
      </c>
      <c r="Y18" s="122" t="s">
        <v>187</v>
      </c>
      <c r="Z18" s="122" t="s">
        <v>26</v>
      </c>
      <c r="AA18" s="123" t="s">
        <v>112</v>
      </c>
      <c r="AB18" s="141" t="s">
        <v>188</v>
      </c>
      <c r="AC18" s="142">
        <f>IF(OR(ISNUMBER(FIND("inteligencia",Tabla1[[#This Row],[Resumen]])), ISNUMBER(FIND("artificial",Tabla1[[#This Row],[Resumen]])), ISNUMBER(FIND("Inteligencia",Tabla1[[#This Row],[Resumen]])), ISNUMBER(FIND("Artificial",Tabla1[[#This Row],[Resumen]]))), 1, 0)</f>
        <v>1</v>
      </c>
      <c r="AD18" s="154">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8" s="154">
        <f>Tabla1[[#This Row],[Título Menciona IA]]*Tabla1[[#This Row],[Resumen Menciona IA]]</f>
        <v>1</v>
      </c>
      <c r="AF18" s="142" t="s">
        <v>81</v>
      </c>
      <c r="AG18" s="145"/>
      <c r="AH18" s="141"/>
      <c r="AI18" s="141"/>
      <c r="AJ18" s="141"/>
      <c r="AK18" s="141"/>
      <c r="AL18" s="141"/>
      <c r="AM18" s="141"/>
      <c r="AN18" s="141"/>
      <c r="AO18" s="141"/>
      <c r="AP18" s="142"/>
      <c r="AQ18" s="146" t="s">
        <v>189</v>
      </c>
      <c r="AR18" s="147" t="s">
        <v>190</v>
      </c>
      <c r="AS18" s="141"/>
      <c r="AT18" s="141"/>
    </row>
    <row r="19" spans="1:46" s="95" customFormat="1" ht="60">
      <c r="A19" s="122">
        <v>18</v>
      </c>
      <c r="B19" s="123" t="s">
        <v>70</v>
      </c>
      <c r="C19" s="122" t="s">
        <v>71</v>
      </c>
      <c r="D19" s="122" t="s">
        <v>103</v>
      </c>
      <c r="E19" s="122" t="s">
        <v>121</v>
      </c>
      <c r="F19" s="123" t="s">
        <v>24</v>
      </c>
      <c r="G19" s="122" t="s">
        <v>122</v>
      </c>
      <c r="H19" s="122" t="s">
        <v>121</v>
      </c>
      <c r="I19" s="122" t="s">
        <v>123</v>
      </c>
      <c r="J19" s="122">
        <f>YEAR(Tabla1[[#This Row],[Fecha de Inicio del Proceso]])</f>
        <v>2025</v>
      </c>
      <c r="K19" s="124">
        <v>45806</v>
      </c>
      <c r="L19" s="122" t="s">
        <v>124</v>
      </c>
      <c r="M19" s="122" t="s">
        <v>191</v>
      </c>
      <c r="N19" s="122" t="s">
        <v>192</v>
      </c>
      <c r="O19" s="122" t="s">
        <v>109</v>
      </c>
      <c r="P19" s="122" t="s">
        <v>127</v>
      </c>
      <c r="Q19" s="124">
        <v>46111</v>
      </c>
      <c r="R19" s="124">
        <v>45827</v>
      </c>
      <c r="S19" s="126">
        <v>45827</v>
      </c>
      <c r="T19" s="126" t="s">
        <v>28</v>
      </c>
      <c r="U19" s="126">
        <v>45821</v>
      </c>
      <c r="V19" s="124">
        <v>45806</v>
      </c>
      <c r="W19" s="122" t="s">
        <v>28</v>
      </c>
      <c r="X19" s="122" t="s">
        <v>28</v>
      </c>
      <c r="Y19" s="122" t="s">
        <v>193</v>
      </c>
      <c r="Z19" s="122" t="s">
        <v>26</v>
      </c>
      <c r="AA19" s="123" t="s">
        <v>112</v>
      </c>
      <c r="AB19" s="141" t="s">
        <v>194</v>
      </c>
      <c r="AC19" s="142">
        <f>IF(OR(ISNUMBER(FIND("inteligencia",Tabla1[[#This Row],[Resumen]])), ISNUMBER(FIND("artificial",Tabla1[[#This Row],[Resumen]])), ISNUMBER(FIND("Inteligencia",Tabla1[[#This Row],[Resumen]])), ISNUMBER(FIND("Artificial",Tabla1[[#This Row],[Resumen]]))), 1, 0)</f>
        <v>1</v>
      </c>
      <c r="AD19" s="14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9" s="149">
        <f>Tabla1[[#This Row],[Título Menciona IA]]*Tabla1[[#This Row],[Resumen Menciona IA]]</f>
        <v>1</v>
      </c>
      <c r="AF19" s="142" t="s">
        <v>81</v>
      </c>
      <c r="AG19" s="150"/>
      <c r="AH19" s="134"/>
      <c r="AI19" s="134"/>
      <c r="AJ19" s="134"/>
      <c r="AK19" s="141"/>
      <c r="AL19" s="141"/>
      <c r="AM19" s="141"/>
      <c r="AN19" s="141"/>
      <c r="AO19" s="141"/>
      <c r="AP19" s="142"/>
      <c r="AQ19" s="151" t="s">
        <v>29</v>
      </c>
      <c r="AR19" s="147" t="s">
        <v>195</v>
      </c>
      <c r="AS19" s="147" t="s">
        <v>196</v>
      </c>
      <c r="AT19" s="134"/>
    </row>
    <row r="20" spans="1:46" s="95" customFormat="1" ht="135">
      <c r="A20" s="122">
        <v>19</v>
      </c>
      <c r="B20" s="122" t="s">
        <v>70</v>
      </c>
      <c r="C20" s="123" t="s">
        <v>71</v>
      </c>
      <c r="D20" s="123" t="s">
        <v>22</v>
      </c>
      <c r="E20" s="123" t="s">
        <v>197</v>
      </c>
      <c r="F20" s="123" t="s">
        <v>198</v>
      </c>
      <c r="G20" s="123" t="s">
        <v>28</v>
      </c>
      <c r="H20" s="123" t="s">
        <v>28</v>
      </c>
      <c r="I20" s="123" t="s">
        <v>199</v>
      </c>
      <c r="J20" s="123">
        <f>YEAR(Tabla1[[#This Row],[Fecha de Inicio del Proceso]])</f>
        <v>2025</v>
      </c>
      <c r="K20" s="126">
        <v>45804</v>
      </c>
      <c r="L20" s="123" t="s">
        <v>28</v>
      </c>
      <c r="M20" s="123" t="s">
        <v>200</v>
      </c>
      <c r="N20" s="123" t="s">
        <v>201</v>
      </c>
      <c r="O20" s="123" t="s">
        <v>109</v>
      </c>
      <c r="P20" s="123" t="s">
        <v>127</v>
      </c>
      <c r="Q20" s="126">
        <v>45842</v>
      </c>
      <c r="R20" s="126">
        <v>45804</v>
      </c>
      <c r="S20" s="126">
        <v>45804</v>
      </c>
      <c r="T20" s="126" t="s">
        <v>28</v>
      </c>
      <c r="U20" s="126">
        <v>45804</v>
      </c>
      <c r="V20" s="126">
        <v>45804</v>
      </c>
      <c r="W20" s="123" t="s">
        <v>28</v>
      </c>
      <c r="X20" s="123" t="s">
        <v>28</v>
      </c>
      <c r="Y20" s="123" t="s">
        <v>202</v>
      </c>
      <c r="Z20" s="123" t="s">
        <v>28</v>
      </c>
      <c r="AA20" s="123" t="s">
        <v>112</v>
      </c>
      <c r="AB20" s="142" t="s">
        <v>203</v>
      </c>
      <c r="AC20" s="142" t="s">
        <v>81</v>
      </c>
      <c r="AD20" s="155" t="s">
        <v>204</v>
      </c>
      <c r="AE20" s="155" t="s">
        <v>205</v>
      </c>
      <c r="AF20" s="142" t="s">
        <v>81</v>
      </c>
      <c r="AG20" s="155" t="s">
        <v>204</v>
      </c>
      <c r="AH20" s="155" t="s">
        <v>205</v>
      </c>
      <c r="AI20" s="134"/>
      <c r="AJ20" s="134"/>
      <c r="AK20" s="141"/>
      <c r="AL20" s="141"/>
      <c r="AM20" s="141"/>
      <c r="AN20" s="141"/>
      <c r="AO20" s="141"/>
      <c r="AP20" s="142"/>
      <c r="AQ20" s="132" t="s">
        <v>29</v>
      </c>
      <c r="AR20" s="134" t="s">
        <v>206</v>
      </c>
      <c r="AS20" s="134" t="s">
        <v>207</v>
      </c>
      <c r="AT20" s="134"/>
    </row>
    <row r="21" spans="1:46" s="95" customFormat="1" ht="60">
      <c r="A21" s="122">
        <v>20</v>
      </c>
      <c r="B21" s="123" t="s">
        <v>70</v>
      </c>
      <c r="C21" s="122" t="s">
        <v>71</v>
      </c>
      <c r="D21" s="122" t="s">
        <v>22</v>
      </c>
      <c r="E21" s="122" t="s">
        <v>208</v>
      </c>
      <c r="F21" s="123" t="s">
        <v>209</v>
      </c>
      <c r="G21" s="122" t="s">
        <v>28</v>
      </c>
      <c r="H21" s="122" t="s">
        <v>28</v>
      </c>
      <c r="I21" s="122" t="s">
        <v>199</v>
      </c>
      <c r="J21" s="122">
        <f>YEAR(Tabla1[[#This Row],[Fecha de Inicio del Proceso]])</f>
        <v>2025</v>
      </c>
      <c r="K21" s="124">
        <v>45791</v>
      </c>
      <c r="L21" s="122" t="s">
        <v>28</v>
      </c>
      <c r="M21" s="122" t="s">
        <v>210</v>
      </c>
      <c r="N21" s="122" t="s">
        <v>211</v>
      </c>
      <c r="O21" s="122" t="s">
        <v>109</v>
      </c>
      <c r="P21" s="122" t="s">
        <v>127</v>
      </c>
      <c r="Q21" s="124">
        <v>45925</v>
      </c>
      <c r="R21" s="124">
        <v>45791</v>
      </c>
      <c r="S21" s="126" t="s">
        <v>28</v>
      </c>
      <c r="T21" s="126" t="s">
        <v>28</v>
      </c>
      <c r="U21" s="126">
        <v>45791</v>
      </c>
      <c r="V21" s="124">
        <v>45791</v>
      </c>
      <c r="W21" s="122" t="s">
        <v>28</v>
      </c>
      <c r="X21" s="122" t="s">
        <v>28</v>
      </c>
      <c r="Y21" s="122" t="s">
        <v>212</v>
      </c>
      <c r="Z21" s="122" t="s">
        <v>28</v>
      </c>
      <c r="AA21" s="123" t="s">
        <v>112</v>
      </c>
      <c r="AB21" s="141" t="s">
        <v>213</v>
      </c>
      <c r="AC21" s="142">
        <f>IF(OR(ISNUMBER(FIND("inteligencia",Tabla1[[#This Row],[Resumen]])), ISNUMBER(FIND("artificial",Tabla1[[#This Row],[Resumen]])), ISNUMBER(FIND("Inteligencia",Tabla1[[#This Row],[Resumen]])), ISNUMBER(FIND("Artificial",Tabla1[[#This Row],[Resumen]]))), 1, 0)</f>
        <v>1</v>
      </c>
      <c r="AD21" s="14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1" s="149">
        <f>Tabla1[[#This Row],[Título Menciona IA]]*Tabla1[[#This Row],[Resumen Menciona IA]]</f>
        <v>1</v>
      </c>
      <c r="AF21" s="142" t="s">
        <v>81</v>
      </c>
      <c r="AG21" s="150"/>
      <c r="AH21" s="134"/>
      <c r="AI21" s="134"/>
      <c r="AJ21" s="134"/>
      <c r="AK21" s="141"/>
      <c r="AL21" s="141"/>
      <c r="AM21" s="141"/>
      <c r="AN21" s="141"/>
      <c r="AO21" s="141"/>
      <c r="AP21" s="142"/>
      <c r="AQ21" s="156" t="s">
        <v>29</v>
      </c>
      <c r="AR21" s="148" t="s">
        <v>214</v>
      </c>
      <c r="AS21" s="148" t="s">
        <v>215</v>
      </c>
      <c r="AT21" s="134"/>
    </row>
    <row r="22" spans="1:46" s="95" customFormat="1" ht="120">
      <c r="A22" s="122">
        <v>21</v>
      </c>
      <c r="B22" s="122" t="s">
        <v>70</v>
      </c>
      <c r="C22" s="123" t="s">
        <v>71</v>
      </c>
      <c r="D22" s="123" t="s">
        <v>22</v>
      </c>
      <c r="E22" s="123" t="s">
        <v>72</v>
      </c>
      <c r="F22" s="123" t="s">
        <v>24</v>
      </c>
      <c r="G22" s="123" t="s">
        <v>25</v>
      </c>
      <c r="H22" s="123" t="s">
        <v>73</v>
      </c>
      <c r="I22" s="123" t="s">
        <v>74</v>
      </c>
      <c r="J22" s="123">
        <f>YEAR(Tabla1[[#This Row],[Fecha de Inicio del Proceso]])</f>
        <v>2025</v>
      </c>
      <c r="K22" s="126">
        <v>45776</v>
      </c>
      <c r="L22" s="123">
        <v>143</v>
      </c>
      <c r="M22" s="123" t="s">
        <v>216</v>
      </c>
      <c r="N22" s="123" t="s">
        <v>217</v>
      </c>
      <c r="O22" s="123" t="s">
        <v>27</v>
      </c>
      <c r="P22" s="123" t="s">
        <v>77</v>
      </c>
      <c r="Q22" s="124">
        <v>45976</v>
      </c>
      <c r="R22" s="126">
        <v>45776</v>
      </c>
      <c r="S22" s="126" t="s">
        <v>28</v>
      </c>
      <c r="T22" s="126" t="s">
        <v>28</v>
      </c>
      <c r="U22" s="123" t="s">
        <v>28</v>
      </c>
      <c r="V22" s="123" t="s">
        <v>28</v>
      </c>
      <c r="W22" s="123" t="s">
        <v>28</v>
      </c>
      <c r="X22" s="123" t="s">
        <v>28</v>
      </c>
      <c r="Y22" s="123" t="s">
        <v>218</v>
      </c>
      <c r="Z22" s="123" t="s">
        <v>28</v>
      </c>
      <c r="AA22" s="123" t="s">
        <v>79</v>
      </c>
      <c r="AB22" s="142" t="s">
        <v>219</v>
      </c>
      <c r="AC22" s="157">
        <f>IF(OR(ISNUMBER(FIND("inteligencia",Tabla1[[#This Row],[Resumen]])), ISNUMBER(FIND("artificial",Tabla1[[#This Row],[Resumen]])), ISNUMBER(FIND("Inteligencia",Tabla1[[#This Row],[Resumen]])), ISNUMBER(FIND("Artificial",Tabla1[[#This Row],[Resumen]]))), 1, 0)</f>
        <v>1</v>
      </c>
      <c r="AD2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2" s="157">
        <f>Tabla1[[#This Row],[Título Menciona IA]]*Tabla1[[#This Row],[Resumen Menciona IA]]</f>
        <v>1</v>
      </c>
      <c r="AF22" s="142" t="s">
        <v>81</v>
      </c>
      <c r="AG22" s="155" t="s">
        <v>220</v>
      </c>
      <c r="AH22" s="155" t="s">
        <v>221</v>
      </c>
      <c r="AI22" s="141"/>
      <c r="AJ22" s="141"/>
      <c r="AK22" s="141"/>
      <c r="AL22" s="141"/>
      <c r="AM22" s="141"/>
      <c r="AN22" s="141"/>
      <c r="AO22" s="141"/>
      <c r="AP22" s="142"/>
      <c r="AQ22" s="132" t="s">
        <v>204</v>
      </c>
      <c r="AR22" s="134" t="s">
        <v>205</v>
      </c>
      <c r="AS22" s="134"/>
      <c r="AT22" s="134"/>
    </row>
    <row r="23" spans="1:46" s="95" customFormat="1" ht="90">
      <c r="A23" s="122">
        <v>22</v>
      </c>
      <c r="B23" s="122" t="s">
        <v>70</v>
      </c>
      <c r="C23" s="123" t="s">
        <v>71</v>
      </c>
      <c r="D23" s="123" t="s">
        <v>22</v>
      </c>
      <c r="E23" s="123" t="s">
        <v>72</v>
      </c>
      <c r="F23" s="123" t="s">
        <v>24</v>
      </c>
      <c r="G23" s="123" t="s">
        <v>25</v>
      </c>
      <c r="H23" s="123" t="s">
        <v>84</v>
      </c>
      <c r="I23" s="123" t="s">
        <v>74</v>
      </c>
      <c r="J23" s="123">
        <f>YEAR(Tabla1[[#This Row],[Fecha de Inicio del Proceso]])</f>
        <v>2025</v>
      </c>
      <c r="K23" s="126">
        <v>45770</v>
      </c>
      <c r="L23" s="123">
        <v>143</v>
      </c>
      <c r="M23" s="123" t="s">
        <v>222</v>
      </c>
      <c r="N23" s="123" t="s">
        <v>223</v>
      </c>
      <c r="O23" s="123" t="s">
        <v>27</v>
      </c>
      <c r="P23" s="123" t="s">
        <v>87</v>
      </c>
      <c r="Q23" s="124">
        <v>45976</v>
      </c>
      <c r="R23" s="126">
        <v>45771</v>
      </c>
      <c r="S23" s="126" t="s">
        <v>28</v>
      </c>
      <c r="T23" s="126" t="s">
        <v>28</v>
      </c>
      <c r="U23" s="123" t="s">
        <v>28</v>
      </c>
      <c r="V23" s="123" t="s">
        <v>28</v>
      </c>
      <c r="W23" s="123" t="s">
        <v>28</v>
      </c>
      <c r="X23" s="123" t="s">
        <v>28</v>
      </c>
      <c r="Y23" s="123" t="s">
        <v>224</v>
      </c>
      <c r="Z23" s="123" t="s">
        <v>28</v>
      </c>
      <c r="AA23" s="123" t="s">
        <v>112</v>
      </c>
      <c r="AB23" s="142" t="s">
        <v>225</v>
      </c>
      <c r="AC23" s="157">
        <f>IF(OR(ISNUMBER(FIND("inteligencia",Tabla1[[#This Row],[Resumen]])), ISNUMBER(FIND("artificial",Tabla1[[#This Row],[Resumen]])), ISNUMBER(FIND("Inteligencia",Tabla1[[#This Row],[Resumen]])), ISNUMBER(FIND("Artificial",Tabla1[[#This Row],[Resumen]]))), 1, 0)</f>
        <v>1</v>
      </c>
      <c r="AD2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3" s="157">
        <f>Tabla1[[#This Row],[Título Menciona IA]]*Tabla1[[#This Row],[Resumen Menciona IA]]</f>
        <v>1</v>
      </c>
      <c r="AF23" s="142" t="s">
        <v>81</v>
      </c>
      <c r="AG23" s="155" t="s">
        <v>226</v>
      </c>
      <c r="AH23" s="155" t="s">
        <v>227</v>
      </c>
      <c r="AI23" s="141"/>
      <c r="AJ23" s="141"/>
      <c r="AK23" s="141"/>
      <c r="AL23" s="141"/>
      <c r="AM23" s="141"/>
      <c r="AN23" s="141"/>
      <c r="AO23" s="141"/>
      <c r="AP23" s="142"/>
      <c r="AQ23" s="132" t="s">
        <v>228</v>
      </c>
      <c r="AR23" s="134" t="s">
        <v>229</v>
      </c>
      <c r="AS23" s="134"/>
      <c r="AT23" s="134"/>
    </row>
    <row r="24" spans="1:46" s="95" customFormat="1" ht="90">
      <c r="A24" s="122">
        <v>23</v>
      </c>
      <c r="B24" s="122" t="s">
        <v>70</v>
      </c>
      <c r="C24" s="123" t="s">
        <v>71</v>
      </c>
      <c r="D24" s="123" t="s">
        <v>22</v>
      </c>
      <c r="E24" s="123" t="s">
        <v>72</v>
      </c>
      <c r="F24" s="123" t="s">
        <v>24</v>
      </c>
      <c r="G24" s="123" t="s">
        <v>25</v>
      </c>
      <c r="H24" s="123" t="s">
        <v>84</v>
      </c>
      <c r="I24" s="123" t="s">
        <v>74</v>
      </c>
      <c r="J24" s="123">
        <f>YEAR(Tabla1[[#This Row],[Fecha de Inicio del Proceso]])</f>
        <v>2025</v>
      </c>
      <c r="K24" s="126">
        <v>45761</v>
      </c>
      <c r="L24" s="123">
        <v>143</v>
      </c>
      <c r="M24" s="123" t="s">
        <v>230</v>
      </c>
      <c r="N24" s="123" t="s">
        <v>231</v>
      </c>
      <c r="O24" s="123" t="s">
        <v>27</v>
      </c>
      <c r="P24" s="123" t="s">
        <v>87</v>
      </c>
      <c r="Q24" s="124">
        <v>45976</v>
      </c>
      <c r="R24" s="126">
        <v>45771</v>
      </c>
      <c r="S24" s="126" t="s">
        <v>28</v>
      </c>
      <c r="T24" s="126" t="s">
        <v>28</v>
      </c>
      <c r="U24" s="123" t="s">
        <v>28</v>
      </c>
      <c r="V24" s="123" t="s">
        <v>28</v>
      </c>
      <c r="W24" s="123" t="s">
        <v>28</v>
      </c>
      <c r="X24" s="123" t="s">
        <v>28</v>
      </c>
      <c r="Y24" s="123" t="s">
        <v>232</v>
      </c>
      <c r="Z24" s="123" t="s">
        <v>28</v>
      </c>
      <c r="AA24" s="123" t="s">
        <v>79</v>
      </c>
      <c r="AB24" s="142" t="s">
        <v>233</v>
      </c>
      <c r="AC24" s="157">
        <f>IF(OR(ISNUMBER(FIND("inteligencia",Tabla1[[#This Row],[Resumen]])), ISNUMBER(FIND("artificial",Tabla1[[#This Row],[Resumen]])), ISNUMBER(FIND("Inteligencia",Tabla1[[#This Row],[Resumen]])), ISNUMBER(FIND("Artificial",Tabla1[[#This Row],[Resumen]]))), 1, 0)</f>
        <v>1</v>
      </c>
      <c r="AD2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4" s="157">
        <f>Tabla1[[#This Row],[Título Menciona IA]]*Tabla1[[#This Row],[Resumen Menciona IA]]</f>
        <v>1</v>
      </c>
      <c r="AF24" s="142" t="s">
        <v>81</v>
      </c>
      <c r="AG24" s="155" t="s">
        <v>228</v>
      </c>
      <c r="AH24" s="155" t="s">
        <v>229</v>
      </c>
      <c r="AI24" s="141"/>
      <c r="AJ24" s="141"/>
      <c r="AK24" s="141"/>
      <c r="AL24" s="141"/>
      <c r="AM24" s="141"/>
      <c r="AN24" s="141"/>
      <c r="AO24" s="141"/>
      <c r="AP24" s="142"/>
      <c r="AQ24" s="132" t="s">
        <v>234</v>
      </c>
      <c r="AR24" s="134" t="s">
        <v>235</v>
      </c>
      <c r="AS24" s="134"/>
      <c r="AT24" s="134"/>
    </row>
    <row r="25" spans="1:46" s="95" customFormat="1" ht="90">
      <c r="A25" s="122">
        <v>24</v>
      </c>
      <c r="B25" s="123" t="s">
        <v>70</v>
      </c>
      <c r="C25" s="122" t="s">
        <v>71</v>
      </c>
      <c r="D25" s="122" t="s">
        <v>103</v>
      </c>
      <c r="E25" s="122" t="s">
        <v>121</v>
      </c>
      <c r="F25" s="123" t="s">
        <v>24</v>
      </c>
      <c r="G25" s="122" t="s">
        <v>122</v>
      </c>
      <c r="H25" s="122" t="s">
        <v>121</v>
      </c>
      <c r="I25" s="122" t="s">
        <v>123</v>
      </c>
      <c r="J25" s="122">
        <f>YEAR(Tabla1[[#This Row],[Fecha de Inicio del Proceso]])</f>
        <v>2025</v>
      </c>
      <c r="K25" s="124">
        <v>45736</v>
      </c>
      <c r="L25" s="122" t="s">
        <v>124</v>
      </c>
      <c r="M25" s="122" t="s">
        <v>236</v>
      </c>
      <c r="N25" s="122" t="s">
        <v>237</v>
      </c>
      <c r="O25" s="122" t="s">
        <v>109</v>
      </c>
      <c r="P25" s="122" t="s">
        <v>127</v>
      </c>
      <c r="Q25" s="124">
        <v>46111</v>
      </c>
      <c r="R25" s="124">
        <v>45756</v>
      </c>
      <c r="S25" s="124">
        <v>45756</v>
      </c>
      <c r="T25" s="126" t="s">
        <v>28</v>
      </c>
      <c r="U25" s="126">
        <v>45754</v>
      </c>
      <c r="V25" s="124">
        <v>45736</v>
      </c>
      <c r="W25" s="122" t="s">
        <v>28</v>
      </c>
      <c r="X25" s="122" t="s">
        <v>28</v>
      </c>
      <c r="Y25" s="122" t="s">
        <v>238</v>
      </c>
      <c r="Z25" s="122" t="s">
        <v>26</v>
      </c>
      <c r="AA25" s="123" t="s">
        <v>239</v>
      </c>
      <c r="AB25" s="141" t="s">
        <v>240</v>
      </c>
      <c r="AC25" s="142">
        <f>IF(OR(ISNUMBER(FIND("inteligencia",Tabla1[[#This Row],[Resumen]])), ISNUMBER(FIND("artificial",Tabla1[[#This Row],[Resumen]])), ISNUMBER(FIND("Inteligencia",Tabla1[[#This Row],[Resumen]])), ISNUMBER(FIND("Artificial",Tabla1[[#This Row],[Resumen]]))), 1, 0)</f>
        <v>1</v>
      </c>
      <c r="AD25" s="14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5" s="149">
        <f>Tabla1[[#This Row],[Título Menciona IA]]*Tabla1[[#This Row],[Resumen Menciona IA]]</f>
        <v>0</v>
      </c>
      <c r="AF25" s="142" t="s">
        <v>81</v>
      </c>
      <c r="AG25" s="150"/>
      <c r="AH25" s="134"/>
      <c r="AI25" s="134"/>
      <c r="AJ25" s="134"/>
      <c r="AK25" s="141"/>
      <c r="AL25" s="141"/>
      <c r="AM25" s="141"/>
      <c r="AN25" s="141"/>
      <c r="AO25" s="141"/>
      <c r="AP25" s="142"/>
      <c r="AQ25" s="151" t="s">
        <v>29</v>
      </c>
      <c r="AR25" s="147" t="s">
        <v>241</v>
      </c>
      <c r="AS25" s="147" t="s">
        <v>196</v>
      </c>
      <c r="AT25" s="134"/>
    </row>
    <row r="26" spans="1:46" s="95" customFormat="1" ht="90">
      <c r="A26" s="122">
        <v>25</v>
      </c>
      <c r="B26" s="122" t="s">
        <v>70</v>
      </c>
      <c r="C26" s="123" t="s">
        <v>71</v>
      </c>
      <c r="D26" s="123" t="s">
        <v>22</v>
      </c>
      <c r="E26" s="123" t="s">
        <v>72</v>
      </c>
      <c r="F26" s="123" t="s">
        <v>24</v>
      </c>
      <c r="G26" s="123" t="s">
        <v>25</v>
      </c>
      <c r="H26" s="123" t="s">
        <v>73</v>
      </c>
      <c r="I26" s="123" t="s">
        <v>74</v>
      </c>
      <c r="J26" s="123">
        <f>YEAR(Tabla1[[#This Row],[Fecha de Inicio del Proceso]])</f>
        <v>2025</v>
      </c>
      <c r="K26" s="126">
        <v>45727</v>
      </c>
      <c r="L26" s="123">
        <v>143</v>
      </c>
      <c r="M26" s="123" t="s">
        <v>242</v>
      </c>
      <c r="N26" s="123" t="s">
        <v>243</v>
      </c>
      <c r="O26" s="123" t="s">
        <v>27</v>
      </c>
      <c r="P26" s="123" t="s">
        <v>77</v>
      </c>
      <c r="Q26" s="124">
        <v>45976</v>
      </c>
      <c r="R26" s="126">
        <v>45727</v>
      </c>
      <c r="S26" s="126" t="s">
        <v>28</v>
      </c>
      <c r="T26" s="126" t="s">
        <v>28</v>
      </c>
      <c r="U26" s="123" t="s">
        <v>28</v>
      </c>
      <c r="V26" s="123" t="s">
        <v>28</v>
      </c>
      <c r="W26" s="123" t="s">
        <v>28</v>
      </c>
      <c r="X26" s="123" t="s">
        <v>28</v>
      </c>
      <c r="Y26" s="123" t="s">
        <v>141</v>
      </c>
      <c r="Z26" s="123" t="s">
        <v>28</v>
      </c>
      <c r="AA26" s="123" t="s">
        <v>112</v>
      </c>
      <c r="AB26" s="142" t="s">
        <v>244</v>
      </c>
      <c r="AC26" s="157">
        <f>IF(OR(ISNUMBER(FIND("inteligencia",Tabla1[[#This Row],[Resumen]])), ISNUMBER(FIND("artificial",Tabla1[[#This Row],[Resumen]])), ISNUMBER(FIND("Inteligencia",Tabla1[[#This Row],[Resumen]])), ISNUMBER(FIND("Artificial",Tabla1[[#This Row],[Resumen]]))), 1, 0)</f>
        <v>1</v>
      </c>
      <c r="AD2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6" s="157">
        <f>Tabla1[[#This Row],[Título Menciona IA]]*Tabla1[[#This Row],[Resumen Menciona IA]]</f>
        <v>1</v>
      </c>
      <c r="AF26" s="142" t="s">
        <v>81</v>
      </c>
      <c r="AG26" s="155" t="s">
        <v>226</v>
      </c>
      <c r="AH26" s="155" t="s">
        <v>227</v>
      </c>
      <c r="AI26" s="141"/>
      <c r="AJ26" s="141"/>
      <c r="AK26" s="141"/>
      <c r="AL26" s="141"/>
      <c r="AM26" s="141"/>
      <c r="AN26" s="141"/>
      <c r="AO26" s="141"/>
      <c r="AP26" s="142"/>
      <c r="AQ26" s="132" t="s">
        <v>220</v>
      </c>
      <c r="AR26" s="134" t="s">
        <v>221</v>
      </c>
      <c r="AS26" s="134"/>
      <c r="AT26" s="134"/>
    </row>
    <row r="27" spans="1:46" s="95" customFormat="1" ht="105">
      <c r="A27" s="122">
        <v>26</v>
      </c>
      <c r="B27" s="122" t="s">
        <v>70</v>
      </c>
      <c r="C27" s="123" t="s">
        <v>71</v>
      </c>
      <c r="D27" s="123" t="s">
        <v>22</v>
      </c>
      <c r="E27" s="123" t="s">
        <v>72</v>
      </c>
      <c r="F27" s="123" t="s">
        <v>24</v>
      </c>
      <c r="G27" s="123" t="s">
        <v>25</v>
      </c>
      <c r="H27" s="123" t="s">
        <v>84</v>
      </c>
      <c r="I27" s="123" t="s">
        <v>74</v>
      </c>
      <c r="J27" s="123">
        <f>YEAR(Tabla1[[#This Row],[Fecha de Inicio del Proceso]])</f>
        <v>2025</v>
      </c>
      <c r="K27" s="126">
        <v>45721</v>
      </c>
      <c r="L27" s="123">
        <v>143</v>
      </c>
      <c r="M27" s="123" t="s">
        <v>245</v>
      </c>
      <c r="N27" s="123" t="s">
        <v>246</v>
      </c>
      <c r="O27" s="123" t="s">
        <v>27</v>
      </c>
      <c r="P27" s="123" t="s">
        <v>87</v>
      </c>
      <c r="Q27" s="124">
        <v>45976</v>
      </c>
      <c r="R27" s="126">
        <v>45771</v>
      </c>
      <c r="S27" s="126" t="s">
        <v>28</v>
      </c>
      <c r="T27" s="126" t="s">
        <v>28</v>
      </c>
      <c r="U27" s="123" t="s">
        <v>28</v>
      </c>
      <c r="V27" s="123" t="s">
        <v>28</v>
      </c>
      <c r="W27" s="123" t="s">
        <v>28</v>
      </c>
      <c r="X27" s="123" t="s">
        <v>28</v>
      </c>
      <c r="Y27" s="123" t="s">
        <v>187</v>
      </c>
      <c r="Z27" s="123" t="s">
        <v>28</v>
      </c>
      <c r="AA27" s="123" t="s">
        <v>79</v>
      </c>
      <c r="AB27" s="142" t="s">
        <v>247</v>
      </c>
      <c r="AC27" s="157">
        <f>IF(OR(ISNUMBER(FIND("inteligencia",Tabla1[[#This Row],[Resumen]])), ISNUMBER(FIND("artificial",Tabla1[[#This Row],[Resumen]])), ISNUMBER(FIND("Inteligencia",Tabla1[[#This Row],[Resumen]])), ISNUMBER(FIND("Artificial",Tabla1[[#This Row],[Resumen]]))), 1, 0)</f>
        <v>1</v>
      </c>
      <c r="AD2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7" s="157">
        <f>Tabla1[[#This Row],[Título Menciona IA]]*Tabla1[[#This Row],[Resumen Menciona IA]]</f>
        <v>1</v>
      </c>
      <c r="AF27" s="142" t="s">
        <v>81</v>
      </c>
      <c r="AG27" s="155" t="s">
        <v>248</v>
      </c>
      <c r="AH27" s="155" t="s">
        <v>249</v>
      </c>
      <c r="AI27" s="141"/>
      <c r="AJ27" s="141"/>
      <c r="AK27" s="141"/>
      <c r="AL27" s="141"/>
      <c r="AM27" s="141"/>
      <c r="AN27" s="141"/>
      <c r="AO27" s="141"/>
      <c r="AP27" s="142"/>
      <c r="AQ27" s="132" t="s">
        <v>226</v>
      </c>
      <c r="AR27" s="134" t="s">
        <v>227</v>
      </c>
      <c r="AS27" s="134"/>
      <c r="AT27" s="141"/>
    </row>
    <row r="28" spans="1:46" s="95" customFormat="1" ht="90">
      <c r="A28" s="122">
        <v>27</v>
      </c>
      <c r="B28" s="122" t="s">
        <v>70</v>
      </c>
      <c r="C28" s="122" t="s">
        <v>71</v>
      </c>
      <c r="D28" s="122" t="s">
        <v>22</v>
      </c>
      <c r="E28" s="122" t="s">
        <v>72</v>
      </c>
      <c r="F28" s="123" t="s">
        <v>24</v>
      </c>
      <c r="G28" s="122" t="s">
        <v>25</v>
      </c>
      <c r="H28" s="122" t="s">
        <v>84</v>
      </c>
      <c r="I28" s="122" t="s">
        <v>74</v>
      </c>
      <c r="J28" s="122">
        <f>YEAR(Tabla1[[#This Row],[Fecha de Inicio del Proceso]])</f>
        <v>2025</v>
      </c>
      <c r="K28" s="124">
        <v>45721</v>
      </c>
      <c r="L28" s="122">
        <v>143</v>
      </c>
      <c r="M28" s="123" t="s">
        <v>250</v>
      </c>
      <c r="N28" s="122" t="s">
        <v>251</v>
      </c>
      <c r="O28" s="122" t="s">
        <v>27</v>
      </c>
      <c r="P28" s="122" t="s">
        <v>87</v>
      </c>
      <c r="Q28" s="124">
        <v>45976</v>
      </c>
      <c r="R28" s="124">
        <v>45771</v>
      </c>
      <c r="S28" s="126" t="s">
        <v>28</v>
      </c>
      <c r="T28" s="126" t="s">
        <v>28</v>
      </c>
      <c r="U28" s="123" t="s">
        <v>28</v>
      </c>
      <c r="V28" s="122" t="s">
        <v>28</v>
      </c>
      <c r="W28" s="122" t="s">
        <v>28</v>
      </c>
      <c r="X28" s="122" t="s">
        <v>28</v>
      </c>
      <c r="Y28" s="122" t="s">
        <v>187</v>
      </c>
      <c r="Z28" s="122" t="s">
        <v>28</v>
      </c>
      <c r="AA28" s="123" t="s">
        <v>135</v>
      </c>
      <c r="AB28" s="141" t="s">
        <v>252</v>
      </c>
      <c r="AC28" s="157">
        <f>IF(OR(ISNUMBER(FIND("inteligencia",Tabla1[[#This Row],[Resumen]])), ISNUMBER(FIND("artificial",Tabla1[[#This Row],[Resumen]])), ISNUMBER(FIND("Inteligencia",Tabla1[[#This Row],[Resumen]])), ISNUMBER(FIND("Artificial",Tabla1[[#This Row],[Resumen]]))), 1, 0)</f>
        <v>1</v>
      </c>
      <c r="AD2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8" s="157">
        <f>Tabla1[[#This Row],[Título Menciona IA]]*Tabla1[[#This Row],[Resumen Menciona IA]]</f>
        <v>1</v>
      </c>
      <c r="AF28" s="142" t="s">
        <v>81</v>
      </c>
      <c r="AG28" s="150"/>
      <c r="AH28" s="134"/>
      <c r="AI28" s="141"/>
      <c r="AJ28" s="141"/>
      <c r="AK28" s="141"/>
      <c r="AL28" s="141"/>
      <c r="AM28" s="141"/>
      <c r="AN28" s="141"/>
      <c r="AO28" s="141"/>
      <c r="AP28" s="142"/>
      <c r="AQ28" s="132" t="s">
        <v>253</v>
      </c>
      <c r="AR28" s="134" t="s">
        <v>254</v>
      </c>
      <c r="AS28" s="134"/>
      <c r="AT28" s="141"/>
    </row>
    <row r="29" spans="1:46" s="95" customFormat="1" ht="90">
      <c r="A29" s="122">
        <v>28</v>
      </c>
      <c r="B29" s="122" t="s">
        <v>70</v>
      </c>
      <c r="C29" s="123" t="s">
        <v>71</v>
      </c>
      <c r="D29" s="123" t="s">
        <v>22</v>
      </c>
      <c r="E29" s="123" t="s">
        <v>72</v>
      </c>
      <c r="F29" s="123" t="s">
        <v>24</v>
      </c>
      <c r="G29" s="123" t="s">
        <v>25</v>
      </c>
      <c r="H29" s="123" t="s">
        <v>73</v>
      </c>
      <c r="I29" s="123" t="s">
        <v>74</v>
      </c>
      <c r="J29" s="123">
        <f>YEAR(Tabla1[[#This Row],[Fecha de Inicio del Proceso]])</f>
        <v>2025</v>
      </c>
      <c r="K29" s="126">
        <v>45721</v>
      </c>
      <c r="L29" s="123">
        <v>143</v>
      </c>
      <c r="M29" s="123" t="s">
        <v>255</v>
      </c>
      <c r="N29" s="122" t="s">
        <v>256</v>
      </c>
      <c r="O29" s="122" t="s">
        <v>27</v>
      </c>
      <c r="P29" s="122" t="s">
        <v>77</v>
      </c>
      <c r="Q29" s="124">
        <v>45976</v>
      </c>
      <c r="R29" s="124">
        <v>45721</v>
      </c>
      <c r="S29" s="126" t="s">
        <v>28</v>
      </c>
      <c r="T29" s="126" t="s">
        <v>28</v>
      </c>
      <c r="U29" s="123" t="s">
        <v>28</v>
      </c>
      <c r="V29" s="123" t="s">
        <v>28</v>
      </c>
      <c r="W29" s="123" t="s">
        <v>28</v>
      </c>
      <c r="X29" s="123" t="s">
        <v>28</v>
      </c>
      <c r="Y29" s="122" t="s">
        <v>257</v>
      </c>
      <c r="Z29" s="122" t="s">
        <v>28</v>
      </c>
      <c r="AA29" s="123" t="s">
        <v>135</v>
      </c>
      <c r="AB29" s="141" t="s">
        <v>258</v>
      </c>
      <c r="AC29" s="157">
        <f>IF(OR(ISNUMBER(FIND("inteligencia",Tabla1[[#This Row],[Resumen]])), ISNUMBER(FIND("artificial",Tabla1[[#This Row],[Resumen]])), ISNUMBER(FIND("Inteligencia",Tabla1[[#This Row],[Resumen]])), ISNUMBER(FIND("Artificial",Tabla1[[#This Row],[Resumen]]))), 1, 0)</f>
        <v>1</v>
      </c>
      <c r="AD2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9" s="157">
        <f>Tabla1[[#This Row],[Título Menciona IA]]*Tabla1[[#This Row],[Resumen Menciona IA]]</f>
        <v>1</v>
      </c>
      <c r="AF29" s="142" t="s">
        <v>81</v>
      </c>
      <c r="AG29" s="150"/>
      <c r="AH29" s="134"/>
      <c r="AI29" s="141"/>
      <c r="AJ29" s="141"/>
      <c r="AK29" s="141"/>
      <c r="AL29" s="141"/>
      <c r="AM29" s="141"/>
      <c r="AN29" s="141"/>
      <c r="AO29" s="141"/>
      <c r="AP29" s="142"/>
      <c r="AQ29" s="132" t="s">
        <v>259</v>
      </c>
      <c r="AR29" s="134" t="s">
        <v>260</v>
      </c>
      <c r="AS29" s="134"/>
      <c r="AT29" s="134"/>
    </row>
    <row r="30" spans="1:46" s="95" customFormat="1" ht="120">
      <c r="A30" s="122">
        <v>29</v>
      </c>
      <c r="B30" s="122" t="s">
        <v>70</v>
      </c>
      <c r="C30" s="122" t="s">
        <v>71</v>
      </c>
      <c r="D30" s="122" t="s">
        <v>22</v>
      </c>
      <c r="E30" s="122" t="s">
        <v>72</v>
      </c>
      <c r="F30" s="123" t="s">
        <v>24</v>
      </c>
      <c r="G30" s="122" t="s">
        <v>25</v>
      </c>
      <c r="H30" s="122" t="s">
        <v>84</v>
      </c>
      <c r="I30" s="122" t="s">
        <v>74</v>
      </c>
      <c r="J30" s="122">
        <f>YEAR(Tabla1[[#This Row],[Fecha de Inicio del Proceso]])</f>
        <v>2025</v>
      </c>
      <c r="K30" s="124">
        <v>45715</v>
      </c>
      <c r="L30" s="122">
        <v>142</v>
      </c>
      <c r="M30" s="123" t="s">
        <v>261</v>
      </c>
      <c r="N30" s="122" t="s">
        <v>262</v>
      </c>
      <c r="O30" s="122" t="s">
        <v>27</v>
      </c>
      <c r="P30" s="122" t="s">
        <v>87</v>
      </c>
      <c r="Q30" s="124">
        <v>45976</v>
      </c>
      <c r="R30" s="124">
        <v>45771</v>
      </c>
      <c r="S30" s="126" t="s">
        <v>28</v>
      </c>
      <c r="T30" s="126" t="s">
        <v>28</v>
      </c>
      <c r="U30" s="123" t="s">
        <v>28</v>
      </c>
      <c r="V30" s="122" t="s">
        <v>28</v>
      </c>
      <c r="W30" s="122" t="s">
        <v>28</v>
      </c>
      <c r="X30" s="122" t="s">
        <v>28</v>
      </c>
      <c r="Y30" s="122" t="s">
        <v>263</v>
      </c>
      <c r="Z30" s="122" t="s">
        <v>28</v>
      </c>
      <c r="AA30" s="123" t="s">
        <v>79</v>
      </c>
      <c r="AB30" s="141" t="s">
        <v>264</v>
      </c>
      <c r="AC30" s="157">
        <f>IF(OR(ISNUMBER(FIND("inteligencia",Tabla1[[#This Row],[Resumen]])), ISNUMBER(FIND("artificial",Tabla1[[#This Row],[Resumen]])), ISNUMBER(FIND("Inteligencia",Tabla1[[#This Row],[Resumen]])), ISNUMBER(FIND("Artificial",Tabla1[[#This Row],[Resumen]]))), 1, 0)</f>
        <v>1</v>
      </c>
      <c r="AD3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0" s="157">
        <f>Tabla1[[#This Row],[Título Menciona IA]]*Tabla1[[#This Row],[Resumen Menciona IA]]</f>
        <v>1</v>
      </c>
      <c r="AF30" s="142" t="s">
        <v>81</v>
      </c>
      <c r="AG30" s="150"/>
      <c r="AH30" s="134"/>
      <c r="AI30" s="141"/>
      <c r="AJ30" s="141"/>
      <c r="AK30" s="141"/>
      <c r="AL30" s="141"/>
      <c r="AM30" s="141"/>
      <c r="AN30" s="141"/>
      <c r="AO30" s="141"/>
      <c r="AP30" s="142"/>
      <c r="AQ30" s="132" t="s">
        <v>265</v>
      </c>
      <c r="AR30" s="134" t="s">
        <v>266</v>
      </c>
      <c r="AS30" s="134"/>
      <c r="AT30" s="141"/>
    </row>
    <row r="31" spans="1:46" s="95" customFormat="1" ht="60">
      <c r="A31" s="122">
        <v>30</v>
      </c>
      <c r="B31" s="122" t="s">
        <v>70</v>
      </c>
      <c r="C31" s="122" t="s">
        <v>71</v>
      </c>
      <c r="D31" s="122" t="s">
        <v>22</v>
      </c>
      <c r="E31" s="122" t="s">
        <v>72</v>
      </c>
      <c r="F31" s="123" t="s">
        <v>24</v>
      </c>
      <c r="G31" s="122" t="s">
        <v>25</v>
      </c>
      <c r="H31" s="122" t="s">
        <v>84</v>
      </c>
      <c r="I31" s="122" t="s">
        <v>74</v>
      </c>
      <c r="J31" s="122">
        <f>YEAR(Tabla1[[#This Row],[Fecha de Inicio del Proceso]])</f>
        <v>2024</v>
      </c>
      <c r="K31" s="124">
        <v>45646</v>
      </c>
      <c r="L31" s="122">
        <v>142</v>
      </c>
      <c r="M31" s="123" t="s">
        <v>267</v>
      </c>
      <c r="N31" s="122" t="s">
        <v>268</v>
      </c>
      <c r="O31" s="122" t="s">
        <v>27</v>
      </c>
      <c r="P31" s="122" t="s">
        <v>87</v>
      </c>
      <c r="Q31" s="124">
        <v>45976</v>
      </c>
      <c r="R31" s="124">
        <v>45771</v>
      </c>
      <c r="S31" s="126" t="s">
        <v>28</v>
      </c>
      <c r="T31" s="126" t="s">
        <v>28</v>
      </c>
      <c r="U31" s="123" t="s">
        <v>28</v>
      </c>
      <c r="V31" s="122" t="s">
        <v>28</v>
      </c>
      <c r="W31" s="122" t="s">
        <v>28</v>
      </c>
      <c r="X31" s="122" t="s">
        <v>28</v>
      </c>
      <c r="Y31" s="122" t="s">
        <v>269</v>
      </c>
      <c r="Z31" s="122" t="s">
        <v>28</v>
      </c>
      <c r="AA31" s="123" t="s">
        <v>112</v>
      </c>
      <c r="AB31" s="141" t="s">
        <v>270</v>
      </c>
      <c r="AC31" s="157">
        <f>IF(OR(ISNUMBER(FIND("inteligencia",Tabla1[[#This Row],[Resumen]])), ISNUMBER(FIND("artificial",Tabla1[[#This Row],[Resumen]])), ISNUMBER(FIND("Inteligencia",Tabla1[[#This Row],[Resumen]])), ISNUMBER(FIND("Artificial",Tabla1[[#This Row],[Resumen]]))), 1, 0)</f>
        <v>1</v>
      </c>
      <c r="AD3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1" s="157">
        <f>Tabla1[[#This Row],[Título Menciona IA]]*Tabla1[[#This Row],[Resumen Menciona IA]]</f>
        <v>1</v>
      </c>
      <c r="AF31" s="142" t="s">
        <v>81</v>
      </c>
      <c r="AG31" s="150"/>
      <c r="AH31" s="134"/>
      <c r="AI31" s="141"/>
      <c r="AJ31" s="141"/>
      <c r="AK31" s="141"/>
      <c r="AL31" s="141"/>
      <c r="AM31" s="141"/>
      <c r="AN31" s="141"/>
      <c r="AO31" s="141"/>
      <c r="AP31" s="142"/>
      <c r="AQ31" s="132" t="s">
        <v>271</v>
      </c>
      <c r="AR31" s="134" t="s">
        <v>272</v>
      </c>
      <c r="AS31" s="134"/>
      <c r="AT31" s="141"/>
    </row>
    <row r="32" spans="1:46" s="95" customFormat="1" ht="105">
      <c r="A32" s="122">
        <v>31</v>
      </c>
      <c r="B32" s="122" t="s">
        <v>70</v>
      </c>
      <c r="C32" s="122" t="s">
        <v>71</v>
      </c>
      <c r="D32" s="122" t="s">
        <v>22</v>
      </c>
      <c r="E32" s="122" t="s">
        <v>72</v>
      </c>
      <c r="F32" s="123" t="s">
        <v>24</v>
      </c>
      <c r="G32" s="122" t="s">
        <v>25</v>
      </c>
      <c r="H32" s="122" t="s">
        <v>73</v>
      </c>
      <c r="I32" s="122" t="s">
        <v>74</v>
      </c>
      <c r="J32" s="122">
        <f>YEAR(Tabla1[[#This Row],[Fecha de Inicio del Proceso]])</f>
        <v>2024</v>
      </c>
      <c r="K32" s="124">
        <v>45628</v>
      </c>
      <c r="L32" s="122">
        <v>142</v>
      </c>
      <c r="M32" s="122" t="s">
        <v>273</v>
      </c>
      <c r="N32" s="122" t="s">
        <v>274</v>
      </c>
      <c r="O32" s="122" t="s">
        <v>27</v>
      </c>
      <c r="P32" s="122" t="s">
        <v>77</v>
      </c>
      <c r="Q32" s="124">
        <v>45976</v>
      </c>
      <c r="R32" s="124">
        <v>45628</v>
      </c>
      <c r="S32" s="126" t="s">
        <v>28</v>
      </c>
      <c r="T32" s="126" t="s">
        <v>28</v>
      </c>
      <c r="U32" s="123" t="s">
        <v>28</v>
      </c>
      <c r="V32" s="122" t="s">
        <v>28</v>
      </c>
      <c r="W32" s="122" t="s">
        <v>28</v>
      </c>
      <c r="X32" s="122" t="s">
        <v>28</v>
      </c>
      <c r="Y32" s="122" t="s">
        <v>275</v>
      </c>
      <c r="Z32" s="122" t="s">
        <v>28</v>
      </c>
      <c r="AA32" s="123" t="s">
        <v>135</v>
      </c>
      <c r="AB32" s="141" t="s">
        <v>276</v>
      </c>
      <c r="AC32" s="157">
        <f>IF(OR(ISNUMBER(FIND("inteligencia",Tabla1[[#This Row],[Resumen]])), ISNUMBER(FIND("artificial",Tabla1[[#This Row],[Resumen]])), ISNUMBER(FIND("Inteligencia",Tabla1[[#This Row],[Resumen]])), ISNUMBER(FIND("Artificial",Tabla1[[#This Row],[Resumen]]))), 1, 0)</f>
        <v>1</v>
      </c>
      <c r="AD3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2" s="157">
        <f>Tabla1[[#This Row],[Título Menciona IA]]*Tabla1[[#This Row],[Resumen Menciona IA]]</f>
        <v>1</v>
      </c>
      <c r="AF32" s="142" t="s">
        <v>81</v>
      </c>
      <c r="AG32" s="150"/>
      <c r="AH32" s="134"/>
      <c r="AI32" s="141"/>
      <c r="AJ32" s="141"/>
      <c r="AK32" s="141"/>
      <c r="AL32" s="141"/>
      <c r="AM32" s="141"/>
      <c r="AN32" s="141"/>
      <c r="AO32" s="141"/>
      <c r="AP32" s="142"/>
      <c r="AQ32" s="132" t="s">
        <v>277</v>
      </c>
      <c r="AR32" s="134" t="s">
        <v>278</v>
      </c>
      <c r="AS32" s="134"/>
      <c r="AT32" s="141"/>
    </row>
    <row r="33" spans="1:46" s="95" customFormat="1" ht="105">
      <c r="A33" s="122">
        <v>32</v>
      </c>
      <c r="B33" s="122" t="s">
        <v>70</v>
      </c>
      <c r="C33" s="122" t="s">
        <v>71</v>
      </c>
      <c r="D33" s="122" t="s">
        <v>22</v>
      </c>
      <c r="E33" s="122" t="s">
        <v>72</v>
      </c>
      <c r="F33" s="123" t="s">
        <v>24</v>
      </c>
      <c r="G33" s="122" t="s">
        <v>25</v>
      </c>
      <c r="H33" s="122" t="s">
        <v>73</v>
      </c>
      <c r="I33" s="122" t="s">
        <v>74</v>
      </c>
      <c r="J33" s="122">
        <f>YEAR(Tabla1[[#This Row],[Fecha de Inicio del Proceso]])</f>
        <v>2024</v>
      </c>
      <c r="K33" s="124">
        <v>45617</v>
      </c>
      <c r="L33" s="122">
        <v>142</v>
      </c>
      <c r="M33" s="122" t="s">
        <v>279</v>
      </c>
      <c r="N33" s="122" t="s">
        <v>280</v>
      </c>
      <c r="O33" s="122" t="s">
        <v>27</v>
      </c>
      <c r="P33" s="122" t="s">
        <v>77</v>
      </c>
      <c r="Q33" s="124">
        <v>45976</v>
      </c>
      <c r="R33" s="124">
        <v>45617</v>
      </c>
      <c r="S33" s="126" t="s">
        <v>28</v>
      </c>
      <c r="T33" s="126" t="s">
        <v>28</v>
      </c>
      <c r="U33" s="123" t="s">
        <v>28</v>
      </c>
      <c r="V33" s="122" t="s">
        <v>28</v>
      </c>
      <c r="W33" s="122" t="s">
        <v>28</v>
      </c>
      <c r="X33" s="122" t="s">
        <v>28</v>
      </c>
      <c r="Y33" s="122" t="s">
        <v>141</v>
      </c>
      <c r="Z33" s="122" t="s">
        <v>28</v>
      </c>
      <c r="AA33" s="123" t="s">
        <v>135</v>
      </c>
      <c r="AB33" s="141" t="s">
        <v>281</v>
      </c>
      <c r="AC33" s="157">
        <f>IF(OR(ISNUMBER(FIND("inteligencia",Tabla1[[#This Row],[Resumen]])), ISNUMBER(FIND("artificial",Tabla1[[#This Row],[Resumen]])), ISNUMBER(FIND("Inteligencia",Tabla1[[#This Row],[Resumen]])), ISNUMBER(FIND("Artificial",Tabla1[[#This Row],[Resumen]]))), 1, 0)</f>
        <v>1</v>
      </c>
      <c r="AD3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3" s="157">
        <f>Tabla1[[#This Row],[Título Menciona IA]]*Tabla1[[#This Row],[Resumen Menciona IA]]</f>
        <v>1</v>
      </c>
      <c r="AF33" s="142" t="s">
        <v>81</v>
      </c>
      <c r="AG33" s="150"/>
      <c r="AH33" s="134"/>
      <c r="AI33" s="141"/>
      <c r="AJ33" s="141"/>
      <c r="AK33" s="141"/>
      <c r="AL33" s="141"/>
      <c r="AM33" s="141"/>
      <c r="AN33" s="141"/>
      <c r="AO33" s="141"/>
      <c r="AP33" s="142"/>
      <c r="AQ33" s="132" t="s">
        <v>282</v>
      </c>
      <c r="AR33" s="134" t="s">
        <v>283</v>
      </c>
      <c r="AS33" s="134"/>
      <c r="AT33" s="141"/>
    </row>
    <row r="34" spans="1:46" s="95" customFormat="1" ht="105">
      <c r="A34" s="122">
        <v>33</v>
      </c>
      <c r="B34" s="122" t="s">
        <v>70</v>
      </c>
      <c r="C34" s="122" t="s">
        <v>71</v>
      </c>
      <c r="D34" s="122" t="s">
        <v>22</v>
      </c>
      <c r="E34" s="122" t="s">
        <v>72</v>
      </c>
      <c r="F34" s="123" t="s">
        <v>24</v>
      </c>
      <c r="G34" s="122" t="s">
        <v>25</v>
      </c>
      <c r="H34" s="122" t="s">
        <v>73</v>
      </c>
      <c r="I34" s="122" t="s">
        <v>74</v>
      </c>
      <c r="J34" s="122">
        <f>YEAR(Tabla1[[#This Row],[Fecha de Inicio del Proceso]])</f>
        <v>2024</v>
      </c>
      <c r="K34" s="124">
        <v>45616</v>
      </c>
      <c r="L34" s="122">
        <v>142</v>
      </c>
      <c r="M34" s="122" t="s">
        <v>284</v>
      </c>
      <c r="N34" s="122" t="s">
        <v>285</v>
      </c>
      <c r="O34" s="122" t="s">
        <v>27</v>
      </c>
      <c r="P34" s="122" t="s">
        <v>77</v>
      </c>
      <c r="Q34" s="124">
        <v>45976</v>
      </c>
      <c r="R34" s="124">
        <v>45616</v>
      </c>
      <c r="S34" s="126" t="s">
        <v>28</v>
      </c>
      <c r="T34" s="126" t="s">
        <v>28</v>
      </c>
      <c r="U34" s="123" t="s">
        <v>28</v>
      </c>
      <c r="V34" s="122" t="s">
        <v>28</v>
      </c>
      <c r="W34" s="122" t="s">
        <v>28</v>
      </c>
      <c r="X34" s="122" t="s">
        <v>28</v>
      </c>
      <c r="Y34" s="122" t="s">
        <v>286</v>
      </c>
      <c r="Z34" s="122" t="s">
        <v>28</v>
      </c>
      <c r="AA34" s="123" t="s">
        <v>135</v>
      </c>
      <c r="AB34" s="141" t="s">
        <v>287</v>
      </c>
      <c r="AC34" s="157">
        <f>IF(OR(ISNUMBER(FIND("inteligencia",Tabla1[[#This Row],[Resumen]])), ISNUMBER(FIND("artificial",Tabla1[[#This Row],[Resumen]])), ISNUMBER(FIND("Inteligencia",Tabla1[[#This Row],[Resumen]])), ISNUMBER(FIND("Artificial",Tabla1[[#This Row],[Resumen]]))), 1, 0)</f>
        <v>1</v>
      </c>
      <c r="AD3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4" s="157">
        <f>Tabla1[[#This Row],[Título Menciona IA]]*Tabla1[[#This Row],[Resumen Menciona IA]]</f>
        <v>0</v>
      </c>
      <c r="AF34" s="142" t="s">
        <v>81</v>
      </c>
      <c r="AG34" s="150"/>
      <c r="AH34" s="134"/>
      <c r="AI34" s="141"/>
      <c r="AJ34" s="141"/>
      <c r="AK34" s="141"/>
      <c r="AL34" s="141"/>
      <c r="AM34" s="141"/>
      <c r="AN34" s="141"/>
      <c r="AO34" s="141"/>
      <c r="AP34" s="142"/>
      <c r="AQ34" s="132" t="s">
        <v>288</v>
      </c>
      <c r="AR34" s="134" t="s">
        <v>289</v>
      </c>
      <c r="AS34" s="134"/>
      <c r="AT34" s="141"/>
    </row>
    <row r="35" spans="1:46" s="95" customFormat="1" ht="75">
      <c r="A35" s="122">
        <v>34</v>
      </c>
      <c r="B35" s="122" t="s">
        <v>70</v>
      </c>
      <c r="C35" s="122" t="s">
        <v>71</v>
      </c>
      <c r="D35" s="122" t="s">
        <v>22</v>
      </c>
      <c r="E35" s="122" t="s">
        <v>72</v>
      </c>
      <c r="F35" s="123" t="s">
        <v>24</v>
      </c>
      <c r="G35" s="122" t="s">
        <v>25</v>
      </c>
      <c r="H35" s="122" t="s">
        <v>73</v>
      </c>
      <c r="I35" s="122" t="s">
        <v>74</v>
      </c>
      <c r="J35" s="122">
        <f>YEAR(Tabla1[[#This Row],[Fecha de Inicio del Proceso]])</f>
        <v>2024</v>
      </c>
      <c r="K35" s="124">
        <v>45615</v>
      </c>
      <c r="L35" s="122">
        <v>142</v>
      </c>
      <c r="M35" s="122" t="s">
        <v>290</v>
      </c>
      <c r="N35" s="122" t="s">
        <v>291</v>
      </c>
      <c r="O35" s="122" t="s">
        <v>27</v>
      </c>
      <c r="P35" s="122" t="s">
        <v>77</v>
      </c>
      <c r="Q35" s="124">
        <v>45976</v>
      </c>
      <c r="R35" s="124">
        <v>45615</v>
      </c>
      <c r="S35" s="126" t="s">
        <v>28</v>
      </c>
      <c r="T35" s="126" t="s">
        <v>28</v>
      </c>
      <c r="U35" s="123" t="s">
        <v>28</v>
      </c>
      <c r="V35" s="122" t="s">
        <v>28</v>
      </c>
      <c r="W35" s="122" t="s">
        <v>28</v>
      </c>
      <c r="X35" s="122" t="s">
        <v>28</v>
      </c>
      <c r="Y35" s="122" t="s">
        <v>292</v>
      </c>
      <c r="Z35" s="122" t="s">
        <v>28</v>
      </c>
      <c r="AA35" s="123" t="s">
        <v>112</v>
      </c>
      <c r="AB35" s="141" t="s">
        <v>293</v>
      </c>
      <c r="AC35" s="157">
        <f>IF(OR(ISNUMBER(FIND("inteligencia",Tabla1[[#This Row],[Resumen]])), ISNUMBER(FIND("artificial",Tabla1[[#This Row],[Resumen]])), ISNUMBER(FIND("Inteligencia",Tabla1[[#This Row],[Resumen]])), ISNUMBER(FIND("Artificial",Tabla1[[#This Row],[Resumen]]))), 1, 0)</f>
        <v>1</v>
      </c>
      <c r="AD3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5" s="157">
        <f>Tabla1[[#This Row],[Título Menciona IA]]*Tabla1[[#This Row],[Resumen Menciona IA]]</f>
        <v>1</v>
      </c>
      <c r="AF35" s="142" t="s">
        <v>81</v>
      </c>
      <c r="AG35" s="150"/>
      <c r="AH35" s="134"/>
      <c r="AI35" s="141"/>
      <c r="AJ35" s="141"/>
      <c r="AK35" s="141"/>
      <c r="AL35" s="141"/>
      <c r="AM35" s="141"/>
      <c r="AN35" s="141"/>
      <c r="AO35" s="141"/>
      <c r="AP35" s="142"/>
      <c r="AQ35" s="132" t="s">
        <v>294</v>
      </c>
      <c r="AR35" s="134" t="s">
        <v>295</v>
      </c>
      <c r="AS35" s="134"/>
      <c r="AT35" s="141"/>
    </row>
    <row r="36" spans="1:46" s="95" customFormat="1" ht="60">
      <c r="A36" s="122">
        <v>35</v>
      </c>
      <c r="B36" s="122" t="s">
        <v>70</v>
      </c>
      <c r="C36" s="122" t="s">
        <v>71</v>
      </c>
      <c r="D36" s="122" t="s">
        <v>22</v>
      </c>
      <c r="E36" s="122" t="s">
        <v>72</v>
      </c>
      <c r="F36" s="123" t="s">
        <v>24</v>
      </c>
      <c r="G36" s="122" t="s">
        <v>25</v>
      </c>
      <c r="H36" s="122" t="s">
        <v>84</v>
      </c>
      <c r="I36" s="122" t="s">
        <v>74</v>
      </c>
      <c r="J36" s="122">
        <f>YEAR(Tabla1[[#This Row],[Fecha de Inicio del Proceso]])</f>
        <v>2024</v>
      </c>
      <c r="K36" s="124">
        <v>45615</v>
      </c>
      <c r="L36" s="122">
        <v>142</v>
      </c>
      <c r="M36" s="123" t="s">
        <v>296</v>
      </c>
      <c r="N36" s="122" t="s">
        <v>297</v>
      </c>
      <c r="O36" s="122" t="s">
        <v>298</v>
      </c>
      <c r="P36" s="122" t="s">
        <v>299</v>
      </c>
      <c r="Q36" s="124">
        <v>46112</v>
      </c>
      <c r="R36" s="124">
        <v>46081</v>
      </c>
      <c r="S36" s="126" t="s">
        <v>28</v>
      </c>
      <c r="T36" s="126" t="s">
        <v>28</v>
      </c>
      <c r="U36" s="123" t="s">
        <v>28</v>
      </c>
      <c r="V36" s="122" t="s">
        <v>28</v>
      </c>
      <c r="W36" s="124">
        <v>46081</v>
      </c>
      <c r="X36" s="122" t="s">
        <v>28</v>
      </c>
      <c r="Y36" s="122" t="s">
        <v>88</v>
      </c>
      <c r="Z36" s="122" t="s">
        <v>28</v>
      </c>
      <c r="AA36" s="123" t="s">
        <v>79</v>
      </c>
      <c r="AB36" s="141" t="s">
        <v>300</v>
      </c>
      <c r="AC36" s="157">
        <f>IF(OR(ISNUMBER(FIND("inteligencia",Tabla1[[#This Row],[Resumen]])), ISNUMBER(FIND("artificial",Tabla1[[#This Row],[Resumen]])), ISNUMBER(FIND("Inteligencia",Tabla1[[#This Row],[Resumen]])), ISNUMBER(FIND("Artificial",Tabla1[[#This Row],[Resumen]]))), 1, 0)</f>
        <v>1</v>
      </c>
      <c r="AD3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6" s="157">
        <f>Tabla1[[#This Row],[Título Menciona IA]]*Tabla1[[#This Row],[Resumen Menciona IA]]</f>
        <v>1</v>
      </c>
      <c r="AF36" s="142" t="s">
        <v>301</v>
      </c>
      <c r="AG36" s="150"/>
      <c r="AH36" s="134"/>
      <c r="AI36" s="141"/>
      <c r="AJ36" s="141"/>
      <c r="AK36" s="141"/>
      <c r="AL36" s="141"/>
      <c r="AM36" s="141"/>
      <c r="AN36" s="141"/>
      <c r="AO36" s="141"/>
      <c r="AP36" s="142"/>
      <c r="AQ36" s="132" t="s">
        <v>302</v>
      </c>
      <c r="AR36" s="134" t="s">
        <v>303</v>
      </c>
      <c r="AS36" s="134"/>
      <c r="AT36" s="141"/>
    </row>
    <row r="37" spans="1:46" s="95" customFormat="1" ht="150">
      <c r="A37" s="122">
        <v>36</v>
      </c>
      <c r="B37" s="122" t="s">
        <v>70</v>
      </c>
      <c r="C37" s="123" t="s">
        <v>71</v>
      </c>
      <c r="D37" s="123" t="s">
        <v>103</v>
      </c>
      <c r="E37" s="123" t="s">
        <v>304</v>
      </c>
      <c r="F37" s="123" t="s">
        <v>24</v>
      </c>
      <c r="G37" s="123" t="s">
        <v>122</v>
      </c>
      <c r="H37" s="123" t="s">
        <v>304</v>
      </c>
      <c r="I37" s="123" t="s">
        <v>74</v>
      </c>
      <c r="J37" s="122">
        <f>YEAR(Tabla1[[#This Row],[Fecha de Inicio del Proceso]])</f>
        <v>2024</v>
      </c>
      <c r="K37" s="124">
        <v>45611</v>
      </c>
      <c r="L37" s="122" t="s">
        <v>124</v>
      </c>
      <c r="M37" s="123" t="s">
        <v>305</v>
      </c>
      <c r="N37" s="122" t="s">
        <v>306</v>
      </c>
      <c r="O37" s="122" t="s">
        <v>27</v>
      </c>
      <c r="P37" s="122" t="s">
        <v>307</v>
      </c>
      <c r="Q37" s="124">
        <v>45976</v>
      </c>
      <c r="R37" s="124">
        <v>45616</v>
      </c>
      <c r="S37" s="126" t="s">
        <v>28</v>
      </c>
      <c r="T37" s="126" t="s">
        <v>28</v>
      </c>
      <c r="U37" s="123" t="s">
        <v>28</v>
      </c>
      <c r="V37" s="122" t="s">
        <v>28</v>
      </c>
      <c r="W37" s="122" t="s">
        <v>28</v>
      </c>
      <c r="X37" s="122" t="s">
        <v>28</v>
      </c>
      <c r="Y37" s="122" t="s">
        <v>308</v>
      </c>
      <c r="Z37" s="122" t="s">
        <v>26</v>
      </c>
      <c r="AA37" s="123" t="s">
        <v>135</v>
      </c>
      <c r="AB37" s="141" t="s">
        <v>309</v>
      </c>
      <c r="AC37" s="157">
        <f>IF(OR(ISNUMBER(FIND("inteligencia",Tabla1[[#This Row],[Resumen]])), ISNUMBER(FIND("artificial",Tabla1[[#This Row],[Resumen]])), ISNUMBER(FIND("Inteligencia",Tabla1[[#This Row],[Resumen]])), ISNUMBER(FIND("Artificial",Tabla1[[#This Row],[Resumen]]))), 1, 0)</f>
        <v>1</v>
      </c>
      <c r="AD3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7" s="157">
        <f>Tabla1[[#This Row],[Título Menciona IA]]*Tabla1[[#This Row],[Resumen Menciona IA]]</f>
        <v>1</v>
      </c>
      <c r="AF37" s="142" t="s">
        <v>81</v>
      </c>
      <c r="AG37" s="150"/>
      <c r="AH37" s="134"/>
      <c r="AI37" s="141"/>
      <c r="AJ37" s="141"/>
      <c r="AK37" s="141"/>
      <c r="AL37" s="141"/>
      <c r="AM37" s="141"/>
      <c r="AN37" s="141"/>
      <c r="AO37" s="141"/>
      <c r="AP37" s="142"/>
      <c r="AQ37" s="132" t="s">
        <v>310</v>
      </c>
      <c r="AR37" s="134" t="s">
        <v>311</v>
      </c>
      <c r="AS37" s="134"/>
      <c r="AT37" s="141"/>
    </row>
    <row r="38" spans="1:46" s="95" customFormat="1" ht="75">
      <c r="A38" s="122">
        <v>37</v>
      </c>
      <c r="B38" s="122" t="s">
        <v>70</v>
      </c>
      <c r="C38" s="123" t="s">
        <v>71</v>
      </c>
      <c r="D38" s="123" t="s">
        <v>22</v>
      </c>
      <c r="E38" s="123" t="s">
        <v>72</v>
      </c>
      <c r="F38" s="123" t="s">
        <v>24</v>
      </c>
      <c r="G38" s="123" t="s">
        <v>25</v>
      </c>
      <c r="H38" s="123" t="s">
        <v>84</v>
      </c>
      <c r="I38" s="123" t="s">
        <v>74</v>
      </c>
      <c r="J38" s="123">
        <f>YEAR(Tabla1[[#This Row],[Fecha de Inicio del Proceso]])</f>
        <v>2024</v>
      </c>
      <c r="K38" s="126">
        <v>45603</v>
      </c>
      <c r="L38" s="123">
        <v>142</v>
      </c>
      <c r="M38" s="123" t="s">
        <v>312</v>
      </c>
      <c r="N38" s="123" t="s">
        <v>313</v>
      </c>
      <c r="O38" s="123" t="s">
        <v>27</v>
      </c>
      <c r="P38" s="123" t="s">
        <v>87</v>
      </c>
      <c r="Q38" s="124">
        <v>45976</v>
      </c>
      <c r="R38" s="126">
        <v>45771</v>
      </c>
      <c r="S38" s="126" t="s">
        <v>28</v>
      </c>
      <c r="T38" s="126" t="s">
        <v>28</v>
      </c>
      <c r="U38" s="123" t="s">
        <v>28</v>
      </c>
      <c r="V38" s="123" t="s">
        <v>28</v>
      </c>
      <c r="W38" s="123" t="s">
        <v>28</v>
      </c>
      <c r="X38" s="123" t="s">
        <v>28</v>
      </c>
      <c r="Y38" s="123" t="s">
        <v>314</v>
      </c>
      <c r="Z38" s="123" t="s">
        <v>28</v>
      </c>
      <c r="AA38" s="123" t="s">
        <v>135</v>
      </c>
      <c r="AB38" s="142" t="s">
        <v>315</v>
      </c>
      <c r="AC38" s="157">
        <f>IF(OR(ISNUMBER(FIND("inteligencia",Tabla1[[#This Row],[Resumen]])), ISNUMBER(FIND("artificial",Tabla1[[#This Row],[Resumen]])), ISNUMBER(FIND("Inteligencia",Tabla1[[#This Row],[Resumen]])), ISNUMBER(FIND("Artificial",Tabla1[[#This Row],[Resumen]]))), 1, 0)</f>
        <v>1</v>
      </c>
      <c r="AD3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8" s="157">
        <f>Tabla1[[#This Row],[Título Menciona IA]]*Tabla1[[#This Row],[Resumen Menciona IA]]</f>
        <v>1</v>
      </c>
      <c r="AF38" s="142" t="s">
        <v>81</v>
      </c>
      <c r="AG38" s="142"/>
      <c r="AH38" s="142"/>
      <c r="AI38" s="142"/>
      <c r="AJ38" s="142"/>
      <c r="AK38" s="142"/>
      <c r="AL38" s="142"/>
      <c r="AM38" s="142"/>
      <c r="AN38" s="142"/>
      <c r="AO38" s="142"/>
      <c r="AP38" s="142"/>
      <c r="AQ38" s="132" t="s">
        <v>248</v>
      </c>
      <c r="AR38" s="134" t="s">
        <v>249</v>
      </c>
      <c r="AS38" s="134"/>
      <c r="AT38" s="141"/>
    </row>
    <row r="39" spans="1:46" ht="135">
      <c r="A39" s="122">
        <v>38</v>
      </c>
      <c r="B39" s="122" t="s">
        <v>70</v>
      </c>
      <c r="C39" s="123" t="s">
        <v>71</v>
      </c>
      <c r="D39" s="123" t="s">
        <v>22</v>
      </c>
      <c r="E39" s="123" t="s">
        <v>72</v>
      </c>
      <c r="F39" s="123" t="s">
        <v>24</v>
      </c>
      <c r="G39" s="123" t="s">
        <v>25</v>
      </c>
      <c r="H39" s="123" t="s">
        <v>73</v>
      </c>
      <c r="I39" s="123" t="s">
        <v>74</v>
      </c>
      <c r="J39" s="123">
        <f>YEAR(Tabla1[[#This Row],[Fecha de Inicio del Proceso]])</f>
        <v>2024</v>
      </c>
      <c r="K39" s="126">
        <v>45582</v>
      </c>
      <c r="L39" s="123">
        <v>142</v>
      </c>
      <c r="M39" s="123" t="s">
        <v>316</v>
      </c>
      <c r="N39" s="123" t="s">
        <v>317</v>
      </c>
      <c r="O39" s="123" t="s">
        <v>27</v>
      </c>
      <c r="P39" s="123" t="s">
        <v>77</v>
      </c>
      <c r="Q39" s="124">
        <v>45976</v>
      </c>
      <c r="R39" s="126">
        <v>45582</v>
      </c>
      <c r="S39" s="126" t="s">
        <v>28</v>
      </c>
      <c r="T39" s="126" t="s">
        <v>28</v>
      </c>
      <c r="U39" s="123" t="s">
        <v>28</v>
      </c>
      <c r="V39" s="123" t="s">
        <v>28</v>
      </c>
      <c r="W39" s="123" t="s">
        <v>28</v>
      </c>
      <c r="X39" s="123" t="s">
        <v>28</v>
      </c>
      <c r="Y39" s="123" t="s">
        <v>318</v>
      </c>
      <c r="Z39" s="123" t="s">
        <v>28</v>
      </c>
      <c r="AA39" s="123" t="s">
        <v>79</v>
      </c>
      <c r="AB39" s="142" t="s">
        <v>319</v>
      </c>
      <c r="AC39" s="157">
        <f>IF(OR(ISNUMBER(FIND("inteligencia",Tabla1[[#This Row],[Resumen]])), ISNUMBER(FIND("artificial",Tabla1[[#This Row],[Resumen]])), ISNUMBER(FIND("Inteligencia",Tabla1[[#This Row],[Resumen]])), ISNUMBER(FIND("Artificial",Tabla1[[#This Row],[Resumen]]))), 1, 0)</f>
        <v>1</v>
      </c>
      <c r="AD3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9" s="157">
        <f>Tabla1[[#This Row],[Título Menciona IA]]*Tabla1[[#This Row],[Resumen Menciona IA]]</f>
        <v>1</v>
      </c>
      <c r="AF39" s="142" t="s">
        <v>81</v>
      </c>
      <c r="AG39" s="142"/>
      <c r="AH39" s="142"/>
      <c r="AI39" s="142"/>
      <c r="AJ39" s="142"/>
      <c r="AK39" s="142"/>
      <c r="AL39" s="142"/>
      <c r="AM39" s="142"/>
      <c r="AN39" s="142"/>
      <c r="AO39" s="142"/>
      <c r="AP39" s="142"/>
      <c r="AQ39" s="132" t="s">
        <v>320</v>
      </c>
      <c r="AR39" s="134" t="s">
        <v>321</v>
      </c>
      <c r="AS39" s="134"/>
      <c r="AT39" s="141"/>
    </row>
    <row r="40" spans="1:46" ht="75">
      <c r="A40" s="122">
        <v>39</v>
      </c>
      <c r="B40" s="122" t="s">
        <v>70</v>
      </c>
      <c r="C40" s="123" t="s">
        <v>71</v>
      </c>
      <c r="D40" s="123" t="s">
        <v>22</v>
      </c>
      <c r="E40" s="123" t="s">
        <v>72</v>
      </c>
      <c r="F40" s="123" t="s">
        <v>24</v>
      </c>
      <c r="G40" s="123" t="s">
        <v>25</v>
      </c>
      <c r="H40" s="123" t="s">
        <v>73</v>
      </c>
      <c r="I40" s="123" t="s">
        <v>322</v>
      </c>
      <c r="J40" s="123">
        <f>YEAR(Tabla1[[#This Row],[Fecha de Inicio del Proceso]])</f>
        <v>2024</v>
      </c>
      <c r="K40" s="126">
        <v>45567</v>
      </c>
      <c r="L40" s="123">
        <v>142</v>
      </c>
      <c r="M40" s="123" t="s">
        <v>323</v>
      </c>
      <c r="N40" s="123" t="s">
        <v>324</v>
      </c>
      <c r="O40" s="123" t="s">
        <v>27</v>
      </c>
      <c r="P40" s="123" t="s">
        <v>325</v>
      </c>
      <c r="Q40" s="124">
        <v>45976</v>
      </c>
      <c r="R40" s="126">
        <v>45567</v>
      </c>
      <c r="S40" s="126" t="s">
        <v>28</v>
      </c>
      <c r="T40" s="126" t="s">
        <v>28</v>
      </c>
      <c r="U40" s="123" t="s">
        <v>28</v>
      </c>
      <c r="V40" s="123" t="s">
        <v>28</v>
      </c>
      <c r="W40" s="123" t="s">
        <v>28</v>
      </c>
      <c r="X40" s="123" t="s">
        <v>28</v>
      </c>
      <c r="Y40" s="123" t="s">
        <v>326</v>
      </c>
      <c r="Z40" s="123" t="s">
        <v>28</v>
      </c>
      <c r="AA40" s="123" t="s">
        <v>112</v>
      </c>
      <c r="AB40" s="142" t="s">
        <v>327</v>
      </c>
      <c r="AC40" s="157">
        <f>IF(OR(ISNUMBER(FIND("inteligencia",Tabla1[[#This Row],[Resumen]])), ISNUMBER(FIND("artificial",Tabla1[[#This Row],[Resumen]])), ISNUMBER(FIND("Inteligencia",Tabla1[[#This Row],[Resumen]])), ISNUMBER(FIND("Artificial",Tabla1[[#This Row],[Resumen]]))), 1, 0)</f>
        <v>1</v>
      </c>
      <c r="AD4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0" s="157">
        <f>Tabla1[[#This Row],[Título Menciona IA]]*Tabla1[[#This Row],[Resumen Menciona IA]]</f>
        <v>0</v>
      </c>
      <c r="AF40" s="142" t="s">
        <v>81</v>
      </c>
      <c r="AG40" s="142"/>
      <c r="AH40" s="142"/>
      <c r="AI40" s="142"/>
      <c r="AJ40" s="142"/>
      <c r="AK40" s="142"/>
      <c r="AL40" s="142"/>
      <c r="AM40" s="142"/>
      <c r="AN40" s="142"/>
      <c r="AO40" s="142"/>
      <c r="AP40" s="142"/>
      <c r="AQ40" s="132" t="s">
        <v>328</v>
      </c>
      <c r="AR40" s="134" t="s">
        <v>329</v>
      </c>
      <c r="AS40" s="134"/>
      <c r="AT40" s="141"/>
    </row>
    <row r="41" spans="1:46" ht="120">
      <c r="A41" s="122">
        <v>40</v>
      </c>
      <c r="B41" s="122" t="s">
        <v>70</v>
      </c>
      <c r="C41" s="122" t="s">
        <v>71</v>
      </c>
      <c r="D41" s="122" t="s">
        <v>22</v>
      </c>
      <c r="E41" s="123" t="s">
        <v>72</v>
      </c>
      <c r="F41" s="123" t="s">
        <v>24</v>
      </c>
      <c r="G41" s="122" t="s">
        <v>25</v>
      </c>
      <c r="H41" s="122" t="s">
        <v>73</v>
      </c>
      <c r="I41" s="122" t="s">
        <v>74</v>
      </c>
      <c r="J41" s="122">
        <f>YEAR(Tabla1[[#This Row],[Fecha de Inicio del Proceso]])</f>
        <v>2024</v>
      </c>
      <c r="K41" s="124">
        <v>45560</v>
      </c>
      <c r="L41" s="122">
        <v>142</v>
      </c>
      <c r="M41" s="122" t="s">
        <v>330</v>
      </c>
      <c r="N41" s="122" t="s">
        <v>331</v>
      </c>
      <c r="O41" s="122" t="s">
        <v>27</v>
      </c>
      <c r="P41" s="122" t="s">
        <v>77</v>
      </c>
      <c r="Q41" s="124">
        <v>45976</v>
      </c>
      <c r="R41" s="124">
        <v>45560</v>
      </c>
      <c r="S41" s="126" t="s">
        <v>28</v>
      </c>
      <c r="T41" s="126" t="s">
        <v>28</v>
      </c>
      <c r="U41" s="123" t="s">
        <v>28</v>
      </c>
      <c r="V41" s="122" t="s">
        <v>28</v>
      </c>
      <c r="W41" s="122" t="s">
        <v>28</v>
      </c>
      <c r="X41" s="122" t="s">
        <v>28</v>
      </c>
      <c r="Y41" s="122" t="s">
        <v>332</v>
      </c>
      <c r="Z41" s="122" t="s">
        <v>28</v>
      </c>
      <c r="AA41" s="123" t="s">
        <v>333</v>
      </c>
      <c r="AB41" s="141" t="s">
        <v>334</v>
      </c>
      <c r="AC41" s="157">
        <f>IF(OR(ISNUMBER(FIND("inteligencia",Tabla1[[#This Row],[Resumen]])), ISNUMBER(FIND("artificial",Tabla1[[#This Row],[Resumen]])), ISNUMBER(FIND("Inteligencia",Tabla1[[#This Row],[Resumen]])), ISNUMBER(FIND("Artificial",Tabla1[[#This Row],[Resumen]]))), 1, 0)</f>
        <v>1</v>
      </c>
      <c r="AD4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1" s="157">
        <f>Tabla1[[#This Row],[Título Menciona IA]]*Tabla1[[#This Row],[Resumen Menciona IA]]</f>
        <v>0</v>
      </c>
      <c r="AF41" s="142" t="s">
        <v>81</v>
      </c>
      <c r="AG41" s="145"/>
      <c r="AH41" s="141"/>
      <c r="AI41" s="141"/>
      <c r="AJ41" s="141"/>
      <c r="AK41" s="141"/>
      <c r="AL41" s="141"/>
      <c r="AM41" s="141"/>
      <c r="AN41" s="141"/>
      <c r="AO41" s="141"/>
      <c r="AP41" s="142"/>
      <c r="AQ41" s="132" t="s">
        <v>335</v>
      </c>
      <c r="AR41" s="134" t="s">
        <v>336</v>
      </c>
      <c r="AS41" s="134"/>
      <c r="AT41" s="141"/>
    </row>
    <row r="42" spans="1:46" ht="225">
      <c r="A42" s="122">
        <v>41</v>
      </c>
      <c r="B42" s="122" t="s">
        <v>70</v>
      </c>
      <c r="C42" s="123" t="s">
        <v>71</v>
      </c>
      <c r="D42" s="123" t="s">
        <v>22</v>
      </c>
      <c r="E42" s="123" t="s">
        <v>72</v>
      </c>
      <c r="F42" s="123" t="s">
        <v>24</v>
      </c>
      <c r="G42" s="123" t="s">
        <v>25</v>
      </c>
      <c r="H42" s="123" t="s">
        <v>73</v>
      </c>
      <c r="I42" s="123" t="s">
        <v>74</v>
      </c>
      <c r="J42" s="123">
        <f>YEAR(Tabla1[[#This Row],[Fecha de Inicio del Proceso]])</f>
        <v>2024</v>
      </c>
      <c r="K42" s="126">
        <v>45554</v>
      </c>
      <c r="L42" s="123">
        <v>142</v>
      </c>
      <c r="M42" s="123" t="s">
        <v>337</v>
      </c>
      <c r="N42" s="123" t="s">
        <v>338</v>
      </c>
      <c r="O42" s="123" t="s">
        <v>27</v>
      </c>
      <c r="P42" s="123" t="s">
        <v>339</v>
      </c>
      <c r="Q42" s="124">
        <v>45976</v>
      </c>
      <c r="R42" s="126">
        <v>45554</v>
      </c>
      <c r="S42" s="126" t="s">
        <v>28</v>
      </c>
      <c r="T42" s="126" t="s">
        <v>28</v>
      </c>
      <c r="U42" s="123" t="s">
        <v>28</v>
      </c>
      <c r="V42" s="123" t="s">
        <v>28</v>
      </c>
      <c r="W42" s="123" t="s">
        <v>28</v>
      </c>
      <c r="X42" s="123" t="s">
        <v>28</v>
      </c>
      <c r="Y42" s="123" t="s">
        <v>340</v>
      </c>
      <c r="Z42" s="123" t="s">
        <v>28</v>
      </c>
      <c r="AA42" s="123" t="s">
        <v>135</v>
      </c>
      <c r="AB42" s="142" t="s">
        <v>341</v>
      </c>
      <c r="AC42" s="157">
        <f>IF(OR(ISNUMBER(FIND("inteligencia",Tabla1[[#This Row],[Resumen]])), ISNUMBER(FIND("artificial",Tabla1[[#This Row],[Resumen]])), ISNUMBER(FIND("Inteligencia",Tabla1[[#This Row],[Resumen]])), ISNUMBER(FIND("Artificial",Tabla1[[#This Row],[Resumen]]))), 1, 0)</f>
        <v>1</v>
      </c>
      <c r="AD4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2" s="157">
        <f>Tabla1[[#This Row],[Título Menciona IA]]*Tabla1[[#This Row],[Resumen Menciona IA]]</f>
        <v>1</v>
      </c>
      <c r="AF42" s="142" t="s">
        <v>81</v>
      </c>
      <c r="AG42" s="142"/>
      <c r="AH42" s="142"/>
      <c r="AI42" s="142"/>
      <c r="AJ42" s="142"/>
      <c r="AK42" s="142"/>
      <c r="AL42" s="142"/>
      <c r="AM42" s="142"/>
      <c r="AN42" s="142"/>
      <c r="AO42" s="142"/>
      <c r="AP42" s="142"/>
      <c r="AQ42" s="132" t="s">
        <v>342</v>
      </c>
      <c r="AR42" s="134" t="s">
        <v>343</v>
      </c>
      <c r="AS42" s="134"/>
      <c r="AT42" s="141"/>
    </row>
    <row r="43" spans="1:46" ht="90">
      <c r="A43" s="122">
        <v>42</v>
      </c>
      <c r="B43" s="122" t="s">
        <v>70</v>
      </c>
      <c r="C43" s="123" t="s">
        <v>71</v>
      </c>
      <c r="D43" s="123" t="s">
        <v>22</v>
      </c>
      <c r="E43" s="123" t="s">
        <v>72</v>
      </c>
      <c r="F43" s="123" t="s">
        <v>24</v>
      </c>
      <c r="G43" s="123" t="s">
        <v>25</v>
      </c>
      <c r="H43" s="123" t="s">
        <v>73</v>
      </c>
      <c r="I43" s="123" t="s">
        <v>74</v>
      </c>
      <c r="J43" s="123">
        <f>YEAR(Tabla1[[#This Row],[Fecha de Inicio del Proceso]])</f>
        <v>2024</v>
      </c>
      <c r="K43" s="126">
        <v>45545</v>
      </c>
      <c r="L43" s="123">
        <v>142</v>
      </c>
      <c r="M43" s="123" t="s">
        <v>344</v>
      </c>
      <c r="N43" s="123" t="s">
        <v>345</v>
      </c>
      <c r="O43" s="123" t="s">
        <v>27</v>
      </c>
      <c r="P43" s="123" t="s">
        <v>77</v>
      </c>
      <c r="Q43" s="124">
        <v>45976</v>
      </c>
      <c r="R43" s="126">
        <v>45545</v>
      </c>
      <c r="S43" s="126" t="s">
        <v>28</v>
      </c>
      <c r="T43" s="126" t="s">
        <v>28</v>
      </c>
      <c r="U43" s="123" t="s">
        <v>28</v>
      </c>
      <c r="V43" s="123" t="s">
        <v>28</v>
      </c>
      <c r="W43" s="123" t="s">
        <v>28</v>
      </c>
      <c r="X43" s="123" t="s">
        <v>28</v>
      </c>
      <c r="Y43" s="123" t="s">
        <v>346</v>
      </c>
      <c r="Z43" s="123" t="s">
        <v>28</v>
      </c>
      <c r="AA43" s="123" t="s">
        <v>333</v>
      </c>
      <c r="AB43" s="142" t="s">
        <v>347</v>
      </c>
      <c r="AC43" s="157">
        <f>IF(OR(ISNUMBER(FIND("inteligencia",Tabla1[[#This Row],[Resumen]])), ISNUMBER(FIND("artificial",Tabla1[[#This Row],[Resumen]])), ISNUMBER(FIND("Inteligencia",Tabla1[[#This Row],[Resumen]])), ISNUMBER(FIND("Artificial",Tabla1[[#This Row],[Resumen]]))), 1, 0)</f>
        <v>1</v>
      </c>
      <c r="AD4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3" s="157">
        <f>Tabla1[[#This Row],[Título Menciona IA]]*Tabla1[[#This Row],[Resumen Menciona IA]]</f>
        <v>0</v>
      </c>
      <c r="AF43" s="142" t="s">
        <v>81</v>
      </c>
      <c r="AG43" s="142"/>
      <c r="AH43" s="142"/>
      <c r="AI43" s="142"/>
      <c r="AJ43" s="142"/>
      <c r="AK43" s="142"/>
      <c r="AL43" s="142"/>
      <c r="AM43" s="142"/>
      <c r="AN43" s="142"/>
      <c r="AO43" s="142"/>
      <c r="AP43" s="142"/>
      <c r="AQ43" s="132" t="s">
        <v>348</v>
      </c>
      <c r="AR43" s="134" t="s">
        <v>349</v>
      </c>
      <c r="AS43" s="134"/>
      <c r="AT43" s="141"/>
    </row>
    <row r="44" spans="1:46" ht="105">
      <c r="A44" s="122">
        <v>43</v>
      </c>
      <c r="B44" s="122" t="s">
        <v>70</v>
      </c>
      <c r="C44" s="123" t="s">
        <v>71</v>
      </c>
      <c r="D44" s="123" t="s">
        <v>22</v>
      </c>
      <c r="E44" s="123" t="s">
        <v>72</v>
      </c>
      <c r="F44" s="123" t="s">
        <v>24</v>
      </c>
      <c r="G44" s="123" t="s">
        <v>25</v>
      </c>
      <c r="H44" s="123" t="s">
        <v>73</v>
      </c>
      <c r="I44" s="123" t="s">
        <v>74</v>
      </c>
      <c r="J44" s="123">
        <f>YEAR(Tabla1[[#This Row],[Fecha de Inicio del Proceso]])</f>
        <v>2024</v>
      </c>
      <c r="K44" s="126">
        <v>45539</v>
      </c>
      <c r="L44" s="123">
        <v>142</v>
      </c>
      <c r="M44" s="123" t="s">
        <v>350</v>
      </c>
      <c r="N44" s="123" t="s">
        <v>351</v>
      </c>
      <c r="O44" s="123" t="s">
        <v>27</v>
      </c>
      <c r="P44" s="123" t="s">
        <v>77</v>
      </c>
      <c r="Q44" s="124">
        <v>45976</v>
      </c>
      <c r="R44" s="126">
        <v>45539</v>
      </c>
      <c r="S44" s="126" t="s">
        <v>28</v>
      </c>
      <c r="T44" s="126" t="s">
        <v>28</v>
      </c>
      <c r="U44" s="123" t="s">
        <v>28</v>
      </c>
      <c r="V44" s="123" t="s">
        <v>28</v>
      </c>
      <c r="W44" s="123" t="s">
        <v>28</v>
      </c>
      <c r="X44" s="123" t="s">
        <v>28</v>
      </c>
      <c r="Y44" s="123" t="s">
        <v>352</v>
      </c>
      <c r="Z44" s="123" t="s">
        <v>28</v>
      </c>
      <c r="AA44" s="123" t="s">
        <v>79</v>
      </c>
      <c r="AB44" s="142" t="s">
        <v>353</v>
      </c>
      <c r="AC44" s="157">
        <f>IF(OR(ISNUMBER(FIND("inteligencia",Tabla1[[#This Row],[Resumen]])), ISNUMBER(FIND("artificial",Tabla1[[#This Row],[Resumen]])), ISNUMBER(FIND("Inteligencia",Tabla1[[#This Row],[Resumen]])), ISNUMBER(FIND("Artificial",Tabla1[[#This Row],[Resumen]]))), 1, 0)</f>
        <v>1</v>
      </c>
      <c r="AD4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4" s="157">
        <f>Tabla1[[#This Row],[Título Menciona IA]]*Tabla1[[#This Row],[Resumen Menciona IA]]</f>
        <v>0</v>
      </c>
      <c r="AF44" s="142" t="s">
        <v>81</v>
      </c>
      <c r="AG44" s="142"/>
      <c r="AH44" s="142"/>
      <c r="AI44" s="142"/>
      <c r="AJ44" s="142"/>
      <c r="AK44" s="142"/>
      <c r="AL44" s="142"/>
      <c r="AM44" s="142"/>
      <c r="AN44" s="142"/>
      <c r="AO44" s="142"/>
      <c r="AP44" s="142"/>
      <c r="AQ44" s="132" t="s">
        <v>354</v>
      </c>
      <c r="AR44" s="134" t="s">
        <v>355</v>
      </c>
      <c r="AS44" s="134"/>
      <c r="AT44" s="141"/>
    </row>
    <row r="45" spans="1:46" ht="75">
      <c r="A45" s="122">
        <v>44</v>
      </c>
      <c r="B45" s="122" t="s">
        <v>70</v>
      </c>
      <c r="C45" s="123" t="s">
        <v>71</v>
      </c>
      <c r="D45" s="123" t="s">
        <v>22</v>
      </c>
      <c r="E45" s="123" t="s">
        <v>72</v>
      </c>
      <c r="F45" s="123" t="s">
        <v>24</v>
      </c>
      <c r="G45" s="123" t="s">
        <v>25</v>
      </c>
      <c r="H45" s="123" t="s">
        <v>84</v>
      </c>
      <c r="I45" s="123" t="s">
        <v>74</v>
      </c>
      <c r="J45" s="123">
        <f>YEAR(Tabla1[[#This Row],[Fecha de Inicio del Proceso]])</f>
        <v>2024</v>
      </c>
      <c r="K45" s="126">
        <v>45511</v>
      </c>
      <c r="L45" s="123">
        <v>142</v>
      </c>
      <c r="M45" s="123" t="s">
        <v>356</v>
      </c>
      <c r="N45" s="123" t="s">
        <v>357</v>
      </c>
      <c r="O45" s="123" t="s">
        <v>27</v>
      </c>
      <c r="P45" s="123" t="s">
        <v>87</v>
      </c>
      <c r="Q45" s="124">
        <v>45976</v>
      </c>
      <c r="R45" s="126">
        <v>45511</v>
      </c>
      <c r="S45" s="126" t="s">
        <v>28</v>
      </c>
      <c r="T45" s="126" t="s">
        <v>28</v>
      </c>
      <c r="U45" s="123" t="s">
        <v>28</v>
      </c>
      <c r="V45" s="123" t="s">
        <v>28</v>
      </c>
      <c r="W45" s="123" t="s">
        <v>28</v>
      </c>
      <c r="X45" s="123" t="s">
        <v>28</v>
      </c>
      <c r="Y45" s="123" t="s">
        <v>358</v>
      </c>
      <c r="Z45" s="123" t="s">
        <v>28</v>
      </c>
      <c r="AA45" s="123" t="s">
        <v>135</v>
      </c>
      <c r="AB45" s="142" t="s">
        <v>359</v>
      </c>
      <c r="AC45" s="157">
        <f>IF(OR(ISNUMBER(FIND("inteligencia",Tabla1[[#This Row],[Resumen]])), ISNUMBER(FIND("artificial",Tabla1[[#This Row],[Resumen]])), ISNUMBER(FIND("Inteligencia",Tabla1[[#This Row],[Resumen]])), ISNUMBER(FIND("Artificial",Tabla1[[#This Row],[Resumen]]))), 1, 0)</f>
        <v>1</v>
      </c>
      <c r="AD4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5" s="157">
        <f>Tabla1[[#This Row],[Título Menciona IA]]*Tabla1[[#This Row],[Resumen Menciona IA]]</f>
        <v>1</v>
      </c>
      <c r="AF45" s="142" t="s">
        <v>81</v>
      </c>
      <c r="AG45" s="142"/>
      <c r="AH45" s="142"/>
      <c r="AI45" s="142"/>
      <c r="AJ45" s="142"/>
      <c r="AK45" s="142"/>
      <c r="AL45" s="142"/>
      <c r="AM45" s="142"/>
      <c r="AN45" s="142"/>
      <c r="AO45" s="142"/>
      <c r="AP45" s="142"/>
      <c r="AQ45" s="132" t="s">
        <v>360</v>
      </c>
      <c r="AR45" s="134" t="s">
        <v>361</v>
      </c>
      <c r="AS45" s="134"/>
      <c r="AT45" s="141"/>
    </row>
    <row r="46" spans="1:46" ht="75">
      <c r="A46" s="122">
        <v>45</v>
      </c>
      <c r="B46" s="122" t="s">
        <v>70</v>
      </c>
      <c r="C46" s="123" t="s">
        <v>71</v>
      </c>
      <c r="D46" s="123" t="s">
        <v>22</v>
      </c>
      <c r="E46" s="123" t="s">
        <v>72</v>
      </c>
      <c r="F46" s="123" t="s">
        <v>24</v>
      </c>
      <c r="G46" s="123" t="s">
        <v>25</v>
      </c>
      <c r="H46" s="123" t="s">
        <v>84</v>
      </c>
      <c r="I46" s="123" t="s">
        <v>74</v>
      </c>
      <c r="J46" s="123">
        <f>YEAR(Tabla1[[#This Row],[Fecha de Inicio del Proceso]])</f>
        <v>2024</v>
      </c>
      <c r="K46" s="126">
        <v>45511</v>
      </c>
      <c r="L46" s="123">
        <v>142</v>
      </c>
      <c r="M46" s="123" t="s">
        <v>362</v>
      </c>
      <c r="N46" s="123" t="s">
        <v>363</v>
      </c>
      <c r="O46" s="123" t="s">
        <v>27</v>
      </c>
      <c r="P46" s="123" t="s">
        <v>87</v>
      </c>
      <c r="Q46" s="124">
        <v>45976</v>
      </c>
      <c r="R46" s="126">
        <v>45511</v>
      </c>
      <c r="S46" s="126" t="s">
        <v>28</v>
      </c>
      <c r="T46" s="126" t="s">
        <v>28</v>
      </c>
      <c r="U46" s="123" t="s">
        <v>28</v>
      </c>
      <c r="V46" s="123" t="s">
        <v>28</v>
      </c>
      <c r="W46" s="123" t="s">
        <v>28</v>
      </c>
      <c r="X46" s="123" t="s">
        <v>28</v>
      </c>
      <c r="Y46" s="123" t="s">
        <v>358</v>
      </c>
      <c r="Z46" s="123" t="s">
        <v>28</v>
      </c>
      <c r="AA46" s="123" t="s">
        <v>79</v>
      </c>
      <c r="AB46" s="142" t="s">
        <v>364</v>
      </c>
      <c r="AC46" s="157">
        <f>IF(OR(ISNUMBER(FIND("inteligencia",Tabla1[[#This Row],[Resumen]])), ISNUMBER(FIND("artificial",Tabla1[[#This Row],[Resumen]])), ISNUMBER(FIND("Inteligencia",Tabla1[[#This Row],[Resumen]])), ISNUMBER(FIND("Artificial",Tabla1[[#This Row],[Resumen]]))), 1, 0)</f>
        <v>1</v>
      </c>
      <c r="AD4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6" s="157">
        <f>Tabla1[[#This Row],[Título Menciona IA]]*Tabla1[[#This Row],[Resumen Menciona IA]]</f>
        <v>1</v>
      </c>
      <c r="AF46" s="142" t="s">
        <v>81</v>
      </c>
      <c r="AG46" s="142"/>
      <c r="AH46" s="142"/>
      <c r="AI46" s="142"/>
      <c r="AJ46" s="142"/>
      <c r="AK46" s="142"/>
      <c r="AL46" s="142"/>
      <c r="AM46" s="142"/>
      <c r="AN46" s="142"/>
      <c r="AO46" s="142"/>
      <c r="AP46" s="142"/>
      <c r="AQ46" s="132" t="s">
        <v>365</v>
      </c>
      <c r="AR46" s="134" t="s">
        <v>366</v>
      </c>
      <c r="AS46" s="134"/>
      <c r="AT46" s="141"/>
    </row>
    <row r="47" spans="1:46" ht="75">
      <c r="A47" s="122">
        <v>46</v>
      </c>
      <c r="B47" s="122" t="s">
        <v>70</v>
      </c>
      <c r="C47" s="123" t="s">
        <v>71</v>
      </c>
      <c r="D47" s="123" t="s">
        <v>22</v>
      </c>
      <c r="E47" s="123" t="s">
        <v>72</v>
      </c>
      <c r="F47" s="123" t="s">
        <v>24</v>
      </c>
      <c r="G47" s="123" t="s">
        <v>25</v>
      </c>
      <c r="H47" s="123" t="s">
        <v>73</v>
      </c>
      <c r="I47" s="123" t="s">
        <v>74</v>
      </c>
      <c r="J47" s="123">
        <f>YEAR(Tabla1[[#This Row],[Fecha de Inicio del Proceso]])</f>
        <v>2024</v>
      </c>
      <c r="K47" s="126">
        <v>45509</v>
      </c>
      <c r="L47" s="123">
        <v>142</v>
      </c>
      <c r="M47" s="123" t="s">
        <v>367</v>
      </c>
      <c r="N47" s="123" t="s">
        <v>368</v>
      </c>
      <c r="O47" s="123" t="s">
        <v>27</v>
      </c>
      <c r="P47" s="123" t="s">
        <v>77</v>
      </c>
      <c r="Q47" s="124">
        <v>45976</v>
      </c>
      <c r="R47" s="126">
        <v>45509</v>
      </c>
      <c r="S47" s="126" t="s">
        <v>28</v>
      </c>
      <c r="T47" s="126" t="s">
        <v>28</v>
      </c>
      <c r="U47" s="123" t="s">
        <v>28</v>
      </c>
      <c r="V47" s="123" t="s">
        <v>28</v>
      </c>
      <c r="W47" s="123" t="s">
        <v>28</v>
      </c>
      <c r="X47" s="123" t="s">
        <v>28</v>
      </c>
      <c r="Y47" s="123" t="s">
        <v>369</v>
      </c>
      <c r="Z47" s="123" t="s">
        <v>28</v>
      </c>
      <c r="AA47" s="123" t="s">
        <v>112</v>
      </c>
      <c r="AB47" s="142" t="s">
        <v>370</v>
      </c>
      <c r="AC47" s="157">
        <f>IF(OR(ISNUMBER(FIND("inteligencia",Tabla1[[#This Row],[Resumen]])), ISNUMBER(FIND("artificial",Tabla1[[#This Row],[Resumen]])), ISNUMBER(FIND("Inteligencia",Tabla1[[#This Row],[Resumen]])), ISNUMBER(FIND("Artificial",Tabla1[[#This Row],[Resumen]]))), 1, 0)</f>
        <v>1</v>
      </c>
      <c r="AD4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7" s="157">
        <f>Tabla1[[#This Row],[Título Menciona IA]]*Tabla1[[#This Row],[Resumen Menciona IA]]</f>
        <v>1</v>
      </c>
      <c r="AF47" s="142" t="s">
        <v>81</v>
      </c>
      <c r="AG47" s="142"/>
      <c r="AH47" s="142"/>
      <c r="AI47" s="142"/>
      <c r="AJ47" s="142"/>
      <c r="AK47" s="142"/>
      <c r="AL47" s="142"/>
      <c r="AM47" s="142"/>
      <c r="AN47" s="142"/>
      <c r="AO47" s="142"/>
      <c r="AP47" s="142"/>
      <c r="AQ47" s="132" t="s">
        <v>371</v>
      </c>
      <c r="AR47" s="134" t="s">
        <v>372</v>
      </c>
      <c r="AS47" s="134"/>
      <c r="AT47" s="141"/>
    </row>
    <row r="48" spans="1:46" ht="135">
      <c r="A48" s="122">
        <v>47</v>
      </c>
      <c r="B48" s="122" t="s">
        <v>70</v>
      </c>
      <c r="C48" s="123" t="s">
        <v>71</v>
      </c>
      <c r="D48" s="123" t="s">
        <v>22</v>
      </c>
      <c r="E48" s="123" t="s">
        <v>72</v>
      </c>
      <c r="F48" s="123" t="s">
        <v>24</v>
      </c>
      <c r="G48" s="123" t="s">
        <v>25</v>
      </c>
      <c r="H48" s="123" t="s">
        <v>73</v>
      </c>
      <c r="I48" s="123" t="s">
        <v>74</v>
      </c>
      <c r="J48" s="123">
        <f>YEAR(Tabla1[[#This Row],[Fecha de Inicio del Proceso]])</f>
        <v>2024</v>
      </c>
      <c r="K48" s="126">
        <v>45506</v>
      </c>
      <c r="L48" s="123">
        <v>142</v>
      </c>
      <c r="M48" s="123" t="s">
        <v>373</v>
      </c>
      <c r="N48" s="123" t="s">
        <v>374</v>
      </c>
      <c r="O48" s="123" t="s">
        <v>27</v>
      </c>
      <c r="P48" s="123" t="s">
        <v>77</v>
      </c>
      <c r="Q48" s="124">
        <v>45976</v>
      </c>
      <c r="R48" s="126">
        <v>45506</v>
      </c>
      <c r="S48" s="126" t="s">
        <v>28</v>
      </c>
      <c r="T48" s="126" t="s">
        <v>28</v>
      </c>
      <c r="U48" s="123" t="s">
        <v>28</v>
      </c>
      <c r="V48" s="123" t="s">
        <v>28</v>
      </c>
      <c r="W48" s="123" t="s">
        <v>28</v>
      </c>
      <c r="X48" s="123" t="s">
        <v>28</v>
      </c>
      <c r="Y48" s="123" t="s">
        <v>375</v>
      </c>
      <c r="Z48" s="123" t="s">
        <v>28</v>
      </c>
      <c r="AA48" s="123" t="s">
        <v>79</v>
      </c>
      <c r="AB48" s="142" t="s">
        <v>376</v>
      </c>
      <c r="AC48" s="157">
        <f>IF(OR(ISNUMBER(FIND("inteligencia",Tabla1[[#This Row],[Resumen]])), ISNUMBER(FIND("artificial",Tabla1[[#This Row],[Resumen]])), ISNUMBER(FIND("Inteligencia",Tabla1[[#This Row],[Resumen]])), ISNUMBER(FIND("Artificial",Tabla1[[#This Row],[Resumen]]))), 1, 0)</f>
        <v>1</v>
      </c>
      <c r="AD4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8" s="157">
        <f>Tabla1[[#This Row],[Título Menciona IA]]*Tabla1[[#This Row],[Resumen Menciona IA]]</f>
        <v>1</v>
      </c>
      <c r="AF48" s="142" t="s">
        <v>81</v>
      </c>
      <c r="AG48" s="142"/>
      <c r="AH48" s="142"/>
      <c r="AI48" s="142"/>
      <c r="AJ48" s="142"/>
      <c r="AK48" s="142"/>
      <c r="AL48" s="142"/>
      <c r="AM48" s="142"/>
      <c r="AN48" s="142"/>
      <c r="AO48" s="142"/>
      <c r="AP48" s="142"/>
      <c r="AQ48" s="132" t="s">
        <v>377</v>
      </c>
      <c r="AR48" s="134" t="s">
        <v>378</v>
      </c>
      <c r="AS48" s="134"/>
      <c r="AT48" s="141"/>
    </row>
    <row r="49" spans="1:46" ht="120">
      <c r="A49" s="122">
        <v>48</v>
      </c>
      <c r="B49" s="122" t="s">
        <v>70</v>
      </c>
      <c r="C49" s="123" t="s">
        <v>71</v>
      </c>
      <c r="D49" s="123" t="s">
        <v>22</v>
      </c>
      <c r="E49" s="123" t="s">
        <v>72</v>
      </c>
      <c r="F49" s="123" t="s">
        <v>24</v>
      </c>
      <c r="G49" s="123" t="s">
        <v>25</v>
      </c>
      <c r="H49" s="123" t="s">
        <v>73</v>
      </c>
      <c r="I49" s="123" t="s">
        <v>74</v>
      </c>
      <c r="J49" s="123">
        <f>YEAR(Tabla1[[#This Row],[Fecha de Inicio del Proceso]])</f>
        <v>2024</v>
      </c>
      <c r="K49" s="126">
        <v>45502</v>
      </c>
      <c r="L49" s="123">
        <v>142</v>
      </c>
      <c r="M49" s="123" t="s">
        <v>379</v>
      </c>
      <c r="N49" s="123" t="s">
        <v>380</v>
      </c>
      <c r="O49" s="123" t="s">
        <v>27</v>
      </c>
      <c r="P49" s="123" t="s">
        <v>77</v>
      </c>
      <c r="Q49" s="124">
        <v>45976</v>
      </c>
      <c r="R49" s="126">
        <v>45502</v>
      </c>
      <c r="S49" s="126" t="s">
        <v>28</v>
      </c>
      <c r="T49" s="126" t="s">
        <v>28</v>
      </c>
      <c r="U49" s="123" t="s">
        <v>28</v>
      </c>
      <c r="V49" s="126" t="s">
        <v>28</v>
      </c>
      <c r="W49" s="123" t="s">
        <v>28</v>
      </c>
      <c r="X49" s="123" t="s">
        <v>28</v>
      </c>
      <c r="Y49" s="123" t="s">
        <v>381</v>
      </c>
      <c r="Z49" s="123" t="s">
        <v>28</v>
      </c>
      <c r="AA49" s="123" t="s">
        <v>135</v>
      </c>
      <c r="AB49" s="142" t="s">
        <v>382</v>
      </c>
      <c r="AC49" s="157">
        <f>IF(OR(ISNUMBER(FIND("inteligencia",Tabla1[[#This Row],[Resumen]])), ISNUMBER(FIND("artificial",Tabla1[[#This Row],[Resumen]])), ISNUMBER(FIND("Inteligencia",Tabla1[[#This Row],[Resumen]])), ISNUMBER(FIND("Artificial",Tabla1[[#This Row],[Resumen]]))), 1, 0)</f>
        <v>1</v>
      </c>
      <c r="AD4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9" s="157">
        <f>Tabla1[[#This Row],[Título Menciona IA]]*Tabla1[[#This Row],[Resumen Menciona IA]]</f>
        <v>1</v>
      </c>
      <c r="AF49" s="142" t="s">
        <v>81</v>
      </c>
      <c r="AG49" s="142"/>
      <c r="AH49" s="142"/>
      <c r="AI49" s="142"/>
      <c r="AJ49" s="142"/>
      <c r="AK49" s="142"/>
      <c r="AL49" s="142"/>
      <c r="AM49" s="142"/>
      <c r="AN49" s="142"/>
      <c r="AO49" s="142"/>
      <c r="AP49" s="142"/>
      <c r="AQ49" s="132" t="s">
        <v>383</v>
      </c>
      <c r="AR49" s="134" t="s">
        <v>384</v>
      </c>
      <c r="AS49" s="134"/>
      <c r="AT49" s="141"/>
    </row>
    <row r="50" spans="1:46" ht="60">
      <c r="A50" s="122">
        <v>49</v>
      </c>
      <c r="B50" s="122" t="s">
        <v>70</v>
      </c>
      <c r="C50" s="123" t="s">
        <v>71</v>
      </c>
      <c r="D50" s="123" t="s">
        <v>22</v>
      </c>
      <c r="E50" s="123" t="s">
        <v>385</v>
      </c>
      <c r="F50" s="123" t="s">
        <v>105</v>
      </c>
      <c r="G50" s="123" t="s">
        <v>28</v>
      </c>
      <c r="H50" s="123" t="s">
        <v>28</v>
      </c>
      <c r="I50" s="123" t="s">
        <v>199</v>
      </c>
      <c r="J50" s="123">
        <f>YEAR(Tabla1[[#This Row],[Fecha de Inicio del Proceso]])</f>
        <v>2024</v>
      </c>
      <c r="K50" s="126">
        <v>45499</v>
      </c>
      <c r="L50" s="123" t="s">
        <v>28</v>
      </c>
      <c r="M50" s="123" t="s">
        <v>386</v>
      </c>
      <c r="N50" s="123" t="s">
        <v>387</v>
      </c>
      <c r="O50" s="123" t="s">
        <v>109</v>
      </c>
      <c r="P50" s="123" t="s">
        <v>388</v>
      </c>
      <c r="Q50" s="126">
        <v>45614</v>
      </c>
      <c r="R50" s="126">
        <v>45502</v>
      </c>
      <c r="S50" s="126">
        <v>45502</v>
      </c>
      <c r="T50" s="126" t="s">
        <v>28</v>
      </c>
      <c r="U50" s="126">
        <v>45502</v>
      </c>
      <c r="V50" s="126">
        <v>45499</v>
      </c>
      <c r="W50" s="123" t="s">
        <v>28</v>
      </c>
      <c r="X50" s="123" t="s">
        <v>28</v>
      </c>
      <c r="Y50" s="123" t="s">
        <v>389</v>
      </c>
      <c r="Z50" s="123" t="s">
        <v>28</v>
      </c>
      <c r="AA50" s="123" t="s">
        <v>112</v>
      </c>
      <c r="AB50" s="142" t="s">
        <v>390</v>
      </c>
      <c r="AC50" s="157">
        <f>IF(OR(ISNUMBER(FIND("inteligencia",Tabla1[[#This Row],[Resumen]])), ISNUMBER(FIND("artificial",Tabla1[[#This Row],[Resumen]])), ISNUMBER(FIND("Inteligencia",Tabla1[[#This Row],[Resumen]])), ISNUMBER(FIND("Artificial",Tabla1[[#This Row],[Resumen]]))), 1, 0)</f>
        <v>0</v>
      </c>
      <c r="AD5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0" s="157">
        <f>Tabla1[[#This Row],[Título Menciona IA]]*Tabla1[[#This Row],[Resumen Menciona IA]]</f>
        <v>0</v>
      </c>
      <c r="AF50" s="142" t="s">
        <v>81</v>
      </c>
      <c r="AG50" s="142"/>
      <c r="AH50" s="142"/>
      <c r="AI50" s="142"/>
      <c r="AJ50" s="142"/>
      <c r="AK50" s="142"/>
      <c r="AL50" s="142"/>
      <c r="AM50" s="142"/>
      <c r="AN50" s="142"/>
      <c r="AO50" s="142"/>
      <c r="AP50" s="142"/>
      <c r="AQ50" s="132" t="s">
        <v>391</v>
      </c>
      <c r="AR50" s="134"/>
      <c r="AS50" s="134"/>
      <c r="AT50" s="141"/>
    </row>
    <row r="51" spans="1:46" ht="120">
      <c r="A51" s="122">
        <v>50</v>
      </c>
      <c r="B51" s="122" t="s">
        <v>70</v>
      </c>
      <c r="C51" s="123" t="s">
        <v>71</v>
      </c>
      <c r="D51" s="123" t="s">
        <v>22</v>
      </c>
      <c r="E51" s="123" t="s">
        <v>72</v>
      </c>
      <c r="F51" s="123" t="s">
        <v>24</v>
      </c>
      <c r="G51" s="123" t="s">
        <v>25</v>
      </c>
      <c r="H51" s="123" t="s">
        <v>73</v>
      </c>
      <c r="I51" s="123" t="s">
        <v>74</v>
      </c>
      <c r="J51" s="123">
        <f>YEAR(Tabla1[[#This Row],[Fecha de Inicio del Proceso]])</f>
        <v>2024</v>
      </c>
      <c r="K51" s="126">
        <v>45497</v>
      </c>
      <c r="L51" s="123">
        <v>142</v>
      </c>
      <c r="M51" s="123" t="s">
        <v>392</v>
      </c>
      <c r="N51" s="123" t="s">
        <v>393</v>
      </c>
      <c r="O51" s="123" t="s">
        <v>27</v>
      </c>
      <c r="P51" s="123" t="s">
        <v>77</v>
      </c>
      <c r="Q51" s="124">
        <v>46020</v>
      </c>
      <c r="R51" s="126">
        <v>45497</v>
      </c>
      <c r="S51" s="126" t="s">
        <v>28</v>
      </c>
      <c r="T51" s="126" t="s">
        <v>28</v>
      </c>
      <c r="U51" s="126" t="s">
        <v>28</v>
      </c>
      <c r="V51" s="126" t="s">
        <v>28</v>
      </c>
      <c r="W51" s="123" t="s">
        <v>28</v>
      </c>
      <c r="X51" s="123" t="s">
        <v>28</v>
      </c>
      <c r="Y51" s="123" t="s">
        <v>394</v>
      </c>
      <c r="Z51" s="123" t="s">
        <v>28</v>
      </c>
      <c r="AA51" s="123" t="s">
        <v>112</v>
      </c>
      <c r="AB51" s="142" t="s">
        <v>395</v>
      </c>
      <c r="AC51" s="157">
        <f>IF(OR(ISNUMBER(FIND("inteligencia",Tabla1[[#This Row],[Resumen]])), ISNUMBER(FIND("artificial",Tabla1[[#This Row],[Resumen]])), ISNUMBER(FIND("Inteligencia",Tabla1[[#This Row],[Resumen]])), ISNUMBER(FIND("Artificial",Tabla1[[#This Row],[Resumen]]))), 1, 0)</f>
        <v>1</v>
      </c>
      <c r="AD5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1" s="157">
        <f>Tabla1[[#This Row],[Título Menciona IA]]*Tabla1[[#This Row],[Resumen Menciona IA]]</f>
        <v>1</v>
      </c>
      <c r="AF51" s="142" t="s">
        <v>81</v>
      </c>
      <c r="AG51" s="142"/>
      <c r="AH51" s="142"/>
      <c r="AI51" s="142"/>
      <c r="AJ51" s="142"/>
      <c r="AK51" s="142"/>
      <c r="AL51" s="142"/>
      <c r="AM51" s="142"/>
      <c r="AN51" s="142"/>
      <c r="AO51" s="142"/>
      <c r="AP51" s="142"/>
      <c r="AQ51" s="132" t="s">
        <v>396</v>
      </c>
      <c r="AR51" s="134" t="s">
        <v>397</v>
      </c>
      <c r="AS51" s="134"/>
      <c r="AT51" s="141"/>
    </row>
    <row r="52" spans="1:46" ht="75">
      <c r="A52" s="122">
        <v>51</v>
      </c>
      <c r="B52" s="122" t="s">
        <v>70</v>
      </c>
      <c r="C52" s="122" t="s">
        <v>71</v>
      </c>
      <c r="D52" s="122" t="s">
        <v>22</v>
      </c>
      <c r="E52" s="122" t="s">
        <v>398</v>
      </c>
      <c r="F52" s="123" t="s">
        <v>105</v>
      </c>
      <c r="G52" s="122" t="s">
        <v>28</v>
      </c>
      <c r="H52" s="122" t="s">
        <v>28</v>
      </c>
      <c r="I52" s="122" t="s">
        <v>106</v>
      </c>
      <c r="J52" s="122">
        <f>YEAR(Tabla1[[#This Row],[Fecha de Inicio del Proceso]])</f>
        <v>2024</v>
      </c>
      <c r="K52" s="124">
        <v>45496</v>
      </c>
      <c r="L52" s="122" t="s">
        <v>28</v>
      </c>
      <c r="M52" s="122" t="s">
        <v>399</v>
      </c>
      <c r="N52" s="122" t="s">
        <v>400</v>
      </c>
      <c r="O52" s="122" t="s">
        <v>109</v>
      </c>
      <c r="P52" s="122" t="s">
        <v>388</v>
      </c>
      <c r="Q52" s="124">
        <v>45782</v>
      </c>
      <c r="R52" s="124">
        <v>45497</v>
      </c>
      <c r="S52" s="124">
        <v>45497</v>
      </c>
      <c r="T52" s="126" t="s">
        <v>28</v>
      </c>
      <c r="U52" s="124">
        <v>45497</v>
      </c>
      <c r="V52" s="124">
        <v>45496</v>
      </c>
      <c r="W52" s="122" t="s">
        <v>28</v>
      </c>
      <c r="X52" s="122" t="s">
        <v>28</v>
      </c>
      <c r="Y52" s="122" t="s">
        <v>401</v>
      </c>
      <c r="Z52" s="122" t="s">
        <v>28</v>
      </c>
      <c r="AA52" s="123" t="s">
        <v>333</v>
      </c>
      <c r="AB52" s="141" t="s">
        <v>402</v>
      </c>
      <c r="AC52" s="157">
        <f>IF(OR(ISNUMBER(FIND("inteligencia",Tabla1[[#This Row],[Resumen]])), ISNUMBER(FIND("artificial",Tabla1[[#This Row],[Resumen]])), ISNUMBER(FIND("Inteligencia",Tabla1[[#This Row],[Resumen]])), ISNUMBER(FIND("Artificial",Tabla1[[#This Row],[Resumen]]))), 1, 0)</f>
        <v>1</v>
      </c>
      <c r="AD5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2" s="157">
        <f>Tabla1[[#This Row],[Título Menciona IA]]*Tabla1[[#This Row],[Resumen Menciona IA]]</f>
        <v>0</v>
      </c>
      <c r="AF52" s="142" t="s">
        <v>81</v>
      </c>
      <c r="AG52" s="145"/>
      <c r="AH52" s="141"/>
      <c r="AI52" s="141"/>
      <c r="AJ52" s="141"/>
      <c r="AK52" s="141"/>
      <c r="AL52" s="141"/>
      <c r="AM52" s="141"/>
      <c r="AN52" s="141"/>
      <c r="AO52" s="141"/>
      <c r="AP52" s="142"/>
      <c r="AQ52" s="132" t="s">
        <v>403</v>
      </c>
      <c r="AR52" s="134"/>
      <c r="AS52" s="134"/>
      <c r="AT52" s="141"/>
    </row>
    <row r="53" spans="1:46" ht="75">
      <c r="A53" s="122">
        <v>52</v>
      </c>
      <c r="B53" s="122" t="s">
        <v>70</v>
      </c>
      <c r="C53" s="123" t="s">
        <v>71</v>
      </c>
      <c r="D53" s="123" t="s">
        <v>103</v>
      </c>
      <c r="E53" s="123" t="s">
        <v>304</v>
      </c>
      <c r="F53" s="123" t="s">
        <v>24</v>
      </c>
      <c r="G53" s="123" t="s">
        <v>122</v>
      </c>
      <c r="H53" s="123" t="s">
        <v>304</v>
      </c>
      <c r="I53" s="123" t="s">
        <v>74</v>
      </c>
      <c r="J53" s="123">
        <f>YEAR(Tabla1[[#This Row],[Fecha de Inicio del Proceso]])</f>
        <v>2024</v>
      </c>
      <c r="K53" s="126">
        <v>45485</v>
      </c>
      <c r="L53" s="123" t="s">
        <v>124</v>
      </c>
      <c r="M53" s="123" t="s">
        <v>404</v>
      </c>
      <c r="N53" s="123" t="s">
        <v>405</v>
      </c>
      <c r="O53" s="123" t="s">
        <v>27</v>
      </c>
      <c r="P53" s="123" t="s">
        <v>77</v>
      </c>
      <c r="Q53" s="124">
        <v>46020</v>
      </c>
      <c r="R53" s="126">
        <v>45490</v>
      </c>
      <c r="S53" s="126" t="s">
        <v>28</v>
      </c>
      <c r="T53" s="126" t="s">
        <v>28</v>
      </c>
      <c r="U53" s="123" t="s">
        <v>28</v>
      </c>
      <c r="V53" s="123" t="s">
        <v>28</v>
      </c>
      <c r="W53" s="123" t="s">
        <v>28</v>
      </c>
      <c r="X53" s="123" t="s">
        <v>28</v>
      </c>
      <c r="Y53" s="123" t="s">
        <v>406</v>
      </c>
      <c r="Z53" s="123" t="s">
        <v>28</v>
      </c>
      <c r="AA53" s="123" t="s">
        <v>79</v>
      </c>
      <c r="AB53" s="142" t="s">
        <v>407</v>
      </c>
      <c r="AC53" s="157">
        <f>IF(OR(ISNUMBER(FIND("inteligencia",Tabla1[[#This Row],[Resumen]])), ISNUMBER(FIND("artificial",Tabla1[[#This Row],[Resumen]])), ISNUMBER(FIND("Inteligencia",Tabla1[[#This Row],[Resumen]])), ISNUMBER(FIND("Artificial",Tabla1[[#This Row],[Resumen]]))), 1, 0)</f>
        <v>1</v>
      </c>
      <c r="AD5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3" s="157">
        <f>Tabla1[[#This Row],[Título Menciona IA]]*Tabla1[[#This Row],[Resumen Menciona IA]]</f>
        <v>1</v>
      </c>
      <c r="AF53" s="142" t="s">
        <v>81</v>
      </c>
      <c r="AG53" s="142"/>
      <c r="AH53" s="142"/>
      <c r="AI53" s="142"/>
      <c r="AJ53" s="142"/>
      <c r="AK53" s="142"/>
      <c r="AL53" s="142"/>
      <c r="AM53" s="142"/>
      <c r="AN53" s="142"/>
      <c r="AO53" s="142"/>
      <c r="AP53" s="142"/>
      <c r="AQ53" s="132" t="s">
        <v>408</v>
      </c>
      <c r="AR53" s="134" t="s">
        <v>409</v>
      </c>
      <c r="AS53" s="134"/>
      <c r="AT53" s="141"/>
    </row>
    <row r="54" spans="1:46" ht="45">
      <c r="A54" s="122">
        <v>53</v>
      </c>
      <c r="B54" s="122" t="s">
        <v>70</v>
      </c>
      <c r="C54" s="123" t="s">
        <v>71</v>
      </c>
      <c r="D54" s="123" t="s">
        <v>22</v>
      </c>
      <c r="E54" s="123" t="s">
        <v>72</v>
      </c>
      <c r="F54" s="123" t="s">
        <v>24</v>
      </c>
      <c r="G54" s="123" t="s">
        <v>25</v>
      </c>
      <c r="H54" s="123" t="s">
        <v>73</v>
      </c>
      <c r="I54" s="123" t="s">
        <v>74</v>
      </c>
      <c r="J54" s="123">
        <f>YEAR(Tabla1[[#This Row],[Fecha de Inicio del Proceso]])</f>
        <v>2024</v>
      </c>
      <c r="K54" s="126">
        <v>45478</v>
      </c>
      <c r="L54" s="123">
        <v>142</v>
      </c>
      <c r="M54" s="123" t="s">
        <v>410</v>
      </c>
      <c r="N54" s="123" t="s">
        <v>411</v>
      </c>
      <c r="O54" s="123" t="s">
        <v>27</v>
      </c>
      <c r="P54" s="123" t="s">
        <v>77</v>
      </c>
      <c r="Q54" s="124">
        <v>46020</v>
      </c>
      <c r="R54" s="126">
        <v>45478</v>
      </c>
      <c r="S54" s="126" t="s">
        <v>28</v>
      </c>
      <c r="T54" s="126" t="s">
        <v>28</v>
      </c>
      <c r="U54" s="123" t="s">
        <v>28</v>
      </c>
      <c r="V54" s="123" t="s">
        <v>28</v>
      </c>
      <c r="W54" s="123" t="s">
        <v>28</v>
      </c>
      <c r="X54" s="123" t="s">
        <v>28</v>
      </c>
      <c r="Y54" s="123" t="s">
        <v>412</v>
      </c>
      <c r="Z54" s="123" t="s">
        <v>28</v>
      </c>
      <c r="AA54" s="123" t="s">
        <v>112</v>
      </c>
      <c r="AB54" s="142" t="s">
        <v>413</v>
      </c>
      <c r="AC54" s="157">
        <f>IF(OR(ISNUMBER(FIND("inteligencia",Tabla1[[#This Row],[Resumen]])), ISNUMBER(FIND("artificial",Tabla1[[#This Row],[Resumen]])), ISNUMBER(FIND("Inteligencia",Tabla1[[#This Row],[Resumen]])), ISNUMBER(FIND("Artificial",Tabla1[[#This Row],[Resumen]]))), 1, 0)</f>
        <v>1</v>
      </c>
      <c r="AD5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4" s="157">
        <f>Tabla1[[#This Row],[Título Menciona IA]]*Tabla1[[#This Row],[Resumen Menciona IA]]</f>
        <v>1</v>
      </c>
      <c r="AF54" s="142" t="s">
        <v>81</v>
      </c>
      <c r="AG54" s="142"/>
      <c r="AH54" s="142"/>
      <c r="AI54" s="142"/>
      <c r="AJ54" s="142"/>
      <c r="AK54" s="142"/>
      <c r="AL54" s="142"/>
      <c r="AM54" s="142"/>
      <c r="AN54" s="142"/>
      <c r="AO54" s="142"/>
      <c r="AP54" s="142"/>
      <c r="AQ54" s="132" t="s">
        <v>414</v>
      </c>
      <c r="AR54" s="134" t="s">
        <v>415</v>
      </c>
      <c r="AS54" s="134"/>
      <c r="AT54" s="141"/>
    </row>
    <row r="55" spans="1:46" ht="75">
      <c r="A55" s="122">
        <v>54</v>
      </c>
      <c r="B55" s="122" t="s">
        <v>70</v>
      </c>
      <c r="C55" s="123" t="s">
        <v>71</v>
      </c>
      <c r="D55" s="123" t="s">
        <v>22</v>
      </c>
      <c r="E55" s="123" t="s">
        <v>72</v>
      </c>
      <c r="F55" s="123" t="s">
        <v>24</v>
      </c>
      <c r="G55" s="123" t="s">
        <v>25</v>
      </c>
      <c r="H55" s="123" t="s">
        <v>84</v>
      </c>
      <c r="I55" s="123" t="s">
        <v>74</v>
      </c>
      <c r="J55" s="123">
        <f>YEAR(Tabla1[[#This Row],[Fecha de Inicio del Proceso]])</f>
        <v>2024</v>
      </c>
      <c r="K55" s="126">
        <v>45477</v>
      </c>
      <c r="L55" s="123">
        <v>142</v>
      </c>
      <c r="M55" s="123" t="s">
        <v>416</v>
      </c>
      <c r="N55" s="123" t="s">
        <v>417</v>
      </c>
      <c r="O55" s="123" t="s">
        <v>27</v>
      </c>
      <c r="P55" s="123" t="s">
        <v>87</v>
      </c>
      <c r="Q55" s="124">
        <v>46053</v>
      </c>
      <c r="R55" s="126">
        <v>45526</v>
      </c>
      <c r="S55" s="126" t="s">
        <v>28</v>
      </c>
      <c r="T55" s="126" t="s">
        <v>28</v>
      </c>
      <c r="U55" s="123" t="s">
        <v>28</v>
      </c>
      <c r="V55" s="123" t="s">
        <v>28</v>
      </c>
      <c r="W55" s="123" t="s">
        <v>28</v>
      </c>
      <c r="X55" s="123" t="s">
        <v>28</v>
      </c>
      <c r="Y55" s="123" t="s">
        <v>418</v>
      </c>
      <c r="Z55" s="123" t="s">
        <v>28</v>
      </c>
      <c r="AA55" s="123" t="s">
        <v>333</v>
      </c>
      <c r="AB55" s="142" t="s">
        <v>419</v>
      </c>
      <c r="AC55" s="157">
        <f>IF(OR(ISNUMBER(FIND("inteligencia",Tabla1[[#This Row],[Resumen]])), ISNUMBER(FIND("artificial",Tabla1[[#This Row],[Resumen]])), ISNUMBER(FIND("Inteligencia",Tabla1[[#This Row],[Resumen]])), ISNUMBER(FIND("Artificial",Tabla1[[#This Row],[Resumen]]))), 1, 0)</f>
        <v>1</v>
      </c>
      <c r="AD5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5" s="157">
        <f>Tabla1[[#This Row],[Título Menciona IA]]*Tabla1[[#This Row],[Resumen Menciona IA]]</f>
        <v>0</v>
      </c>
      <c r="AF55" s="142" t="s">
        <v>81</v>
      </c>
      <c r="AG55" s="142"/>
      <c r="AH55" s="142"/>
      <c r="AI55" s="142"/>
      <c r="AJ55" s="142"/>
      <c r="AK55" s="142"/>
      <c r="AL55" s="142"/>
      <c r="AM55" s="142"/>
      <c r="AN55" s="142"/>
      <c r="AO55" s="142"/>
      <c r="AP55" s="142"/>
      <c r="AQ55" s="132" t="s">
        <v>420</v>
      </c>
      <c r="AR55" s="134" t="s">
        <v>421</v>
      </c>
      <c r="AS55" s="134"/>
      <c r="AT55" s="141"/>
    </row>
    <row r="56" spans="1:46" ht="90">
      <c r="A56" s="122">
        <v>55</v>
      </c>
      <c r="B56" s="122" t="s">
        <v>70</v>
      </c>
      <c r="C56" s="123" t="s">
        <v>71</v>
      </c>
      <c r="D56" s="123" t="s">
        <v>22</v>
      </c>
      <c r="E56" s="123" t="s">
        <v>72</v>
      </c>
      <c r="F56" s="123" t="s">
        <v>24</v>
      </c>
      <c r="G56" s="123" t="s">
        <v>25</v>
      </c>
      <c r="H56" s="123" t="s">
        <v>73</v>
      </c>
      <c r="I56" s="123" t="s">
        <v>74</v>
      </c>
      <c r="J56" s="123">
        <f>YEAR(Tabla1[[#This Row],[Fecha de Inicio del Proceso]])</f>
        <v>2024</v>
      </c>
      <c r="K56" s="126">
        <v>45474</v>
      </c>
      <c r="L56" s="123">
        <v>142</v>
      </c>
      <c r="M56" s="123" t="s">
        <v>422</v>
      </c>
      <c r="N56" s="123" t="s">
        <v>423</v>
      </c>
      <c r="O56" s="123" t="s">
        <v>27</v>
      </c>
      <c r="P56" s="123" t="s">
        <v>77</v>
      </c>
      <c r="Q56" s="124">
        <v>46053</v>
      </c>
      <c r="R56" s="126">
        <v>45474</v>
      </c>
      <c r="S56" s="126" t="s">
        <v>28</v>
      </c>
      <c r="T56" s="126" t="s">
        <v>28</v>
      </c>
      <c r="U56" s="123" t="s">
        <v>28</v>
      </c>
      <c r="V56" s="123" t="s">
        <v>28</v>
      </c>
      <c r="W56" s="123" t="s">
        <v>28</v>
      </c>
      <c r="X56" s="123" t="s">
        <v>28</v>
      </c>
      <c r="Y56" s="123" t="s">
        <v>346</v>
      </c>
      <c r="Z56" s="123" t="s">
        <v>28</v>
      </c>
      <c r="AA56" s="123" t="s">
        <v>112</v>
      </c>
      <c r="AB56" s="142" t="s">
        <v>424</v>
      </c>
      <c r="AC56" s="157">
        <f>IF(OR(ISNUMBER(FIND("inteligencia",Tabla1[[#This Row],[Resumen]])), ISNUMBER(FIND("artificial",Tabla1[[#This Row],[Resumen]])), ISNUMBER(FIND("Inteligencia",Tabla1[[#This Row],[Resumen]])), ISNUMBER(FIND("Artificial",Tabla1[[#This Row],[Resumen]]))), 1, 0)</f>
        <v>1</v>
      </c>
      <c r="AD5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6" s="157">
        <f>Tabla1[[#This Row],[Título Menciona IA]]*Tabla1[[#This Row],[Resumen Menciona IA]]</f>
        <v>0</v>
      </c>
      <c r="AF56" s="142" t="s">
        <v>81</v>
      </c>
      <c r="AG56" s="142"/>
      <c r="AH56" s="142"/>
      <c r="AI56" s="142"/>
      <c r="AJ56" s="142"/>
      <c r="AK56" s="142"/>
      <c r="AL56" s="142"/>
      <c r="AM56" s="142"/>
      <c r="AN56" s="142"/>
      <c r="AO56" s="142"/>
      <c r="AP56" s="142"/>
      <c r="AQ56" s="132" t="s">
        <v>425</v>
      </c>
      <c r="AR56" s="134" t="s">
        <v>426</v>
      </c>
      <c r="AS56" s="134"/>
      <c r="AT56" s="141"/>
    </row>
    <row r="57" spans="1:46" ht="60">
      <c r="A57" s="122">
        <v>56</v>
      </c>
      <c r="B57" s="122" t="s">
        <v>70</v>
      </c>
      <c r="C57" s="123" t="s">
        <v>71</v>
      </c>
      <c r="D57" s="123" t="s">
        <v>22</v>
      </c>
      <c r="E57" s="123" t="s">
        <v>72</v>
      </c>
      <c r="F57" s="123" t="s">
        <v>24</v>
      </c>
      <c r="G57" s="123" t="s">
        <v>25</v>
      </c>
      <c r="H57" s="123" t="s">
        <v>73</v>
      </c>
      <c r="I57" s="123" t="s">
        <v>74</v>
      </c>
      <c r="J57" s="123">
        <f>YEAR(Tabla1[[#This Row],[Fecha de Inicio del Proceso]])</f>
        <v>2024</v>
      </c>
      <c r="K57" s="126">
        <v>45453</v>
      </c>
      <c r="L57" s="123">
        <v>142</v>
      </c>
      <c r="M57" s="123" t="s">
        <v>427</v>
      </c>
      <c r="N57" s="123" t="s">
        <v>428</v>
      </c>
      <c r="O57" s="123" t="s">
        <v>27</v>
      </c>
      <c r="P57" s="123" t="s">
        <v>77</v>
      </c>
      <c r="Q57" s="124">
        <v>46053</v>
      </c>
      <c r="R57" s="126">
        <v>45453</v>
      </c>
      <c r="S57" s="126" t="s">
        <v>28</v>
      </c>
      <c r="T57" s="126" t="s">
        <v>28</v>
      </c>
      <c r="U57" s="123" t="s">
        <v>28</v>
      </c>
      <c r="V57" s="123" t="s">
        <v>28</v>
      </c>
      <c r="W57" s="123" t="s">
        <v>28</v>
      </c>
      <c r="X57" s="123" t="s">
        <v>28</v>
      </c>
      <c r="Y57" s="123" t="s">
        <v>381</v>
      </c>
      <c r="Z57" s="123" t="s">
        <v>28</v>
      </c>
      <c r="AA57" s="123" t="s">
        <v>79</v>
      </c>
      <c r="AB57" s="142" t="s">
        <v>429</v>
      </c>
      <c r="AC57" s="157">
        <f>IF(OR(ISNUMBER(FIND("inteligencia",Tabla1[[#This Row],[Resumen]])), ISNUMBER(FIND("artificial",Tabla1[[#This Row],[Resumen]])), ISNUMBER(FIND("Inteligencia",Tabla1[[#This Row],[Resumen]])), ISNUMBER(FIND("Artificial",Tabla1[[#This Row],[Resumen]]))), 1, 0)</f>
        <v>1</v>
      </c>
      <c r="AD5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7" s="157">
        <f>Tabla1[[#This Row],[Título Menciona IA]]*Tabla1[[#This Row],[Resumen Menciona IA]]</f>
        <v>1</v>
      </c>
      <c r="AF57" s="142" t="s">
        <v>81</v>
      </c>
      <c r="AG57" s="142"/>
      <c r="AH57" s="142"/>
      <c r="AI57" s="142"/>
      <c r="AJ57" s="142"/>
      <c r="AK57" s="142"/>
      <c r="AL57" s="142"/>
      <c r="AM57" s="142"/>
      <c r="AN57" s="142"/>
      <c r="AO57" s="142"/>
      <c r="AP57" s="142"/>
      <c r="AQ57" s="132" t="s">
        <v>430</v>
      </c>
      <c r="AR57" s="134" t="s">
        <v>431</v>
      </c>
      <c r="AS57" s="134"/>
      <c r="AT57" s="141"/>
    </row>
    <row r="58" spans="1:46" ht="105">
      <c r="A58" s="122">
        <v>57</v>
      </c>
      <c r="B58" s="122" t="s">
        <v>70</v>
      </c>
      <c r="C58" s="123" t="s">
        <v>71</v>
      </c>
      <c r="D58" s="123" t="s">
        <v>22</v>
      </c>
      <c r="E58" s="123" t="s">
        <v>72</v>
      </c>
      <c r="F58" s="123" t="s">
        <v>24</v>
      </c>
      <c r="G58" s="123" t="s">
        <v>25</v>
      </c>
      <c r="H58" s="123" t="s">
        <v>84</v>
      </c>
      <c r="I58" s="123" t="s">
        <v>74</v>
      </c>
      <c r="J58" s="123">
        <f>YEAR(Tabla1[[#This Row],[Fecha de Inicio del Proceso]])</f>
        <v>2024</v>
      </c>
      <c r="K58" s="126">
        <v>45448</v>
      </c>
      <c r="L58" s="123">
        <v>142</v>
      </c>
      <c r="M58" s="123" t="s">
        <v>432</v>
      </c>
      <c r="N58" s="123" t="s">
        <v>433</v>
      </c>
      <c r="O58" s="123" t="s">
        <v>27</v>
      </c>
      <c r="P58" s="123" t="s">
        <v>87</v>
      </c>
      <c r="Q58" s="124">
        <v>46053</v>
      </c>
      <c r="R58" s="126">
        <v>45526</v>
      </c>
      <c r="S58" s="126" t="s">
        <v>28</v>
      </c>
      <c r="T58" s="126" t="s">
        <v>28</v>
      </c>
      <c r="U58" s="123" t="s">
        <v>28</v>
      </c>
      <c r="V58" s="123" t="s">
        <v>28</v>
      </c>
      <c r="W58" s="123" t="s">
        <v>28</v>
      </c>
      <c r="X58" s="123" t="s">
        <v>28</v>
      </c>
      <c r="Y58" s="123" t="s">
        <v>314</v>
      </c>
      <c r="Z58" s="123" t="s">
        <v>28</v>
      </c>
      <c r="AA58" s="123" t="s">
        <v>135</v>
      </c>
      <c r="AB58" s="142" t="s">
        <v>434</v>
      </c>
      <c r="AC58" s="157">
        <f>IF(OR(ISNUMBER(FIND("inteligencia",Tabla1[[#This Row],[Resumen]])), ISNUMBER(FIND("artificial",Tabla1[[#This Row],[Resumen]])), ISNUMBER(FIND("Inteligencia",Tabla1[[#This Row],[Resumen]])), ISNUMBER(FIND("Artificial",Tabla1[[#This Row],[Resumen]]))), 1, 0)</f>
        <v>1</v>
      </c>
      <c r="AD5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8" s="157">
        <f>Tabla1[[#This Row],[Título Menciona IA]]*Tabla1[[#This Row],[Resumen Menciona IA]]</f>
        <v>0</v>
      </c>
      <c r="AF58" s="142" t="s">
        <v>81</v>
      </c>
      <c r="AG58" s="142"/>
      <c r="AH58" s="142"/>
      <c r="AI58" s="142"/>
      <c r="AJ58" s="142"/>
      <c r="AK58" s="142"/>
      <c r="AL58" s="142"/>
      <c r="AM58" s="142"/>
      <c r="AN58" s="142"/>
      <c r="AO58" s="142"/>
      <c r="AP58" s="142"/>
      <c r="AQ58" s="132" t="s">
        <v>435</v>
      </c>
      <c r="AR58" s="134" t="s">
        <v>436</v>
      </c>
      <c r="AS58" s="134"/>
      <c r="AT58" s="141"/>
    </row>
    <row r="59" spans="1:46" ht="75">
      <c r="A59" s="122">
        <v>58</v>
      </c>
      <c r="B59" s="122" t="s">
        <v>70</v>
      </c>
      <c r="C59" s="123" t="s">
        <v>71</v>
      </c>
      <c r="D59" s="123" t="s">
        <v>22</v>
      </c>
      <c r="E59" s="123" t="s">
        <v>72</v>
      </c>
      <c r="F59" s="123" t="s">
        <v>24</v>
      </c>
      <c r="G59" s="123" t="s">
        <v>25</v>
      </c>
      <c r="H59" s="123" t="s">
        <v>84</v>
      </c>
      <c r="I59" s="123" t="s">
        <v>74</v>
      </c>
      <c r="J59" s="123">
        <f>YEAR(Tabla1[[#This Row],[Fecha de Inicio del Proceso]])</f>
        <v>2024</v>
      </c>
      <c r="K59" s="126">
        <v>45442</v>
      </c>
      <c r="L59" s="123">
        <v>142</v>
      </c>
      <c r="M59" s="123" t="s">
        <v>437</v>
      </c>
      <c r="N59" s="123" t="s">
        <v>438</v>
      </c>
      <c r="O59" s="123" t="s">
        <v>27</v>
      </c>
      <c r="P59" s="123" t="s">
        <v>87</v>
      </c>
      <c r="Q59" s="124">
        <v>46053</v>
      </c>
      <c r="R59" s="126">
        <v>45526</v>
      </c>
      <c r="S59" s="126" t="s">
        <v>28</v>
      </c>
      <c r="T59" s="126" t="s">
        <v>28</v>
      </c>
      <c r="U59" s="123" t="s">
        <v>28</v>
      </c>
      <c r="V59" s="123" t="s">
        <v>28</v>
      </c>
      <c r="W59" s="123" t="s">
        <v>28</v>
      </c>
      <c r="X59" s="123" t="s">
        <v>28</v>
      </c>
      <c r="Y59" s="123" t="s">
        <v>439</v>
      </c>
      <c r="Z59" s="123" t="s">
        <v>28</v>
      </c>
      <c r="AA59" s="123" t="s">
        <v>135</v>
      </c>
      <c r="AB59" s="142" t="s">
        <v>440</v>
      </c>
      <c r="AC59" s="157">
        <f>IF(OR(ISNUMBER(FIND("inteligencia",Tabla1[[#This Row],[Resumen]])), ISNUMBER(FIND("artificial",Tabla1[[#This Row],[Resumen]])), ISNUMBER(FIND("Inteligencia",Tabla1[[#This Row],[Resumen]])), ISNUMBER(FIND("Artificial",Tabla1[[#This Row],[Resumen]]))), 1, 0)</f>
        <v>1</v>
      </c>
      <c r="AD5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9" s="157">
        <f>Tabla1[[#This Row],[Título Menciona IA]]*Tabla1[[#This Row],[Resumen Menciona IA]]</f>
        <v>1</v>
      </c>
      <c r="AF59" s="142" t="s">
        <v>81</v>
      </c>
      <c r="AG59" s="142"/>
      <c r="AH59" s="142"/>
      <c r="AI59" s="142"/>
      <c r="AJ59" s="142"/>
      <c r="AK59" s="142"/>
      <c r="AL59" s="142"/>
      <c r="AM59" s="142"/>
      <c r="AN59" s="142"/>
      <c r="AO59" s="142"/>
      <c r="AP59" s="142"/>
      <c r="AQ59" s="132" t="s">
        <v>441</v>
      </c>
      <c r="AR59" s="134" t="s">
        <v>442</v>
      </c>
      <c r="AS59" s="134"/>
      <c r="AT59" s="141"/>
    </row>
    <row r="60" spans="1:46" ht="90">
      <c r="A60" s="122">
        <v>59</v>
      </c>
      <c r="B60" s="122" t="s">
        <v>70</v>
      </c>
      <c r="C60" s="123" t="s">
        <v>71</v>
      </c>
      <c r="D60" s="123" t="s">
        <v>22</v>
      </c>
      <c r="E60" s="123" t="s">
        <v>385</v>
      </c>
      <c r="F60" s="123" t="s">
        <v>105</v>
      </c>
      <c r="G60" s="122" t="s">
        <v>28</v>
      </c>
      <c r="H60" s="122" t="s">
        <v>28</v>
      </c>
      <c r="I60" s="122" t="s">
        <v>199</v>
      </c>
      <c r="J60" s="122">
        <f>YEAR(Tabla1[[#This Row],[Fecha de Inicio del Proceso]])</f>
        <v>2024</v>
      </c>
      <c r="K60" s="124">
        <v>45439</v>
      </c>
      <c r="L60" s="122" t="s">
        <v>28</v>
      </c>
      <c r="M60" s="123" t="s">
        <v>443</v>
      </c>
      <c r="N60" s="122" t="s">
        <v>444</v>
      </c>
      <c r="O60" s="122" t="s">
        <v>109</v>
      </c>
      <c r="P60" s="122" t="s">
        <v>388</v>
      </c>
      <c r="Q60" s="124">
        <v>45782</v>
      </c>
      <c r="R60" s="124">
        <v>45440</v>
      </c>
      <c r="S60" s="124">
        <v>45440</v>
      </c>
      <c r="T60" s="126" t="s">
        <v>28</v>
      </c>
      <c r="U60" s="124">
        <v>45440</v>
      </c>
      <c r="V60" s="124">
        <v>45439</v>
      </c>
      <c r="W60" s="122" t="s">
        <v>28</v>
      </c>
      <c r="X60" s="122" t="s">
        <v>28</v>
      </c>
      <c r="Y60" s="122" t="s">
        <v>389</v>
      </c>
      <c r="Z60" s="122" t="s">
        <v>28</v>
      </c>
      <c r="AA60" s="123" t="s">
        <v>333</v>
      </c>
      <c r="AB60" s="141" t="s">
        <v>445</v>
      </c>
      <c r="AC60" s="157">
        <f>IF(OR(ISNUMBER(FIND("inteligencia",Tabla1[[#This Row],[Resumen]])), ISNUMBER(FIND("artificial",Tabla1[[#This Row],[Resumen]])), ISNUMBER(FIND("Inteligencia",Tabla1[[#This Row],[Resumen]])), ISNUMBER(FIND("Artificial",Tabla1[[#This Row],[Resumen]]))), 1, 0)</f>
        <v>0</v>
      </c>
      <c r="AD6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0" s="157">
        <f>Tabla1[[#This Row],[Título Menciona IA]]*Tabla1[[#This Row],[Resumen Menciona IA]]</f>
        <v>0</v>
      </c>
      <c r="AF60" s="142" t="s">
        <v>81</v>
      </c>
      <c r="AG60" s="145"/>
      <c r="AH60" s="141"/>
      <c r="AI60" s="141"/>
      <c r="AJ60" s="141"/>
      <c r="AK60" s="141"/>
      <c r="AL60" s="141"/>
      <c r="AM60" s="141"/>
      <c r="AN60" s="141"/>
      <c r="AO60" s="141"/>
      <c r="AP60" s="142"/>
      <c r="AQ60" s="132" t="s">
        <v>446</v>
      </c>
      <c r="AR60" s="134"/>
      <c r="AS60" s="134"/>
      <c r="AT60" s="141"/>
    </row>
    <row r="61" spans="1:46" ht="90">
      <c r="A61" s="122">
        <v>60</v>
      </c>
      <c r="B61" s="122" t="s">
        <v>70</v>
      </c>
      <c r="C61" s="122" t="s">
        <v>71</v>
      </c>
      <c r="D61" s="122" t="s">
        <v>22</v>
      </c>
      <c r="E61" s="122" t="s">
        <v>447</v>
      </c>
      <c r="F61" s="123" t="s">
        <v>105</v>
      </c>
      <c r="G61" s="122" t="s">
        <v>28</v>
      </c>
      <c r="H61" s="122" t="s">
        <v>28</v>
      </c>
      <c r="I61" s="122" t="s">
        <v>199</v>
      </c>
      <c r="J61" s="122">
        <f>YEAR(Tabla1[[#This Row],[Fecha de Inicio del Proceso]])</f>
        <v>2024</v>
      </c>
      <c r="K61" s="124">
        <v>45419</v>
      </c>
      <c r="L61" s="122" t="s">
        <v>28</v>
      </c>
      <c r="M61" s="123" t="s">
        <v>448</v>
      </c>
      <c r="N61" s="122" t="s">
        <v>449</v>
      </c>
      <c r="O61" s="122" t="s">
        <v>109</v>
      </c>
      <c r="P61" s="123" t="s">
        <v>388</v>
      </c>
      <c r="Q61" s="124">
        <v>45934</v>
      </c>
      <c r="R61" s="124">
        <v>45419</v>
      </c>
      <c r="S61" s="124">
        <v>45419</v>
      </c>
      <c r="T61" s="126" t="s">
        <v>28</v>
      </c>
      <c r="U61" s="124">
        <v>45419</v>
      </c>
      <c r="V61" s="124">
        <v>45418</v>
      </c>
      <c r="W61" s="122" t="s">
        <v>28</v>
      </c>
      <c r="X61" s="122" t="s">
        <v>28</v>
      </c>
      <c r="Y61" s="122" t="s">
        <v>450</v>
      </c>
      <c r="Z61" s="122" t="s">
        <v>28</v>
      </c>
      <c r="AA61" s="123" t="s">
        <v>112</v>
      </c>
      <c r="AB61" s="141" t="s">
        <v>451</v>
      </c>
      <c r="AC61" s="158">
        <f>IF(OR(ISNUMBER(FIND("inteligencia",Tabla1[[#This Row],[Resumen]])), ISNUMBER(FIND("artificial",Tabla1[[#This Row],[Resumen]])), ISNUMBER(FIND("Inteligencia",Tabla1[[#This Row],[Resumen]])), ISNUMBER(FIND("Artificial",Tabla1[[#This Row],[Resumen]]))), 1, 0)</f>
        <v>0</v>
      </c>
      <c r="AD61"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1" s="159">
        <f>Tabla1[[#This Row],[Título Menciona IA]]*Tabla1[[#This Row],[Resumen Menciona IA]]</f>
        <v>0</v>
      </c>
      <c r="AF61" s="142" t="s">
        <v>81</v>
      </c>
      <c r="AG61" s="145"/>
      <c r="AH61" s="141"/>
      <c r="AI61" s="141"/>
      <c r="AJ61" s="141"/>
      <c r="AK61" s="141"/>
      <c r="AL61" s="141"/>
      <c r="AM61" s="141"/>
      <c r="AN61" s="141"/>
      <c r="AO61" s="141"/>
      <c r="AP61" s="142"/>
      <c r="AQ61" s="146" t="s">
        <v>452</v>
      </c>
      <c r="AR61" s="134"/>
      <c r="AS61" s="134"/>
      <c r="AT61" s="141"/>
    </row>
    <row r="62" spans="1:46" ht="45">
      <c r="A62" s="122">
        <v>61</v>
      </c>
      <c r="B62" s="122" t="s">
        <v>70</v>
      </c>
      <c r="C62" s="122" t="s">
        <v>71</v>
      </c>
      <c r="D62" s="122" t="s">
        <v>22</v>
      </c>
      <c r="E62" s="122" t="s">
        <v>447</v>
      </c>
      <c r="F62" s="123" t="s">
        <v>105</v>
      </c>
      <c r="G62" s="122" t="s">
        <v>28</v>
      </c>
      <c r="H62" s="122" t="s">
        <v>28</v>
      </c>
      <c r="I62" s="122" t="s">
        <v>199</v>
      </c>
      <c r="J62" s="122">
        <f>YEAR(Tabla1[[#This Row],[Fecha de Inicio del Proceso]])</f>
        <v>2024</v>
      </c>
      <c r="K62" s="124">
        <v>45391</v>
      </c>
      <c r="L62" s="122" t="s">
        <v>28</v>
      </c>
      <c r="M62" s="123" t="s">
        <v>453</v>
      </c>
      <c r="N62" s="122" t="s">
        <v>454</v>
      </c>
      <c r="O62" s="122" t="s">
        <v>109</v>
      </c>
      <c r="P62" s="123" t="s">
        <v>388</v>
      </c>
      <c r="Q62" s="124">
        <v>45782</v>
      </c>
      <c r="R62" s="124">
        <v>45393</v>
      </c>
      <c r="S62" s="124">
        <v>45393</v>
      </c>
      <c r="T62" s="126" t="s">
        <v>28</v>
      </c>
      <c r="U62" s="124">
        <v>45393</v>
      </c>
      <c r="V62" s="124">
        <v>45391</v>
      </c>
      <c r="W62" s="122" t="s">
        <v>28</v>
      </c>
      <c r="X62" s="122" t="s">
        <v>28</v>
      </c>
      <c r="Y62" s="122" t="s">
        <v>450</v>
      </c>
      <c r="Z62" s="122" t="s">
        <v>28</v>
      </c>
      <c r="AA62" s="123" t="s">
        <v>112</v>
      </c>
      <c r="AB62" s="141" t="s">
        <v>455</v>
      </c>
      <c r="AC62" s="157">
        <f>IF(OR(ISNUMBER(FIND("inteligencia",Tabla1[[#This Row],[Resumen]])), ISNUMBER(FIND("artificial",Tabla1[[#This Row],[Resumen]])), ISNUMBER(FIND("Inteligencia",Tabla1[[#This Row],[Resumen]])), ISNUMBER(FIND("Artificial",Tabla1[[#This Row],[Resumen]]))), 1, 0)</f>
        <v>0</v>
      </c>
      <c r="AD6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2" s="157">
        <f>Tabla1[[#This Row],[Título Menciona IA]]*Tabla1[[#This Row],[Resumen Menciona IA]]</f>
        <v>0</v>
      </c>
      <c r="AF62" s="142" t="s">
        <v>81</v>
      </c>
      <c r="AG62" s="145"/>
      <c r="AH62" s="141"/>
      <c r="AI62" s="141"/>
      <c r="AJ62" s="141"/>
      <c r="AK62" s="141"/>
      <c r="AL62" s="141"/>
      <c r="AM62" s="141"/>
      <c r="AN62" s="141"/>
      <c r="AO62" s="141"/>
      <c r="AP62" s="142"/>
      <c r="AQ62" s="132" t="s">
        <v>456</v>
      </c>
      <c r="AR62" s="134"/>
      <c r="AS62" s="134"/>
      <c r="AT62" s="141"/>
    </row>
    <row r="63" spans="1:46" ht="90">
      <c r="A63" s="122">
        <v>62</v>
      </c>
      <c r="B63" s="122" t="s">
        <v>70</v>
      </c>
      <c r="C63" s="123" t="s">
        <v>71</v>
      </c>
      <c r="D63" s="123" t="s">
        <v>22</v>
      </c>
      <c r="E63" s="123" t="s">
        <v>72</v>
      </c>
      <c r="F63" s="123" t="s">
        <v>24</v>
      </c>
      <c r="G63" s="123" t="s">
        <v>25</v>
      </c>
      <c r="H63" s="123" t="s">
        <v>73</v>
      </c>
      <c r="I63" s="123" t="s">
        <v>74</v>
      </c>
      <c r="J63" s="123">
        <f>YEAR(Tabla1[[#This Row],[Fecha de Inicio del Proceso]])</f>
        <v>2024</v>
      </c>
      <c r="K63" s="126">
        <v>45377</v>
      </c>
      <c r="L63" s="123">
        <v>142</v>
      </c>
      <c r="M63" s="123" t="s">
        <v>457</v>
      </c>
      <c r="N63" s="123" t="s">
        <v>458</v>
      </c>
      <c r="O63" s="123" t="s">
        <v>27</v>
      </c>
      <c r="P63" s="123" t="s">
        <v>77</v>
      </c>
      <c r="Q63" s="126">
        <v>46053</v>
      </c>
      <c r="R63" s="126">
        <v>45377</v>
      </c>
      <c r="S63" s="126" t="s">
        <v>28</v>
      </c>
      <c r="T63" s="126" t="s">
        <v>28</v>
      </c>
      <c r="U63" s="123" t="s">
        <v>28</v>
      </c>
      <c r="V63" s="123" t="s">
        <v>28</v>
      </c>
      <c r="W63" s="123" t="s">
        <v>28</v>
      </c>
      <c r="X63" s="123" t="s">
        <v>28</v>
      </c>
      <c r="Y63" s="123" t="s">
        <v>459</v>
      </c>
      <c r="Z63" s="123" t="s">
        <v>28</v>
      </c>
      <c r="AA63" s="123" t="s">
        <v>135</v>
      </c>
      <c r="AB63" s="142" t="s">
        <v>460</v>
      </c>
      <c r="AC63" s="157">
        <f>IF(OR(ISNUMBER(FIND("inteligencia",Tabla1[[#This Row],[Resumen]])), ISNUMBER(FIND("artificial",Tabla1[[#This Row],[Resumen]])), ISNUMBER(FIND("Inteligencia",Tabla1[[#This Row],[Resumen]])), ISNUMBER(FIND("Artificial",Tabla1[[#This Row],[Resumen]]))), 1, 0)</f>
        <v>1</v>
      </c>
      <c r="AD6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3" s="157">
        <f>Tabla1[[#This Row],[Título Menciona IA]]*Tabla1[[#This Row],[Resumen Menciona IA]]</f>
        <v>1</v>
      </c>
      <c r="AF63" s="142" t="s">
        <v>81</v>
      </c>
      <c r="AG63" s="142"/>
      <c r="AH63" s="142"/>
      <c r="AI63" s="142"/>
      <c r="AJ63" s="142"/>
      <c r="AK63" s="142"/>
      <c r="AL63" s="142"/>
      <c r="AM63" s="142"/>
      <c r="AN63" s="142"/>
      <c r="AO63" s="142"/>
      <c r="AP63" s="142"/>
      <c r="AQ63" s="132" t="s">
        <v>461</v>
      </c>
      <c r="AR63" s="134" t="s">
        <v>462</v>
      </c>
      <c r="AS63" s="134"/>
      <c r="AT63" s="141"/>
    </row>
    <row r="64" spans="1:46" ht="90">
      <c r="A64" s="122">
        <v>63</v>
      </c>
      <c r="B64" s="122" t="s">
        <v>70</v>
      </c>
      <c r="C64" s="123" t="s">
        <v>71</v>
      </c>
      <c r="D64" s="123" t="s">
        <v>22</v>
      </c>
      <c r="E64" s="123" t="s">
        <v>72</v>
      </c>
      <c r="F64" s="123" t="s">
        <v>24</v>
      </c>
      <c r="G64" s="123" t="s">
        <v>25</v>
      </c>
      <c r="H64" s="123" t="s">
        <v>73</v>
      </c>
      <c r="I64" s="123" t="s">
        <v>74</v>
      </c>
      <c r="J64" s="123">
        <f>YEAR(Tabla1[[#This Row],[Fecha de Inicio del Proceso]])</f>
        <v>2024</v>
      </c>
      <c r="K64" s="126">
        <v>45369</v>
      </c>
      <c r="L64" s="123">
        <v>142</v>
      </c>
      <c r="M64" s="123" t="s">
        <v>463</v>
      </c>
      <c r="N64" s="123" t="s">
        <v>464</v>
      </c>
      <c r="O64" s="123" t="s">
        <v>27</v>
      </c>
      <c r="P64" s="123" t="s">
        <v>77</v>
      </c>
      <c r="Q64" s="126">
        <v>46053</v>
      </c>
      <c r="R64" s="126">
        <v>45369</v>
      </c>
      <c r="S64" s="126" t="s">
        <v>28</v>
      </c>
      <c r="T64" s="126" t="s">
        <v>28</v>
      </c>
      <c r="U64" s="123" t="s">
        <v>28</v>
      </c>
      <c r="V64" s="123" t="s">
        <v>28</v>
      </c>
      <c r="W64" s="123" t="s">
        <v>28</v>
      </c>
      <c r="X64" s="123" t="s">
        <v>28</v>
      </c>
      <c r="Y64" s="123" t="s">
        <v>465</v>
      </c>
      <c r="Z64" s="123" t="s">
        <v>28</v>
      </c>
      <c r="AA64" s="123" t="s">
        <v>79</v>
      </c>
      <c r="AB64" s="142" t="s">
        <v>466</v>
      </c>
      <c r="AC64" s="157">
        <f>IF(OR(ISNUMBER(FIND("inteligencia",Tabla1[[#This Row],[Resumen]])), ISNUMBER(FIND("artificial",Tabla1[[#This Row],[Resumen]])), ISNUMBER(FIND("Inteligencia",Tabla1[[#This Row],[Resumen]])), ISNUMBER(FIND("Artificial",Tabla1[[#This Row],[Resumen]]))), 1, 0)</f>
        <v>1</v>
      </c>
      <c r="AD6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4" s="157">
        <f>Tabla1[[#This Row],[Título Menciona IA]]*Tabla1[[#This Row],[Resumen Menciona IA]]</f>
        <v>1</v>
      </c>
      <c r="AF64" s="142" t="s">
        <v>81</v>
      </c>
      <c r="AG64" s="142"/>
      <c r="AH64" s="142"/>
      <c r="AI64" s="142"/>
      <c r="AJ64" s="142"/>
      <c r="AK64" s="142"/>
      <c r="AL64" s="142"/>
      <c r="AM64" s="142"/>
      <c r="AN64" s="142"/>
      <c r="AO64" s="142"/>
      <c r="AP64" s="142"/>
      <c r="AQ64" s="132" t="s">
        <v>467</v>
      </c>
      <c r="AR64" s="134" t="s">
        <v>468</v>
      </c>
      <c r="AS64" s="134"/>
      <c r="AT64" s="141"/>
    </row>
    <row r="65" spans="1:46" ht="75">
      <c r="A65" s="122">
        <v>64</v>
      </c>
      <c r="B65" s="122" t="s">
        <v>70</v>
      </c>
      <c r="C65" s="123" t="s">
        <v>71</v>
      </c>
      <c r="D65" s="123" t="s">
        <v>103</v>
      </c>
      <c r="E65" s="123" t="s">
        <v>304</v>
      </c>
      <c r="F65" s="123" t="s">
        <v>24</v>
      </c>
      <c r="G65" s="123" t="s">
        <v>122</v>
      </c>
      <c r="H65" s="123" t="s">
        <v>304</v>
      </c>
      <c r="I65" s="123" t="s">
        <v>74</v>
      </c>
      <c r="J65" s="123">
        <f>YEAR(Tabla1[[#This Row],[Fecha de Inicio del Proceso]])</f>
        <v>2024</v>
      </c>
      <c r="K65" s="126">
        <v>45352</v>
      </c>
      <c r="L65" s="123" t="s">
        <v>124</v>
      </c>
      <c r="M65" s="123" t="s">
        <v>469</v>
      </c>
      <c r="N65" s="123" t="s">
        <v>470</v>
      </c>
      <c r="O65" s="123" t="s">
        <v>27</v>
      </c>
      <c r="P65" s="123" t="s">
        <v>307</v>
      </c>
      <c r="Q65" s="126">
        <v>46053</v>
      </c>
      <c r="R65" s="126">
        <v>45362</v>
      </c>
      <c r="S65" s="126" t="s">
        <v>28</v>
      </c>
      <c r="T65" s="126" t="s">
        <v>28</v>
      </c>
      <c r="U65" s="123" t="s">
        <v>28</v>
      </c>
      <c r="V65" s="123" t="s">
        <v>28</v>
      </c>
      <c r="W65" s="123" t="s">
        <v>28</v>
      </c>
      <c r="X65" s="123" t="s">
        <v>28</v>
      </c>
      <c r="Y65" s="123" t="s">
        <v>471</v>
      </c>
      <c r="Z65" s="123" t="s">
        <v>28</v>
      </c>
      <c r="AA65" s="123" t="s">
        <v>79</v>
      </c>
      <c r="AB65" s="142" t="s">
        <v>472</v>
      </c>
      <c r="AC65" s="157">
        <f>IF(OR(ISNUMBER(FIND("inteligencia",Tabla1[[#This Row],[Resumen]])), ISNUMBER(FIND("artificial",Tabla1[[#This Row],[Resumen]])), ISNUMBER(FIND("Inteligencia",Tabla1[[#This Row],[Resumen]])), ISNUMBER(FIND("Artificial",Tabla1[[#This Row],[Resumen]]))), 1, 0)</f>
        <v>1</v>
      </c>
      <c r="AD6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5" s="157">
        <f>Tabla1[[#This Row],[Título Menciona IA]]*Tabla1[[#This Row],[Resumen Menciona IA]]</f>
        <v>1</v>
      </c>
      <c r="AF65" s="142" t="s">
        <v>81</v>
      </c>
      <c r="AG65" s="142"/>
      <c r="AH65" s="142"/>
      <c r="AI65" s="142"/>
      <c r="AJ65" s="142"/>
      <c r="AK65" s="142"/>
      <c r="AL65" s="142"/>
      <c r="AM65" s="142"/>
      <c r="AN65" s="142"/>
      <c r="AO65" s="142"/>
      <c r="AP65" s="142"/>
      <c r="AQ65" s="132" t="s">
        <v>473</v>
      </c>
      <c r="AR65" s="134" t="s">
        <v>474</v>
      </c>
      <c r="AS65" s="134"/>
      <c r="AT65" s="141"/>
    </row>
    <row r="66" spans="1:46" ht="120">
      <c r="A66" s="122">
        <v>65</v>
      </c>
      <c r="B66" s="122" t="s">
        <v>70</v>
      </c>
      <c r="C66" s="123" t="s">
        <v>71</v>
      </c>
      <c r="D66" s="123" t="s">
        <v>103</v>
      </c>
      <c r="E66" s="123" t="s">
        <v>304</v>
      </c>
      <c r="F66" s="123" t="s">
        <v>24</v>
      </c>
      <c r="G66" s="123" t="s">
        <v>122</v>
      </c>
      <c r="H66" s="123" t="s">
        <v>304</v>
      </c>
      <c r="I66" s="123" t="s">
        <v>74</v>
      </c>
      <c r="J66" s="122">
        <f>YEAR(Tabla1[[#This Row],[Fecha de Inicio del Proceso]])</f>
        <v>2024</v>
      </c>
      <c r="K66" s="124">
        <v>45352</v>
      </c>
      <c r="L66" s="122" t="s">
        <v>124</v>
      </c>
      <c r="M66" s="123" t="s">
        <v>475</v>
      </c>
      <c r="N66" s="122" t="s">
        <v>476</v>
      </c>
      <c r="O66" s="122" t="s">
        <v>27</v>
      </c>
      <c r="P66" s="122" t="s">
        <v>307</v>
      </c>
      <c r="Q66" s="126">
        <v>46053</v>
      </c>
      <c r="R66" s="126">
        <v>45362</v>
      </c>
      <c r="S66" s="126" t="s">
        <v>28</v>
      </c>
      <c r="T66" s="126" t="s">
        <v>28</v>
      </c>
      <c r="U66" s="123" t="s">
        <v>28</v>
      </c>
      <c r="V66" s="123" t="s">
        <v>28</v>
      </c>
      <c r="W66" s="123" t="s">
        <v>28</v>
      </c>
      <c r="X66" s="123" t="s">
        <v>28</v>
      </c>
      <c r="Y66" s="122" t="s">
        <v>477</v>
      </c>
      <c r="Z66" s="122" t="s">
        <v>26</v>
      </c>
      <c r="AA66" s="123" t="s">
        <v>333</v>
      </c>
      <c r="AB66" s="141" t="s">
        <v>478</v>
      </c>
      <c r="AC66" s="157">
        <f>IF(OR(ISNUMBER(FIND("inteligencia",Tabla1[[#This Row],[Resumen]])), ISNUMBER(FIND("artificial",Tabla1[[#This Row],[Resumen]])), ISNUMBER(FIND("Inteligencia",Tabla1[[#This Row],[Resumen]])), ISNUMBER(FIND("Artificial",Tabla1[[#This Row],[Resumen]]))), 1, 0)</f>
        <v>1</v>
      </c>
      <c r="AD6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6" s="157">
        <f>Tabla1[[#This Row],[Título Menciona IA]]*Tabla1[[#This Row],[Resumen Menciona IA]]</f>
        <v>0</v>
      </c>
      <c r="AF66" s="142" t="s">
        <v>81</v>
      </c>
      <c r="AG66" s="145"/>
      <c r="AH66" s="141"/>
      <c r="AI66" s="141"/>
      <c r="AJ66" s="141"/>
      <c r="AK66" s="141"/>
      <c r="AL66" s="141"/>
      <c r="AM66" s="141"/>
      <c r="AN66" s="141"/>
      <c r="AO66" s="141"/>
      <c r="AP66" s="142"/>
      <c r="AQ66" s="132" t="s">
        <v>479</v>
      </c>
      <c r="AR66" s="134" t="s">
        <v>480</v>
      </c>
      <c r="AS66" s="134"/>
      <c r="AT66" s="141"/>
    </row>
    <row r="67" spans="1:46" ht="75">
      <c r="A67" s="122">
        <v>66</v>
      </c>
      <c r="B67" s="122" t="s">
        <v>70</v>
      </c>
      <c r="C67" s="122" t="s">
        <v>71</v>
      </c>
      <c r="D67" s="122" t="s">
        <v>22</v>
      </c>
      <c r="E67" s="122" t="s">
        <v>398</v>
      </c>
      <c r="F67" s="123" t="s">
        <v>105</v>
      </c>
      <c r="G67" s="122" t="s">
        <v>28</v>
      </c>
      <c r="H67" s="122" t="s">
        <v>28</v>
      </c>
      <c r="I67" s="122" t="s">
        <v>106</v>
      </c>
      <c r="J67" s="122">
        <f>YEAR(Tabla1[[#This Row],[Fecha de Inicio del Proceso]])</f>
        <v>2023</v>
      </c>
      <c r="K67" s="124">
        <v>45280</v>
      </c>
      <c r="L67" s="122" t="s">
        <v>28</v>
      </c>
      <c r="M67" s="122" t="s">
        <v>481</v>
      </c>
      <c r="N67" s="122" t="s">
        <v>482</v>
      </c>
      <c r="O67" s="122" t="s">
        <v>109</v>
      </c>
      <c r="P67" s="122" t="s">
        <v>388</v>
      </c>
      <c r="Q67" s="126">
        <v>45782</v>
      </c>
      <c r="R67" s="124">
        <v>45281</v>
      </c>
      <c r="S67" s="124">
        <v>45281</v>
      </c>
      <c r="T67" s="126">
        <v>46022</v>
      </c>
      <c r="U67" s="124">
        <v>45281</v>
      </c>
      <c r="V67" s="124">
        <v>45280</v>
      </c>
      <c r="W67" s="122" t="s">
        <v>28</v>
      </c>
      <c r="X67" s="122" t="s">
        <v>28</v>
      </c>
      <c r="Y67" s="122" t="s">
        <v>483</v>
      </c>
      <c r="Z67" s="122" t="s">
        <v>28</v>
      </c>
      <c r="AA67" s="123" t="s">
        <v>239</v>
      </c>
      <c r="AB67" s="141" t="s">
        <v>484</v>
      </c>
      <c r="AC67" s="157">
        <f>IF(OR(ISNUMBER(FIND("inteligencia",Tabla1[[#This Row],[Resumen]])), ISNUMBER(FIND("artificial",Tabla1[[#This Row],[Resumen]])), ISNUMBER(FIND("Inteligencia",Tabla1[[#This Row],[Resumen]])), ISNUMBER(FIND("Artificial",Tabla1[[#This Row],[Resumen]]))), 1, 0)</f>
        <v>1</v>
      </c>
      <c r="AD6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7" s="157">
        <f>Tabla1[[#This Row],[Título Menciona IA]]*Tabla1[[#This Row],[Resumen Menciona IA]]</f>
        <v>0</v>
      </c>
      <c r="AF67" s="142" t="s">
        <v>81</v>
      </c>
      <c r="AG67" s="145"/>
      <c r="AH67" s="141"/>
      <c r="AI67" s="141"/>
      <c r="AJ67" s="141"/>
      <c r="AK67" s="141"/>
      <c r="AL67" s="141"/>
      <c r="AM67" s="141"/>
      <c r="AN67" s="141"/>
      <c r="AO67" s="141"/>
      <c r="AP67" s="142"/>
      <c r="AQ67" s="132" t="s">
        <v>485</v>
      </c>
      <c r="AR67" s="134"/>
      <c r="AS67" s="134"/>
      <c r="AT67" s="141"/>
    </row>
    <row r="68" spans="1:46" ht="90">
      <c r="A68" s="122">
        <v>67</v>
      </c>
      <c r="B68" s="122" t="s">
        <v>70</v>
      </c>
      <c r="C68" s="123" t="s">
        <v>71</v>
      </c>
      <c r="D68" s="123" t="s">
        <v>22</v>
      </c>
      <c r="E68" s="123" t="s">
        <v>72</v>
      </c>
      <c r="F68" s="123" t="s">
        <v>24</v>
      </c>
      <c r="G68" s="123" t="s">
        <v>25</v>
      </c>
      <c r="H68" s="123" t="s">
        <v>84</v>
      </c>
      <c r="I68" s="123" t="s">
        <v>74</v>
      </c>
      <c r="J68" s="123">
        <f>YEAR(Tabla1[[#This Row],[Fecha de Inicio del Proceso]])</f>
        <v>2023</v>
      </c>
      <c r="K68" s="126">
        <v>45274</v>
      </c>
      <c r="L68" s="123">
        <v>141</v>
      </c>
      <c r="M68" s="123" t="s">
        <v>486</v>
      </c>
      <c r="N68" s="123" t="s">
        <v>487</v>
      </c>
      <c r="O68" s="123" t="s">
        <v>298</v>
      </c>
      <c r="P68" s="123" t="s">
        <v>488</v>
      </c>
      <c r="Q68" s="126">
        <v>46053</v>
      </c>
      <c r="R68" s="126">
        <v>45833</v>
      </c>
      <c r="S68" s="126" t="s">
        <v>28</v>
      </c>
      <c r="T68" s="126" t="s">
        <v>28</v>
      </c>
      <c r="U68" s="123" t="s">
        <v>28</v>
      </c>
      <c r="V68" s="123" t="s">
        <v>28</v>
      </c>
      <c r="W68" s="126">
        <v>45833</v>
      </c>
      <c r="X68" s="123" t="s">
        <v>28</v>
      </c>
      <c r="Y68" s="123" t="s">
        <v>187</v>
      </c>
      <c r="Z68" s="123" t="s">
        <v>28</v>
      </c>
      <c r="AA68" s="123" t="s">
        <v>135</v>
      </c>
      <c r="AB68" s="142" t="s">
        <v>489</v>
      </c>
      <c r="AC68" s="157">
        <f>IF(OR(ISNUMBER(FIND("inteligencia",Tabla1[[#This Row],[Resumen]])), ISNUMBER(FIND("artificial",Tabla1[[#This Row],[Resumen]])), ISNUMBER(FIND("Inteligencia",Tabla1[[#This Row],[Resumen]])), ISNUMBER(FIND("Artificial",Tabla1[[#This Row],[Resumen]]))), 1, 0)</f>
        <v>1</v>
      </c>
      <c r="AD6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8" s="157">
        <f>Tabla1[[#This Row],[Título Menciona IA]]*Tabla1[[#This Row],[Resumen Menciona IA]]</f>
        <v>1</v>
      </c>
      <c r="AF68" s="142" t="s">
        <v>81</v>
      </c>
      <c r="AG68" s="142"/>
      <c r="AH68" s="142"/>
      <c r="AI68" s="142"/>
      <c r="AJ68" s="142"/>
      <c r="AK68" s="142"/>
      <c r="AL68" s="142"/>
      <c r="AM68" s="142"/>
      <c r="AN68" s="142"/>
      <c r="AO68" s="142"/>
      <c r="AP68" s="142"/>
      <c r="AQ68" s="132" t="s">
        <v>490</v>
      </c>
      <c r="AR68" s="134" t="s">
        <v>491</v>
      </c>
      <c r="AS68" s="134"/>
      <c r="AT68" s="141"/>
    </row>
    <row r="69" spans="1:46" ht="105">
      <c r="A69" s="122">
        <v>68</v>
      </c>
      <c r="B69" s="122" t="s">
        <v>70</v>
      </c>
      <c r="C69" s="123" t="s">
        <v>71</v>
      </c>
      <c r="D69" s="123" t="s">
        <v>22</v>
      </c>
      <c r="E69" s="123" t="s">
        <v>72</v>
      </c>
      <c r="F69" s="123" t="s">
        <v>24</v>
      </c>
      <c r="G69" s="123" t="s">
        <v>25</v>
      </c>
      <c r="H69" s="123" t="s">
        <v>84</v>
      </c>
      <c r="I69" s="123" t="s">
        <v>74</v>
      </c>
      <c r="J69" s="123">
        <f>YEAR(Tabla1[[#This Row],[Fecha de Inicio del Proceso]])</f>
        <v>2023</v>
      </c>
      <c r="K69" s="126">
        <v>45267</v>
      </c>
      <c r="L69" s="123">
        <v>141</v>
      </c>
      <c r="M69" s="123" t="s">
        <v>492</v>
      </c>
      <c r="N69" s="123" t="s">
        <v>493</v>
      </c>
      <c r="O69" s="123" t="s">
        <v>298</v>
      </c>
      <c r="P69" s="123" t="s">
        <v>488</v>
      </c>
      <c r="Q69" s="126">
        <v>46053</v>
      </c>
      <c r="R69" s="126">
        <v>45821</v>
      </c>
      <c r="S69" s="126" t="s">
        <v>28</v>
      </c>
      <c r="T69" s="126" t="s">
        <v>28</v>
      </c>
      <c r="U69" s="123" t="s">
        <v>28</v>
      </c>
      <c r="V69" s="123" t="s">
        <v>28</v>
      </c>
      <c r="W69" s="126">
        <v>45821</v>
      </c>
      <c r="X69" s="123" t="s">
        <v>28</v>
      </c>
      <c r="Y69" s="123" t="s">
        <v>494</v>
      </c>
      <c r="Z69" s="123" t="s">
        <v>26</v>
      </c>
      <c r="AA69" s="123" t="s">
        <v>112</v>
      </c>
      <c r="AB69" s="142" t="s">
        <v>495</v>
      </c>
      <c r="AC69" s="157">
        <f>IF(OR(ISNUMBER(FIND("inteligencia",Tabla1[[#This Row],[Resumen]])), ISNUMBER(FIND("artificial",Tabla1[[#This Row],[Resumen]])), ISNUMBER(FIND("Inteligencia",Tabla1[[#This Row],[Resumen]])), ISNUMBER(FIND("Artificial",Tabla1[[#This Row],[Resumen]]))), 1, 0)</f>
        <v>1</v>
      </c>
      <c r="AD6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9" s="157">
        <f>Tabla1[[#This Row],[Título Menciona IA]]*Tabla1[[#This Row],[Resumen Menciona IA]]</f>
        <v>0</v>
      </c>
      <c r="AF69" s="142" t="s">
        <v>81</v>
      </c>
      <c r="AG69" s="142"/>
      <c r="AH69" s="142"/>
      <c r="AI69" s="142"/>
      <c r="AJ69" s="142"/>
      <c r="AK69" s="142"/>
      <c r="AL69" s="142"/>
      <c r="AM69" s="142"/>
      <c r="AN69" s="142"/>
      <c r="AO69" s="142"/>
      <c r="AP69" s="142"/>
      <c r="AQ69" s="132" t="s">
        <v>496</v>
      </c>
      <c r="AR69" s="134" t="s">
        <v>497</v>
      </c>
      <c r="AS69" s="134"/>
      <c r="AT69" s="141"/>
    </row>
    <row r="70" spans="1:46" ht="30">
      <c r="A70" s="122">
        <v>69</v>
      </c>
      <c r="B70" s="122" t="s">
        <v>70</v>
      </c>
      <c r="C70" s="123" t="s">
        <v>71</v>
      </c>
      <c r="D70" s="123" t="s">
        <v>22</v>
      </c>
      <c r="E70" s="123" t="s">
        <v>72</v>
      </c>
      <c r="F70" s="123" t="s">
        <v>24</v>
      </c>
      <c r="G70" s="123" t="s">
        <v>25</v>
      </c>
      <c r="H70" s="123" t="s">
        <v>73</v>
      </c>
      <c r="I70" s="123" t="s">
        <v>74</v>
      </c>
      <c r="J70" s="123">
        <f>YEAR(Tabla1[[#This Row],[Fecha de Inicio del Proceso]])</f>
        <v>2023</v>
      </c>
      <c r="K70" s="126">
        <v>45233</v>
      </c>
      <c r="L70" s="123">
        <v>141</v>
      </c>
      <c r="M70" s="123" t="s">
        <v>498</v>
      </c>
      <c r="N70" s="123" t="s">
        <v>499</v>
      </c>
      <c r="O70" s="123" t="s">
        <v>298</v>
      </c>
      <c r="P70" s="123" t="s">
        <v>299</v>
      </c>
      <c r="Q70" s="126">
        <v>46053</v>
      </c>
      <c r="R70" s="126">
        <v>45991</v>
      </c>
      <c r="S70" s="126" t="s">
        <v>28</v>
      </c>
      <c r="T70" s="126" t="s">
        <v>28</v>
      </c>
      <c r="U70" s="123" t="s">
        <v>28</v>
      </c>
      <c r="V70" s="123" t="s">
        <v>28</v>
      </c>
      <c r="W70" s="126">
        <v>45991</v>
      </c>
      <c r="X70" s="123" t="s">
        <v>28</v>
      </c>
      <c r="Y70" s="123" t="s">
        <v>500</v>
      </c>
      <c r="Z70" s="123" t="s">
        <v>28</v>
      </c>
      <c r="AA70" s="123" t="s">
        <v>135</v>
      </c>
      <c r="AB70" s="142" t="s">
        <v>501</v>
      </c>
      <c r="AC70" s="157">
        <f>IF(OR(ISNUMBER(FIND("inteligencia",Tabla1[[#This Row],[Resumen]])), ISNUMBER(FIND("artificial",Tabla1[[#This Row],[Resumen]])), ISNUMBER(FIND("Inteligencia",Tabla1[[#This Row],[Resumen]])), ISNUMBER(FIND("Artificial",Tabla1[[#This Row],[Resumen]]))), 1, 0)</f>
        <v>1</v>
      </c>
      <c r="AD7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70" s="157">
        <f>Tabla1[[#This Row],[Título Menciona IA]]*Tabla1[[#This Row],[Resumen Menciona IA]]</f>
        <v>1</v>
      </c>
      <c r="AF70" s="142" t="s">
        <v>502</v>
      </c>
      <c r="AG70" s="142"/>
      <c r="AH70" s="142"/>
      <c r="AI70" s="142"/>
      <c r="AJ70" s="142"/>
      <c r="AK70" s="142"/>
      <c r="AL70" s="142"/>
      <c r="AM70" s="142"/>
      <c r="AN70" s="142"/>
      <c r="AO70" s="142"/>
      <c r="AP70" s="142"/>
      <c r="AQ70" s="132" t="s">
        <v>503</v>
      </c>
      <c r="AR70" s="134" t="s">
        <v>504</v>
      </c>
      <c r="AS70" s="134"/>
      <c r="AT70" s="141"/>
    </row>
    <row r="71" spans="1:46" ht="45">
      <c r="A71" s="122">
        <v>70</v>
      </c>
      <c r="B71" s="122" t="s">
        <v>70</v>
      </c>
      <c r="C71" s="123" t="s">
        <v>71</v>
      </c>
      <c r="D71" s="123" t="s">
        <v>22</v>
      </c>
      <c r="E71" s="123" t="s">
        <v>72</v>
      </c>
      <c r="F71" s="123" t="s">
        <v>24</v>
      </c>
      <c r="G71" s="123" t="s">
        <v>25</v>
      </c>
      <c r="H71" s="123" t="s">
        <v>73</v>
      </c>
      <c r="I71" s="123" t="s">
        <v>74</v>
      </c>
      <c r="J71" s="123">
        <f>YEAR(Tabla1[[#This Row],[Fecha de Inicio del Proceso]])</f>
        <v>2023</v>
      </c>
      <c r="K71" s="126">
        <v>45232</v>
      </c>
      <c r="L71" s="123">
        <v>141</v>
      </c>
      <c r="M71" s="123" t="s">
        <v>505</v>
      </c>
      <c r="N71" s="123" t="s">
        <v>506</v>
      </c>
      <c r="O71" s="123" t="s">
        <v>298</v>
      </c>
      <c r="P71" s="123" t="s">
        <v>299</v>
      </c>
      <c r="Q71" s="126">
        <v>46053</v>
      </c>
      <c r="R71" s="126">
        <v>45991</v>
      </c>
      <c r="S71" s="126" t="s">
        <v>28</v>
      </c>
      <c r="T71" s="126" t="s">
        <v>28</v>
      </c>
      <c r="U71" s="123" t="s">
        <v>28</v>
      </c>
      <c r="V71" s="123" t="s">
        <v>28</v>
      </c>
      <c r="W71" s="126">
        <v>45991</v>
      </c>
      <c r="X71" s="123" t="s">
        <v>28</v>
      </c>
      <c r="Y71" s="123" t="s">
        <v>507</v>
      </c>
      <c r="Z71" s="123" t="s">
        <v>28</v>
      </c>
      <c r="AA71" s="123" t="s">
        <v>135</v>
      </c>
      <c r="AB71" s="142" t="s">
        <v>508</v>
      </c>
      <c r="AC71" s="157">
        <f>IF(OR(ISNUMBER(FIND("inteligencia",Tabla1[[#This Row],[Resumen]])), ISNUMBER(FIND("artificial",Tabla1[[#This Row],[Resumen]])), ISNUMBER(FIND("Inteligencia",Tabla1[[#This Row],[Resumen]])), ISNUMBER(FIND("Artificial",Tabla1[[#This Row],[Resumen]]))), 1, 0)</f>
        <v>1</v>
      </c>
      <c r="AD7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71" s="157">
        <f>Tabla1[[#This Row],[Título Menciona IA]]*Tabla1[[#This Row],[Resumen Menciona IA]]</f>
        <v>0</v>
      </c>
      <c r="AF71" s="142" t="s">
        <v>502</v>
      </c>
      <c r="AG71" s="142"/>
      <c r="AH71" s="142"/>
      <c r="AI71" s="142"/>
      <c r="AJ71" s="142"/>
      <c r="AK71" s="142"/>
      <c r="AL71" s="142"/>
      <c r="AM71" s="142"/>
      <c r="AN71" s="142"/>
      <c r="AO71" s="142"/>
      <c r="AP71" s="142"/>
      <c r="AQ71" s="132" t="s">
        <v>509</v>
      </c>
      <c r="AR71" s="134" t="s">
        <v>510</v>
      </c>
      <c r="AS71" s="134"/>
      <c r="AT71" s="141"/>
    </row>
    <row r="72" spans="1:46" ht="45">
      <c r="A72" s="122">
        <v>71</v>
      </c>
      <c r="B72" s="122" t="s">
        <v>70</v>
      </c>
      <c r="C72" s="123" t="s">
        <v>71</v>
      </c>
      <c r="D72" s="123" t="s">
        <v>22</v>
      </c>
      <c r="E72" s="123" t="s">
        <v>72</v>
      </c>
      <c r="F72" s="123" t="s">
        <v>24</v>
      </c>
      <c r="G72" s="123" t="s">
        <v>25</v>
      </c>
      <c r="H72" s="123" t="s">
        <v>73</v>
      </c>
      <c r="I72" s="123" t="s">
        <v>74</v>
      </c>
      <c r="J72" s="123">
        <f>YEAR(Tabla1[[#This Row],[Fecha de Inicio del Proceso]])</f>
        <v>2023</v>
      </c>
      <c r="K72" s="126">
        <v>45232</v>
      </c>
      <c r="L72" s="123">
        <v>141</v>
      </c>
      <c r="M72" s="123" t="s">
        <v>511</v>
      </c>
      <c r="N72" s="123" t="s">
        <v>512</v>
      </c>
      <c r="O72" s="123" t="s">
        <v>298</v>
      </c>
      <c r="P72" s="123" t="s">
        <v>299</v>
      </c>
      <c r="Q72" s="126">
        <v>46053</v>
      </c>
      <c r="R72" s="126">
        <v>45991</v>
      </c>
      <c r="S72" s="126" t="s">
        <v>28</v>
      </c>
      <c r="T72" s="126" t="s">
        <v>28</v>
      </c>
      <c r="U72" s="123" t="s">
        <v>28</v>
      </c>
      <c r="V72" s="123" t="s">
        <v>28</v>
      </c>
      <c r="W72" s="126">
        <v>45991</v>
      </c>
      <c r="X72" s="123" t="s">
        <v>28</v>
      </c>
      <c r="Y72" s="123" t="s">
        <v>507</v>
      </c>
      <c r="Z72" s="123" t="s">
        <v>28</v>
      </c>
      <c r="AA72" s="123" t="s">
        <v>135</v>
      </c>
      <c r="AB72" s="142" t="s">
        <v>513</v>
      </c>
      <c r="AC72" s="157">
        <f>IF(OR(ISNUMBER(FIND("inteligencia",Tabla1[[#This Row],[Resumen]])), ISNUMBER(FIND("artificial",Tabla1[[#This Row],[Resumen]])), ISNUMBER(FIND("Inteligencia",Tabla1[[#This Row],[Resumen]])), ISNUMBER(FIND("Artificial",Tabla1[[#This Row],[Resumen]]))), 1, 0)</f>
        <v>1</v>
      </c>
      <c r="AD7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72" s="157">
        <f>Tabla1[[#This Row],[Título Menciona IA]]*Tabla1[[#This Row],[Resumen Menciona IA]]</f>
        <v>0</v>
      </c>
      <c r="AF72" s="142" t="s">
        <v>502</v>
      </c>
      <c r="AG72" s="142"/>
      <c r="AH72" s="142"/>
      <c r="AI72" s="142"/>
      <c r="AJ72" s="142"/>
      <c r="AK72" s="142"/>
      <c r="AL72" s="142"/>
      <c r="AM72" s="142"/>
      <c r="AN72" s="142"/>
      <c r="AO72" s="142"/>
      <c r="AP72" s="142"/>
      <c r="AQ72" s="132" t="s">
        <v>514</v>
      </c>
      <c r="AR72" s="134" t="s">
        <v>515</v>
      </c>
      <c r="AS72" s="134"/>
      <c r="AT72" s="141"/>
    </row>
    <row r="73" spans="1:46" ht="60">
      <c r="A73" s="122">
        <v>72</v>
      </c>
      <c r="B73" s="122" t="s">
        <v>70</v>
      </c>
      <c r="C73" s="123" t="s">
        <v>71</v>
      </c>
      <c r="D73" s="123" t="s">
        <v>22</v>
      </c>
      <c r="E73" s="123" t="s">
        <v>72</v>
      </c>
      <c r="F73" s="123" t="s">
        <v>24</v>
      </c>
      <c r="G73" s="123" t="s">
        <v>25</v>
      </c>
      <c r="H73" s="123" t="s">
        <v>73</v>
      </c>
      <c r="I73" s="123" t="s">
        <v>74</v>
      </c>
      <c r="J73" s="123">
        <f>YEAR(Tabla1[[#This Row],[Fecha de Inicio del Proceso]])</f>
        <v>2023</v>
      </c>
      <c r="K73" s="126">
        <v>45225</v>
      </c>
      <c r="L73" s="123">
        <v>141</v>
      </c>
      <c r="M73" s="123" t="s">
        <v>516</v>
      </c>
      <c r="N73" s="123" t="s">
        <v>487</v>
      </c>
      <c r="O73" s="123" t="s">
        <v>298</v>
      </c>
      <c r="P73" s="123" t="s">
        <v>299</v>
      </c>
      <c r="Q73" s="126">
        <v>46053</v>
      </c>
      <c r="R73" s="126">
        <v>45991</v>
      </c>
      <c r="S73" s="126" t="s">
        <v>28</v>
      </c>
      <c r="T73" s="126" t="s">
        <v>28</v>
      </c>
      <c r="U73" s="123" t="s">
        <v>28</v>
      </c>
      <c r="V73" s="123" t="s">
        <v>28</v>
      </c>
      <c r="W73" s="126">
        <v>45991</v>
      </c>
      <c r="X73" s="123" t="s">
        <v>28</v>
      </c>
      <c r="Y73" s="123" t="s">
        <v>517</v>
      </c>
      <c r="Z73" s="123" t="s">
        <v>28</v>
      </c>
      <c r="AA73" s="123" t="s">
        <v>79</v>
      </c>
      <c r="AB73" s="142" t="s">
        <v>518</v>
      </c>
      <c r="AC73" s="157">
        <f>IF(OR(ISNUMBER(FIND("inteligencia",Tabla1[[#This Row],[Resumen]])), ISNUMBER(FIND("artificial",Tabla1[[#This Row],[Resumen]])), ISNUMBER(FIND("Inteligencia",Tabla1[[#This Row],[Resumen]])), ISNUMBER(FIND("Artificial",Tabla1[[#This Row],[Resumen]]))), 1, 0)</f>
        <v>1</v>
      </c>
      <c r="AD7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73" s="157">
        <f>Tabla1[[#This Row],[Título Menciona IA]]*Tabla1[[#This Row],[Resumen Menciona IA]]</f>
        <v>1</v>
      </c>
      <c r="AF73" s="142" t="s">
        <v>502</v>
      </c>
      <c r="AG73" s="142"/>
      <c r="AH73" s="142"/>
      <c r="AI73" s="142"/>
      <c r="AJ73" s="142"/>
      <c r="AK73" s="142"/>
      <c r="AL73" s="142"/>
      <c r="AM73" s="142"/>
      <c r="AN73" s="142"/>
      <c r="AO73" s="142"/>
      <c r="AP73" s="142"/>
      <c r="AQ73" s="132" t="s">
        <v>519</v>
      </c>
      <c r="AR73" s="134" t="s">
        <v>520</v>
      </c>
      <c r="AS73" s="134"/>
      <c r="AT73" s="141"/>
    </row>
    <row r="74" spans="1:46" ht="60">
      <c r="A74" s="122">
        <v>73</v>
      </c>
      <c r="B74" s="122" t="s">
        <v>70</v>
      </c>
      <c r="C74" s="122" t="s">
        <v>71</v>
      </c>
      <c r="D74" s="122" t="s">
        <v>22</v>
      </c>
      <c r="E74" s="122" t="s">
        <v>521</v>
      </c>
      <c r="F74" s="123" t="s">
        <v>105</v>
      </c>
      <c r="G74" s="122" t="s">
        <v>28</v>
      </c>
      <c r="H74" s="122" t="s">
        <v>28</v>
      </c>
      <c r="I74" s="122" t="s">
        <v>199</v>
      </c>
      <c r="J74" s="122">
        <f>YEAR(Tabla1[[#This Row],[Fecha de Inicio del Proceso]])</f>
        <v>2023</v>
      </c>
      <c r="K74" s="124">
        <v>45168</v>
      </c>
      <c r="L74" s="122" t="s">
        <v>28</v>
      </c>
      <c r="M74" s="122" t="s">
        <v>522</v>
      </c>
      <c r="N74" s="122" t="s">
        <v>523</v>
      </c>
      <c r="O74" s="122" t="s">
        <v>109</v>
      </c>
      <c r="P74" s="122" t="s">
        <v>388</v>
      </c>
      <c r="Q74" s="124">
        <v>45782</v>
      </c>
      <c r="R74" s="124">
        <v>45173</v>
      </c>
      <c r="S74" s="124">
        <v>45173</v>
      </c>
      <c r="T74" s="126" t="s">
        <v>28</v>
      </c>
      <c r="U74" s="124">
        <v>45173</v>
      </c>
      <c r="V74" s="124">
        <v>45168</v>
      </c>
      <c r="W74" s="122" t="s">
        <v>28</v>
      </c>
      <c r="X74" s="122" t="s">
        <v>28</v>
      </c>
      <c r="Y74" s="122" t="s">
        <v>524</v>
      </c>
      <c r="Z74" s="122" t="s">
        <v>28</v>
      </c>
      <c r="AA74" s="123" t="s">
        <v>112</v>
      </c>
      <c r="AB74" s="142" t="s">
        <v>525</v>
      </c>
      <c r="AC74" s="157">
        <f>IF(OR(ISNUMBER(FIND("inteligencia",Tabla1[[#This Row],[Resumen]])), ISNUMBER(FIND("artificial",Tabla1[[#This Row],[Resumen]])), ISNUMBER(FIND("Inteligencia",Tabla1[[#This Row],[Resumen]])), ISNUMBER(FIND("Artificial",Tabla1[[#This Row],[Resumen]]))), 1, 0)</f>
        <v>1</v>
      </c>
      <c r="AD7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74" s="157">
        <f>Tabla1[[#This Row],[Título Menciona IA]]*Tabla1[[#This Row],[Resumen Menciona IA]]</f>
        <v>0</v>
      </c>
      <c r="AF74" s="142" t="s">
        <v>502</v>
      </c>
      <c r="AG74" s="145"/>
      <c r="AH74" s="141"/>
      <c r="AI74" s="141"/>
      <c r="AJ74" s="141"/>
      <c r="AK74" s="141"/>
      <c r="AL74" s="141"/>
      <c r="AM74" s="141"/>
      <c r="AN74" s="141"/>
      <c r="AO74" s="141"/>
      <c r="AP74" s="142"/>
      <c r="AQ74" s="132" t="s">
        <v>526</v>
      </c>
      <c r="AR74" s="134"/>
      <c r="AS74" s="134"/>
      <c r="AT74" s="141"/>
    </row>
    <row r="75" spans="1:46" ht="60">
      <c r="A75" s="122">
        <v>74</v>
      </c>
      <c r="B75" s="122" t="s">
        <v>70</v>
      </c>
      <c r="C75" s="123" t="s">
        <v>71</v>
      </c>
      <c r="D75" s="123" t="s">
        <v>103</v>
      </c>
      <c r="E75" s="123" t="s">
        <v>304</v>
      </c>
      <c r="F75" s="123" t="s">
        <v>24</v>
      </c>
      <c r="G75" s="123" t="s">
        <v>122</v>
      </c>
      <c r="H75" s="123" t="s">
        <v>304</v>
      </c>
      <c r="I75" s="123" t="s">
        <v>74</v>
      </c>
      <c r="J75" s="123">
        <f>YEAR(Tabla1[[#This Row],[Fecha de Inicio del Proceso]])</f>
        <v>2023</v>
      </c>
      <c r="K75" s="126">
        <v>45162</v>
      </c>
      <c r="L75" s="123" t="s">
        <v>124</v>
      </c>
      <c r="M75" s="123" t="s">
        <v>527</v>
      </c>
      <c r="N75" s="123" t="s">
        <v>528</v>
      </c>
      <c r="O75" s="123" t="s">
        <v>298</v>
      </c>
      <c r="P75" s="123" t="s">
        <v>529</v>
      </c>
      <c r="Q75" s="126">
        <v>45931</v>
      </c>
      <c r="R75" s="126">
        <v>45912</v>
      </c>
      <c r="S75" s="126" t="s">
        <v>28</v>
      </c>
      <c r="T75" s="126" t="s">
        <v>28</v>
      </c>
      <c r="U75" s="123" t="s">
        <v>28</v>
      </c>
      <c r="V75" s="123" t="s">
        <v>28</v>
      </c>
      <c r="W75" s="126">
        <v>45912</v>
      </c>
      <c r="X75" s="123" t="s">
        <v>28</v>
      </c>
      <c r="Y75" s="123" t="s">
        <v>530</v>
      </c>
      <c r="Z75" s="123" t="s">
        <v>28</v>
      </c>
      <c r="AA75" s="123" t="s">
        <v>112</v>
      </c>
      <c r="AB75" s="142" t="s">
        <v>531</v>
      </c>
      <c r="AC75" s="157">
        <f>IF(OR(ISNUMBER(FIND("inteligencia",Tabla1[[#This Row],[Resumen]])), ISNUMBER(FIND("artificial",Tabla1[[#This Row],[Resumen]])), ISNUMBER(FIND("Inteligencia",Tabla1[[#This Row],[Resumen]])), ISNUMBER(FIND("Artificial",Tabla1[[#This Row],[Resumen]]))), 1, 0)</f>
        <v>1</v>
      </c>
      <c r="AD7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75" s="157">
        <f>Tabla1[[#This Row],[Título Menciona IA]]*Tabla1[[#This Row],[Resumen Menciona IA]]</f>
        <v>1</v>
      </c>
      <c r="AF75" s="142" t="s">
        <v>81</v>
      </c>
      <c r="AG75" s="142"/>
      <c r="AH75" s="142"/>
      <c r="AI75" s="142"/>
      <c r="AJ75" s="142"/>
      <c r="AK75" s="142"/>
      <c r="AL75" s="142"/>
      <c r="AM75" s="142"/>
      <c r="AN75" s="142"/>
      <c r="AO75" s="142"/>
      <c r="AP75" s="142"/>
      <c r="AQ75" s="132" t="s">
        <v>532</v>
      </c>
      <c r="AR75" s="134" t="s">
        <v>533</v>
      </c>
      <c r="AS75" s="134"/>
      <c r="AT75" s="141"/>
    </row>
    <row r="76" spans="1:46" ht="60">
      <c r="A76" s="122">
        <v>75</v>
      </c>
      <c r="B76" s="122" t="s">
        <v>70</v>
      </c>
      <c r="C76" s="123" t="s">
        <v>71</v>
      </c>
      <c r="D76" s="123" t="s">
        <v>22</v>
      </c>
      <c r="E76" s="123" t="s">
        <v>72</v>
      </c>
      <c r="F76" s="123" t="s">
        <v>24</v>
      </c>
      <c r="G76" s="123" t="s">
        <v>25</v>
      </c>
      <c r="H76" s="123" t="s">
        <v>84</v>
      </c>
      <c r="I76" s="123" t="s">
        <v>74</v>
      </c>
      <c r="J76" s="123">
        <f>YEAR(Tabla1[[#This Row],[Fecha de Inicio del Proceso]])</f>
        <v>2023</v>
      </c>
      <c r="K76" s="126">
        <v>45152</v>
      </c>
      <c r="L76" s="123">
        <v>141</v>
      </c>
      <c r="M76" s="123" t="s">
        <v>534</v>
      </c>
      <c r="N76" s="123" t="s">
        <v>535</v>
      </c>
      <c r="O76" s="123" t="s">
        <v>298</v>
      </c>
      <c r="P76" s="123" t="s">
        <v>488</v>
      </c>
      <c r="Q76" s="126">
        <v>46053</v>
      </c>
      <c r="R76" s="126">
        <v>45849</v>
      </c>
      <c r="S76" s="126" t="s">
        <v>28</v>
      </c>
      <c r="T76" s="126" t="s">
        <v>28</v>
      </c>
      <c r="U76" s="123" t="s">
        <v>28</v>
      </c>
      <c r="V76" s="123" t="s">
        <v>28</v>
      </c>
      <c r="W76" s="126">
        <v>45849</v>
      </c>
      <c r="X76" s="123" t="s">
        <v>28</v>
      </c>
      <c r="Y76" s="123" t="s">
        <v>187</v>
      </c>
      <c r="Z76" s="123" t="s">
        <v>28</v>
      </c>
      <c r="AA76" s="123" t="s">
        <v>79</v>
      </c>
      <c r="AB76" s="142" t="s">
        <v>536</v>
      </c>
      <c r="AC76" s="157">
        <f>IF(OR(ISNUMBER(FIND("inteligencia",Tabla1[[#This Row],[Resumen]])), ISNUMBER(FIND("artificial",Tabla1[[#This Row],[Resumen]])), ISNUMBER(FIND("Inteligencia",Tabla1[[#This Row],[Resumen]])), ISNUMBER(FIND("Artificial",Tabla1[[#This Row],[Resumen]]))), 1, 0)</f>
        <v>1</v>
      </c>
      <c r="AD7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76" s="157">
        <f>Tabla1[[#This Row],[Título Menciona IA]]*Tabla1[[#This Row],[Resumen Menciona IA]]</f>
        <v>1</v>
      </c>
      <c r="AF76" s="142" t="s">
        <v>81</v>
      </c>
      <c r="AG76" s="142"/>
      <c r="AH76" s="142"/>
      <c r="AI76" s="142"/>
      <c r="AJ76" s="142"/>
      <c r="AK76" s="142"/>
      <c r="AL76" s="142"/>
      <c r="AM76" s="142"/>
      <c r="AN76" s="142"/>
      <c r="AO76" s="142"/>
      <c r="AP76" s="142"/>
      <c r="AQ76" s="132" t="s">
        <v>537</v>
      </c>
      <c r="AR76" s="134" t="s">
        <v>538</v>
      </c>
      <c r="AS76" s="134"/>
      <c r="AT76" s="141"/>
    </row>
    <row r="77" spans="1:46" ht="75">
      <c r="A77" s="122">
        <v>76</v>
      </c>
      <c r="B77" s="122" t="s">
        <v>70</v>
      </c>
      <c r="C77" s="123" t="s">
        <v>71</v>
      </c>
      <c r="D77" s="123" t="s">
        <v>22</v>
      </c>
      <c r="E77" s="123" t="s">
        <v>72</v>
      </c>
      <c r="F77" s="123" t="s">
        <v>24</v>
      </c>
      <c r="G77" s="123" t="s">
        <v>25</v>
      </c>
      <c r="H77" s="123" t="s">
        <v>73</v>
      </c>
      <c r="I77" s="123" t="s">
        <v>74</v>
      </c>
      <c r="J77" s="123">
        <f>YEAR(Tabla1[[#This Row],[Fecha de Inicio del Proceso]])</f>
        <v>2023</v>
      </c>
      <c r="K77" s="126">
        <v>45146</v>
      </c>
      <c r="L77" s="123">
        <v>141</v>
      </c>
      <c r="M77" s="123" t="s">
        <v>539</v>
      </c>
      <c r="N77" s="123" t="s">
        <v>540</v>
      </c>
      <c r="O77" s="123" t="s">
        <v>298</v>
      </c>
      <c r="P77" s="123" t="s">
        <v>299</v>
      </c>
      <c r="Q77" s="126">
        <v>46053</v>
      </c>
      <c r="R77" s="126">
        <v>45991</v>
      </c>
      <c r="S77" s="126" t="s">
        <v>28</v>
      </c>
      <c r="T77" s="126" t="s">
        <v>28</v>
      </c>
      <c r="U77" s="123" t="s">
        <v>28</v>
      </c>
      <c r="V77" s="123" t="s">
        <v>28</v>
      </c>
      <c r="W77" s="126">
        <v>45991</v>
      </c>
      <c r="X77" s="123" t="s">
        <v>28</v>
      </c>
      <c r="Y77" s="123" t="s">
        <v>541</v>
      </c>
      <c r="Z77" s="123" t="s">
        <v>28</v>
      </c>
      <c r="AA77" s="123" t="s">
        <v>112</v>
      </c>
      <c r="AB77" s="142" t="s">
        <v>542</v>
      </c>
      <c r="AC77" s="157">
        <f>IF(OR(ISNUMBER(FIND("inteligencia",Tabla1[[#This Row],[Resumen]])), ISNUMBER(FIND("artificial",Tabla1[[#This Row],[Resumen]])), ISNUMBER(FIND("Inteligencia",Tabla1[[#This Row],[Resumen]])), ISNUMBER(FIND("Artificial",Tabla1[[#This Row],[Resumen]]))), 1, 0)</f>
        <v>1</v>
      </c>
      <c r="AD7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77" s="157">
        <f>Tabla1[[#This Row],[Título Menciona IA]]*Tabla1[[#This Row],[Resumen Menciona IA]]</f>
        <v>1</v>
      </c>
      <c r="AF77" s="142" t="s">
        <v>502</v>
      </c>
      <c r="AG77" s="142"/>
      <c r="AH77" s="142"/>
      <c r="AI77" s="142"/>
      <c r="AJ77" s="142"/>
      <c r="AK77" s="142"/>
      <c r="AL77" s="142"/>
      <c r="AM77" s="142"/>
      <c r="AN77" s="142"/>
      <c r="AO77" s="142"/>
      <c r="AP77" s="142"/>
      <c r="AQ77" s="132" t="s">
        <v>543</v>
      </c>
      <c r="AR77" s="134" t="s">
        <v>544</v>
      </c>
      <c r="AS77" s="134"/>
      <c r="AT77" s="141"/>
    </row>
    <row r="78" spans="1:46" ht="75">
      <c r="A78" s="122">
        <v>77</v>
      </c>
      <c r="B78" s="122" t="s">
        <v>70</v>
      </c>
      <c r="C78" s="122" t="s">
        <v>71</v>
      </c>
      <c r="D78" s="122" t="s">
        <v>22</v>
      </c>
      <c r="E78" s="122" t="s">
        <v>545</v>
      </c>
      <c r="F78" s="123" t="s">
        <v>105</v>
      </c>
      <c r="G78" s="122" t="s">
        <v>28</v>
      </c>
      <c r="H78" s="122" t="s">
        <v>28</v>
      </c>
      <c r="I78" s="122" t="s">
        <v>199</v>
      </c>
      <c r="J78" s="122">
        <f>YEAR(Tabla1[[#This Row],[Fecha de Inicio del Proceso]])</f>
        <v>2023</v>
      </c>
      <c r="K78" s="124">
        <v>45132</v>
      </c>
      <c r="L78" s="122" t="s">
        <v>28</v>
      </c>
      <c r="M78" s="122" t="s">
        <v>546</v>
      </c>
      <c r="N78" s="122" t="s">
        <v>547</v>
      </c>
      <c r="O78" s="122" t="s">
        <v>109</v>
      </c>
      <c r="P78" s="122" t="s">
        <v>388</v>
      </c>
      <c r="Q78" s="124">
        <v>45782</v>
      </c>
      <c r="R78" s="124">
        <v>45134</v>
      </c>
      <c r="S78" s="124">
        <v>45134</v>
      </c>
      <c r="T78" s="126" t="s">
        <v>28</v>
      </c>
      <c r="U78" s="124">
        <v>45134</v>
      </c>
      <c r="V78" s="124">
        <v>45132</v>
      </c>
      <c r="W78" s="122" t="s">
        <v>28</v>
      </c>
      <c r="X78" s="122" t="s">
        <v>28</v>
      </c>
      <c r="Y78" s="122" t="s">
        <v>548</v>
      </c>
      <c r="Z78" s="122" t="s">
        <v>28</v>
      </c>
      <c r="AA78" s="123" t="s">
        <v>135</v>
      </c>
      <c r="AB78" s="141" t="s">
        <v>549</v>
      </c>
      <c r="AC78" s="157">
        <f>IF(OR(ISNUMBER(FIND("inteligencia",Tabla1[[#This Row],[Resumen]])), ISNUMBER(FIND("artificial",Tabla1[[#This Row],[Resumen]])), ISNUMBER(FIND("Inteligencia",Tabla1[[#This Row],[Resumen]])), ISNUMBER(FIND("Artificial",Tabla1[[#This Row],[Resumen]]))), 1, 0)</f>
        <v>1</v>
      </c>
      <c r="AD7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78" s="157">
        <f>Tabla1[[#This Row],[Título Menciona IA]]*Tabla1[[#This Row],[Resumen Menciona IA]]</f>
        <v>0</v>
      </c>
      <c r="AF78" s="142" t="s">
        <v>81</v>
      </c>
      <c r="AG78" s="145"/>
      <c r="AH78" s="141"/>
      <c r="AI78" s="141"/>
      <c r="AJ78" s="141"/>
      <c r="AK78" s="141"/>
      <c r="AL78" s="141"/>
      <c r="AM78" s="141"/>
      <c r="AN78" s="141"/>
      <c r="AO78" s="141"/>
      <c r="AP78" s="142"/>
      <c r="AQ78" s="132" t="s">
        <v>550</v>
      </c>
      <c r="AR78" s="134"/>
      <c r="AS78" s="134"/>
      <c r="AT78" s="141"/>
    </row>
    <row r="79" spans="1:46" ht="105">
      <c r="A79" s="122">
        <v>78</v>
      </c>
      <c r="B79" s="122" t="s">
        <v>70</v>
      </c>
      <c r="C79" s="123" t="s">
        <v>71</v>
      </c>
      <c r="D79" s="123" t="s">
        <v>22</v>
      </c>
      <c r="E79" s="123" t="s">
        <v>72</v>
      </c>
      <c r="F79" s="123" t="s">
        <v>24</v>
      </c>
      <c r="G79" s="123" t="s">
        <v>25</v>
      </c>
      <c r="H79" s="123" t="s">
        <v>73</v>
      </c>
      <c r="I79" s="123" t="s">
        <v>74</v>
      </c>
      <c r="J79" s="123">
        <f>YEAR(Tabla1[[#This Row],[Fecha de Inicio del Proceso]])</f>
        <v>2023</v>
      </c>
      <c r="K79" s="126">
        <v>45085</v>
      </c>
      <c r="L79" s="123">
        <v>141</v>
      </c>
      <c r="M79" s="123" t="s">
        <v>551</v>
      </c>
      <c r="N79" s="123" t="s">
        <v>552</v>
      </c>
      <c r="O79" s="123" t="s">
        <v>298</v>
      </c>
      <c r="P79" s="123" t="s">
        <v>299</v>
      </c>
      <c r="Q79" s="126">
        <v>46053</v>
      </c>
      <c r="R79" s="126">
        <v>45991</v>
      </c>
      <c r="S79" s="126" t="s">
        <v>28</v>
      </c>
      <c r="T79" s="126" t="s">
        <v>28</v>
      </c>
      <c r="U79" s="123" t="s">
        <v>28</v>
      </c>
      <c r="V79" s="123" t="s">
        <v>28</v>
      </c>
      <c r="W79" s="126">
        <v>45991</v>
      </c>
      <c r="X79" s="123" t="s">
        <v>28</v>
      </c>
      <c r="Y79" s="123" t="s">
        <v>553</v>
      </c>
      <c r="Z79" s="123" t="s">
        <v>28</v>
      </c>
      <c r="AA79" s="123" t="s">
        <v>79</v>
      </c>
      <c r="AB79" s="142" t="s">
        <v>554</v>
      </c>
      <c r="AC79" s="157">
        <f>IF(OR(ISNUMBER(FIND("inteligencia",Tabla1[[#This Row],[Resumen]])), ISNUMBER(FIND("artificial",Tabla1[[#This Row],[Resumen]])), ISNUMBER(FIND("Inteligencia",Tabla1[[#This Row],[Resumen]])), ISNUMBER(FIND("Artificial",Tabla1[[#This Row],[Resumen]]))), 1, 0)</f>
        <v>1</v>
      </c>
      <c r="AD7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79" s="157">
        <f>Tabla1[[#This Row],[Título Menciona IA]]*Tabla1[[#This Row],[Resumen Menciona IA]]</f>
        <v>1</v>
      </c>
      <c r="AF79" s="142" t="s">
        <v>81</v>
      </c>
      <c r="AG79" s="142"/>
      <c r="AH79" s="142"/>
      <c r="AI79" s="142"/>
      <c r="AJ79" s="142"/>
      <c r="AK79" s="142"/>
      <c r="AL79" s="142"/>
      <c r="AM79" s="142"/>
      <c r="AN79" s="142"/>
      <c r="AO79" s="142"/>
      <c r="AP79" s="142"/>
      <c r="AQ79" s="132" t="s">
        <v>555</v>
      </c>
      <c r="AR79" s="134" t="s">
        <v>556</v>
      </c>
      <c r="AS79" s="134"/>
      <c r="AT79" s="141"/>
    </row>
    <row r="80" spans="1:46" ht="75">
      <c r="A80" s="122">
        <v>79</v>
      </c>
      <c r="B80" s="122" t="s">
        <v>70</v>
      </c>
      <c r="C80" s="123" t="s">
        <v>71</v>
      </c>
      <c r="D80" s="123" t="s">
        <v>22</v>
      </c>
      <c r="E80" s="123" t="s">
        <v>72</v>
      </c>
      <c r="F80" s="123" t="s">
        <v>24</v>
      </c>
      <c r="G80" s="123" t="s">
        <v>25</v>
      </c>
      <c r="H80" s="123" t="s">
        <v>73</v>
      </c>
      <c r="I80" s="123" t="s">
        <v>74</v>
      </c>
      <c r="J80" s="123">
        <f>YEAR(Tabla1[[#This Row],[Fecha de Inicio del Proceso]])</f>
        <v>2023</v>
      </c>
      <c r="K80" s="126">
        <v>45085</v>
      </c>
      <c r="L80" s="123">
        <v>141</v>
      </c>
      <c r="M80" s="123" t="s">
        <v>557</v>
      </c>
      <c r="N80" s="123" t="s">
        <v>558</v>
      </c>
      <c r="O80" s="123" t="s">
        <v>298</v>
      </c>
      <c r="P80" s="123" t="s">
        <v>299</v>
      </c>
      <c r="Q80" s="126">
        <v>46053</v>
      </c>
      <c r="R80" s="126">
        <v>45991</v>
      </c>
      <c r="S80" s="126" t="s">
        <v>28</v>
      </c>
      <c r="T80" s="126" t="s">
        <v>28</v>
      </c>
      <c r="U80" s="123" t="s">
        <v>28</v>
      </c>
      <c r="V80" s="123" t="s">
        <v>28</v>
      </c>
      <c r="W80" s="126">
        <v>45991</v>
      </c>
      <c r="X80" s="123" t="s">
        <v>28</v>
      </c>
      <c r="Y80" s="123" t="s">
        <v>559</v>
      </c>
      <c r="Z80" s="123" t="s">
        <v>28</v>
      </c>
      <c r="AA80" s="123" t="s">
        <v>135</v>
      </c>
      <c r="AB80" s="142" t="s">
        <v>560</v>
      </c>
      <c r="AC80" s="157">
        <f>IF(OR(ISNUMBER(FIND("inteligencia",Tabla1[[#This Row],[Resumen]])), ISNUMBER(FIND("artificial",Tabla1[[#This Row],[Resumen]])), ISNUMBER(FIND("Inteligencia",Tabla1[[#This Row],[Resumen]])), ISNUMBER(FIND("Artificial",Tabla1[[#This Row],[Resumen]]))), 1, 0)</f>
        <v>1</v>
      </c>
      <c r="AD8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80" s="157">
        <f>Tabla1[[#This Row],[Título Menciona IA]]*Tabla1[[#This Row],[Resumen Menciona IA]]</f>
        <v>1</v>
      </c>
      <c r="AF80" s="142" t="s">
        <v>81</v>
      </c>
      <c r="AG80" s="142"/>
      <c r="AH80" s="142"/>
      <c r="AI80" s="142"/>
      <c r="AJ80" s="142"/>
      <c r="AK80" s="142"/>
      <c r="AL80" s="142"/>
      <c r="AM80" s="142"/>
      <c r="AN80" s="142"/>
      <c r="AO80" s="142"/>
      <c r="AP80" s="142"/>
      <c r="AQ80" s="132" t="s">
        <v>561</v>
      </c>
      <c r="AR80" s="134" t="s">
        <v>562</v>
      </c>
      <c r="AS80" s="134"/>
      <c r="AT80" s="141"/>
    </row>
    <row r="81" spans="1:46" ht="75">
      <c r="A81" s="122">
        <v>80</v>
      </c>
      <c r="B81" s="122" t="s">
        <v>70</v>
      </c>
      <c r="C81" s="123" t="s">
        <v>71</v>
      </c>
      <c r="D81" s="123" t="s">
        <v>22</v>
      </c>
      <c r="E81" s="123" t="s">
        <v>72</v>
      </c>
      <c r="F81" s="123" t="s">
        <v>24</v>
      </c>
      <c r="G81" s="123" t="s">
        <v>25</v>
      </c>
      <c r="H81" s="123" t="s">
        <v>73</v>
      </c>
      <c r="I81" s="123" t="s">
        <v>74</v>
      </c>
      <c r="J81" s="123">
        <f>YEAR(Tabla1[[#This Row],[Fecha de Inicio del Proceso]])</f>
        <v>2023</v>
      </c>
      <c r="K81" s="126">
        <v>45033</v>
      </c>
      <c r="L81" s="123">
        <v>141</v>
      </c>
      <c r="M81" s="123" t="s">
        <v>563</v>
      </c>
      <c r="N81" s="123" t="s">
        <v>564</v>
      </c>
      <c r="O81" s="123" t="s">
        <v>298</v>
      </c>
      <c r="P81" s="123" t="s">
        <v>299</v>
      </c>
      <c r="Q81" s="126">
        <v>46053</v>
      </c>
      <c r="R81" s="126">
        <v>45991</v>
      </c>
      <c r="S81" s="126" t="s">
        <v>28</v>
      </c>
      <c r="T81" s="126" t="s">
        <v>28</v>
      </c>
      <c r="U81" s="123" t="s">
        <v>28</v>
      </c>
      <c r="V81" s="123" t="s">
        <v>28</v>
      </c>
      <c r="W81" s="126">
        <v>45991</v>
      </c>
      <c r="X81" s="123" t="s">
        <v>28</v>
      </c>
      <c r="Y81" s="123" t="s">
        <v>565</v>
      </c>
      <c r="Z81" s="123" t="s">
        <v>28</v>
      </c>
      <c r="AA81" s="123" t="s">
        <v>79</v>
      </c>
      <c r="AB81" s="142" t="s">
        <v>566</v>
      </c>
      <c r="AC81" s="157">
        <f>IF(OR(ISNUMBER(FIND("inteligencia",Tabla1[[#This Row],[Resumen]])), ISNUMBER(FIND("artificial",Tabla1[[#This Row],[Resumen]])), ISNUMBER(FIND("Inteligencia",Tabla1[[#This Row],[Resumen]])), ISNUMBER(FIND("Artificial",Tabla1[[#This Row],[Resumen]]))), 1, 0)</f>
        <v>0</v>
      </c>
      <c r="AD8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81" s="157">
        <f>Tabla1[[#This Row],[Título Menciona IA]]*Tabla1[[#This Row],[Resumen Menciona IA]]</f>
        <v>0</v>
      </c>
      <c r="AF81" s="142" t="s">
        <v>81</v>
      </c>
      <c r="AG81" s="142"/>
      <c r="AH81" s="142"/>
      <c r="AI81" s="142"/>
      <c r="AJ81" s="142"/>
      <c r="AK81" s="142"/>
      <c r="AL81" s="142"/>
      <c r="AM81" s="142"/>
      <c r="AN81" s="142"/>
      <c r="AO81" s="142"/>
      <c r="AP81" s="142"/>
      <c r="AQ81" s="132" t="s">
        <v>567</v>
      </c>
      <c r="AR81" s="134" t="s">
        <v>568</v>
      </c>
      <c r="AS81" s="134" t="s">
        <v>569</v>
      </c>
      <c r="AT81" s="141"/>
    </row>
    <row r="82" spans="1:46" ht="120">
      <c r="A82" s="122">
        <v>81</v>
      </c>
      <c r="B82" s="122" t="s">
        <v>70</v>
      </c>
      <c r="C82" s="122" t="s">
        <v>71</v>
      </c>
      <c r="D82" s="122" t="s">
        <v>22</v>
      </c>
      <c r="E82" s="122" t="s">
        <v>570</v>
      </c>
      <c r="F82" s="123" t="s">
        <v>105</v>
      </c>
      <c r="G82" s="122" t="s">
        <v>28</v>
      </c>
      <c r="H82" s="122" t="s">
        <v>28</v>
      </c>
      <c r="I82" s="122" t="s">
        <v>571</v>
      </c>
      <c r="J82" s="122">
        <f>YEAR(Tabla1[[#This Row],[Fecha de Inicio del Proceso]])</f>
        <v>2023</v>
      </c>
      <c r="K82" s="124">
        <v>44981</v>
      </c>
      <c r="L82" s="122" t="s">
        <v>28</v>
      </c>
      <c r="M82" s="122" t="s">
        <v>572</v>
      </c>
      <c r="N82" s="122" t="s">
        <v>573</v>
      </c>
      <c r="O82" s="122" t="s">
        <v>109</v>
      </c>
      <c r="P82" s="122" t="s">
        <v>388</v>
      </c>
      <c r="Q82" s="124">
        <v>45782</v>
      </c>
      <c r="R82" s="124">
        <v>44986</v>
      </c>
      <c r="S82" s="124">
        <v>44986</v>
      </c>
      <c r="T82" s="126" t="s">
        <v>28</v>
      </c>
      <c r="U82" s="124">
        <v>44986</v>
      </c>
      <c r="V82" s="124">
        <v>44981</v>
      </c>
      <c r="W82" s="122" t="s">
        <v>28</v>
      </c>
      <c r="X82" s="122" t="s">
        <v>28</v>
      </c>
      <c r="Y82" s="122" t="s">
        <v>574</v>
      </c>
      <c r="Z82" s="122" t="s">
        <v>28</v>
      </c>
      <c r="AA82" s="123" t="s">
        <v>112</v>
      </c>
      <c r="AB82" s="141" t="s">
        <v>575</v>
      </c>
      <c r="AC82" s="157">
        <f>IF(OR(ISNUMBER(FIND("inteligencia",Tabla1[[#This Row],[Resumen]])), ISNUMBER(FIND("artificial",Tabla1[[#This Row],[Resumen]])), ISNUMBER(FIND("Inteligencia",Tabla1[[#This Row],[Resumen]])), ISNUMBER(FIND("Artificial",Tabla1[[#This Row],[Resumen]]))), 1, 0)</f>
        <v>0</v>
      </c>
      <c r="AD8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82" s="157">
        <f>Tabla1[[#This Row],[Título Menciona IA]]*Tabla1[[#This Row],[Resumen Menciona IA]]</f>
        <v>0</v>
      </c>
      <c r="AF82" s="142" t="s">
        <v>81</v>
      </c>
      <c r="AG82" s="145"/>
      <c r="AH82" s="141"/>
      <c r="AI82" s="141"/>
      <c r="AJ82" s="141"/>
      <c r="AK82" s="141"/>
      <c r="AL82" s="141"/>
      <c r="AM82" s="141"/>
      <c r="AN82" s="141"/>
      <c r="AO82" s="141"/>
      <c r="AP82" s="142"/>
      <c r="AQ82" s="132" t="s">
        <v>576</v>
      </c>
      <c r="AR82" s="134"/>
      <c r="AS82" s="134"/>
      <c r="AT82" s="141"/>
    </row>
    <row r="83" spans="1:46" ht="120">
      <c r="A83" s="122">
        <v>82</v>
      </c>
      <c r="B83" s="122" t="s">
        <v>70</v>
      </c>
      <c r="C83" s="122" t="s">
        <v>71</v>
      </c>
      <c r="D83" s="122" t="s">
        <v>22</v>
      </c>
      <c r="E83" s="122" t="s">
        <v>570</v>
      </c>
      <c r="F83" s="123" t="s">
        <v>105</v>
      </c>
      <c r="G83" s="122" t="s">
        <v>28</v>
      </c>
      <c r="H83" s="122" t="s">
        <v>28</v>
      </c>
      <c r="I83" s="122" t="s">
        <v>571</v>
      </c>
      <c r="J83" s="122">
        <f>YEAR(Tabla1[[#This Row],[Fecha de Inicio del Proceso]])</f>
        <v>2022</v>
      </c>
      <c r="K83" s="124">
        <v>44873</v>
      </c>
      <c r="L83" s="122" t="s">
        <v>28</v>
      </c>
      <c r="M83" s="122" t="s">
        <v>577</v>
      </c>
      <c r="N83" s="122" t="s">
        <v>578</v>
      </c>
      <c r="O83" s="122" t="s">
        <v>109</v>
      </c>
      <c r="P83" s="122" t="s">
        <v>388</v>
      </c>
      <c r="Q83" s="124">
        <v>45782</v>
      </c>
      <c r="R83" s="124">
        <v>44875</v>
      </c>
      <c r="S83" s="124">
        <v>44875</v>
      </c>
      <c r="T83" s="126" t="s">
        <v>28</v>
      </c>
      <c r="U83" s="124">
        <v>44875</v>
      </c>
      <c r="V83" s="124">
        <v>44873</v>
      </c>
      <c r="W83" s="122" t="s">
        <v>28</v>
      </c>
      <c r="X83" s="122" t="s">
        <v>28</v>
      </c>
      <c r="Y83" s="122" t="s">
        <v>574</v>
      </c>
      <c r="Z83" s="122" t="s">
        <v>28</v>
      </c>
      <c r="AA83" s="123" t="s">
        <v>112</v>
      </c>
      <c r="AB83" s="141" t="s">
        <v>579</v>
      </c>
      <c r="AC83" s="157">
        <f>IF(OR(ISNUMBER(FIND("inteligencia",Tabla1[[#This Row],[Resumen]])), ISNUMBER(FIND("artificial",Tabla1[[#This Row],[Resumen]])), ISNUMBER(FIND("Inteligencia",Tabla1[[#This Row],[Resumen]])), ISNUMBER(FIND("Artificial",Tabla1[[#This Row],[Resumen]]))), 1, 0)</f>
        <v>0</v>
      </c>
      <c r="AD8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83" s="157">
        <f>Tabla1[[#This Row],[Título Menciona IA]]*Tabla1[[#This Row],[Resumen Menciona IA]]</f>
        <v>0</v>
      </c>
      <c r="AF83" s="142" t="s">
        <v>81</v>
      </c>
      <c r="AG83" s="145"/>
      <c r="AH83" s="141"/>
      <c r="AI83" s="141"/>
      <c r="AJ83" s="141"/>
      <c r="AK83" s="141"/>
      <c r="AL83" s="141"/>
      <c r="AM83" s="141"/>
      <c r="AN83" s="141"/>
      <c r="AO83" s="141"/>
      <c r="AP83" s="142"/>
      <c r="AQ83" s="132" t="s">
        <v>580</v>
      </c>
      <c r="AR83" s="134"/>
      <c r="AS83" s="134"/>
      <c r="AT83" s="141"/>
    </row>
    <row r="84" spans="1:46" ht="105">
      <c r="A84" s="122">
        <v>83</v>
      </c>
      <c r="B84" s="122" t="s">
        <v>70</v>
      </c>
      <c r="C84" s="122" t="s">
        <v>71</v>
      </c>
      <c r="D84" s="122" t="s">
        <v>22</v>
      </c>
      <c r="E84" s="122" t="s">
        <v>570</v>
      </c>
      <c r="F84" s="123" t="s">
        <v>105</v>
      </c>
      <c r="G84" s="122" t="s">
        <v>28</v>
      </c>
      <c r="H84" s="122" t="s">
        <v>28</v>
      </c>
      <c r="I84" s="122" t="s">
        <v>199</v>
      </c>
      <c r="J84" s="122">
        <f>YEAR(Tabla1[[#This Row],[Fecha de Inicio del Proceso]])</f>
        <v>2022</v>
      </c>
      <c r="K84" s="124">
        <v>44867</v>
      </c>
      <c r="L84" s="122" t="s">
        <v>28</v>
      </c>
      <c r="M84" s="122" t="s">
        <v>581</v>
      </c>
      <c r="N84" s="122" t="s">
        <v>582</v>
      </c>
      <c r="O84" s="122" t="s">
        <v>109</v>
      </c>
      <c r="P84" s="122" t="s">
        <v>388</v>
      </c>
      <c r="Q84" s="126">
        <v>45782</v>
      </c>
      <c r="R84" s="124">
        <v>44869</v>
      </c>
      <c r="S84" s="124">
        <v>44869</v>
      </c>
      <c r="T84" s="126" t="s">
        <v>28</v>
      </c>
      <c r="U84" s="126">
        <v>44869</v>
      </c>
      <c r="V84" s="124">
        <v>44867</v>
      </c>
      <c r="W84" s="122" t="s">
        <v>28</v>
      </c>
      <c r="X84" s="122" t="s">
        <v>28</v>
      </c>
      <c r="Y84" s="122" t="s">
        <v>583</v>
      </c>
      <c r="Z84" s="122" t="s">
        <v>28</v>
      </c>
      <c r="AA84" s="123" t="s">
        <v>112</v>
      </c>
      <c r="AB84" s="141" t="s">
        <v>584</v>
      </c>
      <c r="AC84" s="157">
        <f>IF(OR(ISNUMBER(FIND("inteligencia",Tabla1[[#This Row],[Resumen]])), ISNUMBER(FIND("artificial",Tabla1[[#This Row],[Resumen]])), ISNUMBER(FIND("Inteligencia",Tabla1[[#This Row],[Resumen]])), ISNUMBER(FIND("Artificial",Tabla1[[#This Row],[Resumen]]))), 1, 0)</f>
        <v>1</v>
      </c>
      <c r="AD8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84" s="157">
        <f>Tabla1[[#This Row],[Título Menciona IA]]*Tabla1[[#This Row],[Resumen Menciona IA]]</f>
        <v>0</v>
      </c>
      <c r="AF84" s="142" t="s">
        <v>81</v>
      </c>
      <c r="AG84" s="145"/>
      <c r="AH84" s="141"/>
      <c r="AI84" s="141"/>
      <c r="AJ84" s="141"/>
      <c r="AK84" s="141"/>
      <c r="AL84" s="141"/>
      <c r="AM84" s="141"/>
      <c r="AN84" s="141"/>
      <c r="AO84" s="141"/>
      <c r="AP84" s="142"/>
      <c r="AQ84" s="132" t="s">
        <v>585</v>
      </c>
      <c r="AR84" s="134"/>
      <c r="AS84" s="134"/>
      <c r="AT84" s="141"/>
    </row>
    <row r="85" spans="1:46" ht="105">
      <c r="A85" s="122">
        <v>84</v>
      </c>
      <c r="B85" s="122" t="s">
        <v>70</v>
      </c>
      <c r="C85" s="123" t="s">
        <v>71</v>
      </c>
      <c r="D85" s="123" t="s">
        <v>103</v>
      </c>
      <c r="E85" s="123" t="s">
        <v>304</v>
      </c>
      <c r="F85" s="123" t="s">
        <v>24</v>
      </c>
      <c r="G85" s="123" t="s">
        <v>122</v>
      </c>
      <c r="H85" s="123" t="s">
        <v>304</v>
      </c>
      <c r="I85" s="123" t="s">
        <v>74</v>
      </c>
      <c r="J85" s="122">
        <f>YEAR(Tabla1[[#This Row],[Fecha de Inicio del Proceso]])</f>
        <v>2022</v>
      </c>
      <c r="K85" s="124">
        <v>44739</v>
      </c>
      <c r="L85" s="122" t="s">
        <v>124</v>
      </c>
      <c r="M85" s="123" t="s">
        <v>586</v>
      </c>
      <c r="N85" s="122" t="s">
        <v>587</v>
      </c>
      <c r="O85" s="122" t="s">
        <v>298</v>
      </c>
      <c r="P85" s="123" t="s">
        <v>588</v>
      </c>
      <c r="Q85" s="124">
        <v>45783</v>
      </c>
      <c r="R85" s="124">
        <v>45531</v>
      </c>
      <c r="S85" s="126" t="s">
        <v>28</v>
      </c>
      <c r="T85" s="126" t="s">
        <v>28</v>
      </c>
      <c r="U85" s="126" t="s">
        <v>28</v>
      </c>
      <c r="V85" s="124" t="s">
        <v>28</v>
      </c>
      <c r="W85" s="124">
        <v>45531</v>
      </c>
      <c r="X85" s="122" t="s">
        <v>28</v>
      </c>
      <c r="Y85" s="122" t="s">
        <v>477</v>
      </c>
      <c r="Z85" s="122" t="s">
        <v>26</v>
      </c>
      <c r="AA85" s="123" t="s">
        <v>333</v>
      </c>
      <c r="AB85" s="141" t="s">
        <v>589</v>
      </c>
      <c r="AC85" s="157">
        <f>IF(OR(ISNUMBER(FIND("inteligencia",Tabla1[[#This Row],[Resumen]])), ISNUMBER(FIND("artificial",Tabla1[[#This Row],[Resumen]])), ISNUMBER(FIND("Inteligencia",Tabla1[[#This Row],[Resumen]])), ISNUMBER(FIND("Artificial",Tabla1[[#This Row],[Resumen]]))), 1, 0)</f>
        <v>1</v>
      </c>
      <c r="AD8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85" s="157">
        <f>Tabla1[[#This Row],[Título Menciona IA]]*Tabla1[[#This Row],[Resumen Menciona IA]]</f>
        <v>0</v>
      </c>
      <c r="AF85" s="142" t="s">
        <v>81</v>
      </c>
      <c r="AG85" s="145"/>
      <c r="AH85" s="141"/>
      <c r="AI85" s="141"/>
      <c r="AJ85" s="141"/>
      <c r="AK85" s="141"/>
      <c r="AL85" s="141"/>
      <c r="AM85" s="141"/>
      <c r="AN85" s="141"/>
      <c r="AO85" s="141"/>
      <c r="AP85" s="142"/>
      <c r="AQ85" s="132" t="s">
        <v>590</v>
      </c>
      <c r="AR85" s="134" t="s">
        <v>591</v>
      </c>
      <c r="AS85" s="134"/>
      <c r="AT85" s="141"/>
    </row>
    <row r="86" spans="1:46" ht="60">
      <c r="A86" s="122">
        <v>85</v>
      </c>
      <c r="B86" s="122" t="s">
        <v>70</v>
      </c>
      <c r="C86" s="123" t="s">
        <v>71</v>
      </c>
      <c r="D86" s="123" t="s">
        <v>22</v>
      </c>
      <c r="E86" s="123" t="s">
        <v>72</v>
      </c>
      <c r="F86" s="123" t="s">
        <v>24</v>
      </c>
      <c r="G86" s="123" t="s">
        <v>25</v>
      </c>
      <c r="H86" s="123" t="s">
        <v>73</v>
      </c>
      <c r="I86" s="122" t="s">
        <v>123</v>
      </c>
      <c r="J86" s="122">
        <f>YEAR(Tabla1[[#This Row],[Fecha de Inicio del Proceso]])</f>
        <v>2022</v>
      </c>
      <c r="K86" s="124">
        <v>44691</v>
      </c>
      <c r="L86" s="122">
        <v>140</v>
      </c>
      <c r="M86" s="123" t="s">
        <v>592</v>
      </c>
      <c r="N86" s="122" t="s">
        <v>593</v>
      </c>
      <c r="O86" s="122" t="s">
        <v>109</v>
      </c>
      <c r="P86" s="122" t="s">
        <v>388</v>
      </c>
      <c r="Q86" s="126">
        <v>45782</v>
      </c>
      <c r="R86" s="124">
        <v>45211</v>
      </c>
      <c r="S86" s="124">
        <v>45211</v>
      </c>
      <c r="T86" s="126" t="s">
        <v>28</v>
      </c>
      <c r="U86" s="126">
        <v>45211</v>
      </c>
      <c r="V86" s="124">
        <v>45197</v>
      </c>
      <c r="W86" s="122" t="s">
        <v>28</v>
      </c>
      <c r="X86" s="122" t="s">
        <v>28</v>
      </c>
      <c r="Y86" s="122" t="s">
        <v>594</v>
      </c>
      <c r="Z86" s="122" t="s">
        <v>26</v>
      </c>
      <c r="AA86" s="123" t="s">
        <v>112</v>
      </c>
      <c r="AB86" s="141" t="s">
        <v>595</v>
      </c>
      <c r="AC86" s="157">
        <f>IF(OR(ISNUMBER(FIND("inteligencia",Tabla1[[#This Row],[Resumen]])), ISNUMBER(FIND("artificial",Tabla1[[#This Row],[Resumen]])), ISNUMBER(FIND("Inteligencia",Tabla1[[#This Row],[Resumen]])), ISNUMBER(FIND("Artificial",Tabla1[[#This Row],[Resumen]]))), 1, 0)</f>
        <v>1</v>
      </c>
      <c r="AD8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86" s="157">
        <f>Tabla1[[#This Row],[Título Menciona IA]]*Tabla1[[#This Row],[Resumen Menciona IA]]</f>
        <v>0</v>
      </c>
      <c r="AF86" s="142" t="s">
        <v>81</v>
      </c>
      <c r="AG86" s="145"/>
      <c r="AH86" s="141"/>
      <c r="AI86" s="141"/>
      <c r="AJ86" s="141"/>
      <c r="AK86" s="141"/>
      <c r="AL86" s="141"/>
      <c r="AM86" s="141"/>
      <c r="AN86" s="141"/>
      <c r="AO86" s="141"/>
      <c r="AP86" s="142"/>
      <c r="AQ86" s="132" t="s">
        <v>596</v>
      </c>
      <c r="AR86" s="134" t="s">
        <v>597</v>
      </c>
      <c r="AS86" s="134" t="s">
        <v>598</v>
      </c>
      <c r="AT86" s="141"/>
    </row>
    <row r="87" spans="1:46" ht="90">
      <c r="A87" s="122">
        <v>86</v>
      </c>
      <c r="B87" s="122" t="s">
        <v>70</v>
      </c>
      <c r="C87" s="123" t="s">
        <v>71</v>
      </c>
      <c r="D87" s="123" t="s">
        <v>22</v>
      </c>
      <c r="E87" s="123" t="s">
        <v>72</v>
      </c>
      <c r="F87" s="123" t="s">
        <v>24</v>
      </c>
      <c r="G87" s="123" t="s">
        <v>25</v>
      </c>
      <c r="H87" s="123" t="s">
        <v>73</v>
      </c>
      <c r="I87" s="122" t="s">
        <v>123</v>
      </c>
      <c r="J87" s="122">
        <f>YEAR(Tabla1[[#This Row],[Fecha de Inicio del Proceso]])</f>
        <v>2022</v>
      </c>
      <c r="K87" s="124">
        <v>44687</v>
      </c>
      <c r="L87" s="122">
        <v>140</v>
      </c>
      <c r="M87" s="123" t="s">
        <v>599</v>
      </c>
      <c r="N87" s="122" t="s">
        <v>600</v>
      </c>
      <c r="O87" s="122" t="s">
        <v>109</v>
      </c>
      <c r="P87" s="122" t="s">
        <v>388</v>
      </c>
      <c r="Q87" s="126">
        <v>45782</v>
      </c>
      <c r="R87" s="124">
        <v>45211</v>
      </c>
      <c r="S87" s="124">
        <v>45211</v>
      </c>
      <c r="T87" s="126" t="s">
        <v>28</v>
      </c>
      <c r="U87" s="124">
        <v>45211</v>
      </c>
      <c r="V87" s="124">
        <v>45197</v>
      </c>
      <c r="W87" s="122" t="s">
        <v>28</v>
      </c>
      <c r="X87" s="122" t="s">
        <v>28</v>
      </c>
      <c r="Y87" s="122" t="s">
        <v>601</v>
      </c>
      <c r="Z87" s="122" t="s">
        <v>26</v>
      </c>
      <c r="AA87" s="123" t="s">
        <v>112</v>
      </c>
      <c r="AB87" s="141" t="s">
        <v>602</v>
      </c>
      <c r="AC87" s="157">
        <f>IF(OR(ISNUMBER(FIND("inteligencia",Tabla1[[#This Row],[Resumen]])), ISNUMBER(FIND("artificial",Tabla1[[#This Row],[Resumen]])), ISNUMBER(FIND("Inteligencia",Tabla1[[#This Row],[Resumen]])), ISNUMBER(FIND("Artificial",Tabla1[[#This Row],[Resumen]]))), 1, 0)</f>
        <v>1</v>
      </c>
      <c r="AD8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87" s="157">
        <f>Tabla1[[#This Row],[Título Menciona IA]]*Tabla1[[#This Row],[Resumen Menciona IA]]</f>
        <v>0</v>
      </c>
      <c r="AF87" s="142" t="s">
        <v>81</v>
      </c>
      <c r="AG87" s="145"/>
      <c r="AH87" s="141"/>
      <c r="AI87" s="141"/>
      <c r="AJ87" s="141"/>
      <c r="AK87" s="141"/>
      <c r="AL87" s="141"/>
      <c r="AM87" s="141"/>
      <c r="AN87" s="141"/>
      <c r="AO87" s="141"/>
      <c r="AP87" s="142"/>
      <c r="AQ87" s="132" t="s">
        <v>603</v>
      </c>
      <c r="AR87" s="134" t="s">
        <v>604</v>
      </c>
      <c r="AS87" s="134" t="s">
        <v>605</v>
      </c>
      <c r="AT87" s="141"/>
    </row>
    <row r="88" spans="1:46" ht="75">
      <c r="A88" s="122">
        <v>87</v>
      </c>
      <c r="B88" s="122" t="s">
        <v>70</v>
      </c>
      <c r="C88" s="122" t="s">
        <v>71</v>
      </c>
      <c r="D88" s="122" t="s">
        <v>22</v>
      </c>
      <c r="E88" s="122" t="s">
        <v>398</v>
      </c>
      <c r="F88" s="123" t="s">
        <v>105</v>
      </c>
      <c r="G88" s="122" t="s">
        <v>28</v>
      </c>
      <c r="H88" s="122" t="s">
        <v>28</v>
      </c>
      <c r="I88" s="122" t="s">
        <v>106</v>
      </c>
      <c r="J88" s="122">
        <f>YEAR(Tabla1[[#This Row],[Fecha de Inicio del Proceso]])</f>
        <v>2022</v>
      </c>
      <c r="K88" s="124">
        <v>44677</v>
      </c>
      <c r="L88" s="122" t="s">
        <v>28</v>
      </c>
      <c r="M88" s="122" t="s">
        <v>606</v>
      </c>
      <c r="N88" s="122" t="s">
        <v>607</v>
      </c>
      <c r="O88" s="122" t="s">
        <v>109</v>
      </c>
      <c r="P88" s="122" t="s">
        <v>388</v>
      </c>
      <c r="Q88" s="126">
        <v>45782</v>
      </c>
      <c r="R88" s="124">
        <v>44678</v>
      </c>
      <c r="S88" s="124">
        <v>44678</v>
      </c>
      <c r="T88" s="126" t="s">
        <v>28</v>
      </c>
      <c r="U88" s="124">
        <v>44678</v>
      </c>
      <c r="V88" s="124">
        <v>44677</v>
      </c>
      <c r="W88" s="122" t="s">
        <v>28</v>
      </c>
      <c r="X88" s="122" t="s">
        <v>28</v>
      </c>
      <c r="Y88" s="122" t="s">
        <v>608</v>
      </c>
      <c r="Z88" s="122" t="s">
        <v>28</v>
      </c>
      <c r="AA88" s="123" t="s">
        <v>333</v>
      </c>
      <c r="AB88" s="141" t="s">
        <v>609</v>
      </c>
      <c r="AC88" s="157">
        <f>IF(OR(ISNUMBER(FIND("inteligencia",Tabla1[[#This Row],[Resumen]])), ISNUMBER(FIND("artificial",Tabla1[[#This Row],[Resumen]])), ISNUMBER(FIND("Inteligencia",Tabla1[[#This Row],[Resumen]])), ISNUMBER(FIND("Artificial",Tabla1[[#This Row],[Resumen]]))), 1, 0)</f>
        <v>1</v>
      </c>
      <c r="AD8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88" s="157">
        <f>Tabla1[[#This Row],[Título Menciona IA]]*Tabla1[[#This Row],[Resumen Menciona IA]]</f>
        <v>0</v>
      </c>
      <c r="AF88" s="142" t="s">
        <v>81</v>
      </c>
      <c r="AG88" s="145"/>
      <c r="AH88" s="141"/>
      <c r="AI88" s="141"/>
      <c r="AJ88" s="141"/>
      <c r="AK88" s="141"/>
      <c r="AL88" s="141"/>
      <c r="AM88" s="141"/>
      <c r="AN88" s="141"/>
      <c r="AO88" s="141"/>
      <c r="AP88" s="142"/>
      <c r="AQ88" s="132" t="s">
        <v>610</v>
      </c>
      <c r="AR88" s="134"/>
      <c r="AS88" s="134"/>
      <c r="AT88" s="141"/>
    </row>
    <row r="89" spans="1:46" ht="165">
      <c r="A89" s="122">
        <v>88</v>
      </c>
      <c r="B89" s="122" t="s">
        <v>70</v>
      </c>
      <c r="C89" s="123" t="s">
        <v>71</v>
      </c>
      <c r="D89" s="123" t="s">
        <v>103</v>
      </c>
      <c r="E89" s="123" t="s">
        <v>304</v>
      </c>
      <c r="F89" s="123" t="s">
        <v>24</v>
      </c>
      <c r="G89" s="123" t="s">
        <v>122</v>
      </c>
      <c r="H89" s="123" t="s">
        <v>304</v>
      </c>
      <c r="I89" s="123" t="s">
        <v>74</v>
      </c>
      <c r="J89" s="122">
        <f>YEAR(Tabla1[[#This Row],[Fecha de Inicio del Proceso]])</f>
        <v>2022</v>
      </c>
      <c r="K89" s="124">
        <v>44670</v>
      </c>
      <c r="L89" s="122" t="s">
        <v>124</v>
      </c>
      <c r="M89" s="123" t="s">
        <v>611</v>
      </c>
      <c r="N89" s="122" t="s">
        <v>612</v>
      </c>
      <c r="O89" s="122" t="s">
        <v>298</v>
      </c>
      <c r="P89" s="122" t="s">
        <v>613</v>
      </c>
      <c r="Q89" s="124">
        <v>45783</v>
      </c>
      <c r="R89" s="124">
        <v>45628</v>
      </c>
      <c r="S89" s="126" t="s">
        <v>28</v>
      </c>
      <c r="T89" s="126" t="s">
        <v>28</v>
      </c>
      <c r="U89" s="126" t="s">
        <v>28</v>
      </c>
      <c r="V89" s="124" t="s">
        <v>28</v>
      </c>
      <c r="W89" s="124">
        <v>45628</v>
      </c>
      <c r="X89" s="122" t="s">
        <v>28</v>
      </c>
      <c r="Y89" s="122" t="s">
        <v>614</v>
      </c>
      <c r="Z89" s="122" t="s">
        <v>26</v>
      </c>
      <c r="AA89" s="123" t="s">
        <v>333</v>
      </c>
      <c r="AB89" s="141" t="s">
        <v>615</v>
      </c>
      <c r="AC89" s="157">
        <f>IF(OR(ISNUMBER(FIND("inteligencia",Tabla1[[#This Row],[Resumen]])), ISNUMBER(FIND("artificial",Tabla1[[#This Row],[Resumen]])), ISNUMBER(FIND("Inteligencia",Tabla1[[#This Row],[Resumen]])), ISNUMBER(FIND("Artificial",Tabla1[[#This Row],[Resumen]]))), 1, 0)</f>
        <v>1</v>
      </c>
      <c r="AD8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89" s="157">
        <f>Tabla1[[#This Row],[Título Menciona IA]]*Tabla1[[#This Row],[Resumen Menciona IA]]</f>
        <v>0</v>
      </c>
      <c r="AF89" s="142" t="s">
        <v>81</v>
      </c>
      <c r="AG89" s="145"/>
      <c r="AH89" s="141"/>
      <c r="AI89" s="141"/>
      <c r="AJ89" s="141"/>
      <c r="AK89" s="141"/>
      <c r="AL89" s="141"/>
      <c r="AM89" s="141"/>
      <c r="AN89" s="141"/>
      <c r="AO89" s="141"/>
      <c r="AP89" s="142"/>
      <c r="AQ89" s="132" t="s">
        <v>616</v>
      </c>
      <c r="AR89" s="134" t="s">
        <v>617</v>
      </c>
      <c r="AS89" s="134"/>
      <c r="AT89" s="141"/>
    </row>
    <row r="90" spans="1:46" ht="90">
      <c r="A90" s="122">
        <v>89</v>
      </c>
      <c r="B90" s="122" t="s">
        <v>70</v>
      </c>
      <c r="C90" s="122" t="s">
        <v>71</v>
      </c>
      <c r="D90" s="122" t="s">
        <v>22</v>
      </c>
      <c r="E90" s="122" t="s">
        <v>618</v>
      </c>
      <c r="F90" s="123" t="s">
        <v>105</v>
      </c>
      <c r="G90" s="122" t="s">
        <v>28</v>
      </c>
      <c r="H90" s="122" t="s">
        <v>28</v>
      </c>
      <c r="I90" s="122" t="s">
        <v>199</v>
      </c>
      <c r="J90" s="122">
        <f>YEAR(Tabla1[[#This Row],[Fecha de Inicio del Proceso]])</f>
        <v>2021</v>
      </c>
      <c r="K90" s="124">
        <v>44526</v>
      </c>
      <c r="L90" s="122" t="s">
        <v>28</v>
      </c>
      <c r="M90" s="122" t="s">
        <v>619</v>
      </c>
      <c r="N90" s="122" t="s">
        <v>620</v>
      </c>
      <c r="O90" s="122" t="s">
        <v>109</v>
      </c>
      <c r="P90" s="122" t="s">
        <v>388</v>
      </c>
      <c r="Q90" s="124">
        <v>45782</v>
      </c>
      <c r="R90" s="126">
        <v>44531</v>
      </c>
      <c r="S90" s="126">
        <v>44531</v>
      </c>
      <c r="T90" s="126" t="s">
        <v>28</v>
      </c>
      <c r="U90" s="124">
        <v>44530</v>
      </c>
      <c r="V90" s="124">
        <v>44526</v>
      </c>
      <c r="W90" s="122" t="s">
        <v>28</v>
      </c>
      <c r="X90" s="122" t="s">
        <v>28</v>
      </c>
      <c r="Y90" s="122" t="s">
        <v>621</v>
      </c>
      <c r="Z90" s="122" t="s">
        <v>28</v>
      </c>
      <c r="AA90" s="123" t="s">
        <v>112</v>
      </c>
      <c r="AB90" s="142" t="s">
        <v>622</v>
      </c>
      <c r="AC90" s="157">
        <f>IF(OR(ISNUMBER(FIND("inteligencia",Tabla1[[#This Row],[Resumen]])), ISNUMBER(FIND("artificial",Tabla1[[#This Row],[Resumen]])), ISNUMBER(FIND("Inteligencia",Tabla1[[#This Row],[Resumen]])), ISNUMBER(FIND("Artificial",Tabla1[[#This Row],[Resumen]]))), 1, 0)</f>
        <v>1</v>
      </c>
      <c r="AD9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90" s="157">
        <f>Tabla1[[#This Row],[Título Menciona IA]]*Tabla1[[#This Row],[Resumen Menciona IA]]</f>
        <v>0</v>
      </c>
      <c r="AF90" s="142" t="s">
        <v>81</v>
      </c>
      <c r="AG90" s="145"/>
      <c r="AH90" s="141"/>
      <c r="AI90" s="141"/>
      <c r="AJ90" s="141"/>
      <c r="AK90" s="141"/>
      <c r="AL90" s="141"/>
      <c r="AM90" s="141"/>
      <c r="AN90" s="141"/>
      <c r="AO90" s="141"/>
      <c r="AP90" s="142"/>
      <c r="AQ90" s="132" t="s">
        <v>623</v>
      </c>
      <c r="AR90" s="134"/>
      <c r="AS90" s="134"/>
      <c r="AT90" s="141"/>
    </row>
    <row r="91" spans="1:46" ht="45">
      <c r="A91" s="122">
        <v>90</v>
      </c>
      <c r="B91" s="122" t="s">
        <v>70</v>
      </c>
      <c r="C91" s="123" t="s">
        <v>71</v>
      </c>
      <c r="D91" s="123" t="s">
        <v>103</v>
      </c>
      <c r="E91" s="123" t="s">
        <v>304</v>
      </c>
      <c r="F91" s="123" t="s">
        <v>24</v>
      </c>
      <c r="G91" s="123" t="s">
        <v>122</v>
      </c>
      <c r="H91" s="123" t="s">
        <v>304</v>
      </c>
      <c r="I91" s="123" t="s">
        <v>74</v>
      </c>
      <c r="J91" s="123">
        <f>YEAR(Tabla1[[#This Row],[Fecha de Inicio del Proceso]])</f>
        <v>2021</v>
      </c>
      <c r="K91" s="126">
        <v>44291</v>
      </c>
      <c r="L91" s="123" t="s">
        <v>124</v>
      </c>
      <c r="M91" s="123" t="s">
        <v>624</v>
      </c>
      <c r="N91" s="123" t="s">
        <v>625</v>
      </c>
      <c r="O91" s="123" t="s">
        <v>298</v>
      </c>
      <c r="P91" s="123" t="s">
        <v>613</v>
      </c>
      <c r="Q91" s="126">
        <v>45604</v>
      </c>
      <c r="R91" s="126">
        <v>45041</v>
      </c>
      <c r="S91" s="126" t="s">
        <v>28</v>
      </c>
      <c r="T91" s="126" t="s">
        <v>28</v>
      </c>
      <c r="U91" s="123" t="s">
        <v>28</v>
      </c>
      <c r="V91" s="123" t="s">
        <v>28</v>
      </c>
      <c r="W91" s="126">
        <v>45041</v>
      </c>
      <c r="X91" s="123" t="s">
        <v>28</v>
      </c>
      <c r="Y91" s="123" t="s">
        <v>626</v>
      </c>
      <c r="Z91" s="123" t="s">
        <v>28</v>
      </c>
      <c r="AA91" s="123" t="s">
        <v>79</v>
      </c>
      <c r="AB91" s="142" t="s">
        <v>627</v>
      </c>
      <c r="AC91" s="157">
        <f>IF(OR(ISNUMBER(FIND("inteligencia",Tabla1[[#This Row],[Resumen]])), ISNUMBER(FIND("artificial",Tabla1[[#This Row],[Resumen]])), ISNUMBER(FIND("Inteligencia",Tabla1[[#This Row],[Resumen]])), ISNUMBER(FIND("Artificial",Tabla1[[#This Row],[Resumen]]))), 1, 0)</f>
        <v>1</v>
      </c>
      <c r="AD9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91" s="157">
        <f>Tabla1[[#This Row],[Título Menciona IA]]*Tabla1[[#This Row],[Resumen Menciona IA]]</f>
        <v>1</v>
      </c>
      <c r="AF91" s="142" t="s">
        <v>81</v>
      </c>
      <c r="AG91" s="142"/>
      <c r="AH91" s="142"/>
      <c r="AI91" s="142"/>
      <c r="AJ91" s="142"/>
      <c r="AK91" s="142"/>
      <c r="AL91" s="142"/>
      <c r="AM91" s="142"/>
      <c r="AN91" s="142"/>
      <c r="AO91" s="142"/>
      <c r="AP91" s="142"/>
      <c r="AQ91" s="132" t="s">
        <v>628</v>
      </c>
      <c r="AR91" s="134"/>
      <c r="AS91" s="134"/>
      <c r="AT91" s="141"/>
    </row>
    <row r="92" spans="1:46" ht="75">
      <c r="A92" s="122">
        <v>91</v>
      </c>
      <c r="B92" s="122" t="s">
        <v>70</v>
      </c>
      <c r="C92" s="123" t="s">
        <v>71</v>
      </c>
      <c r="D92" s="123" t="s">
        <v>22</v>
      </c>
      <c r="E92" s="123" t="s">
        <v>72</v>
      </c>
      <c r="F92" s="123" t="s">
        <v>24</v>
      </c>
      <c r="G92" s="123" t="s">
        <v>25</v>
      </c>
      <c r="H92" s="123" t="s">
        <v>73</v>
      </c>
      <c r="I92" s="122" t="s">
        <v>123</v>
      </c>
      <c r="J92" s="122">
        <f>YEAR(Tabla1[[#This Row],[Fecha de Inicio del Proceso]])</f>
        <v>2019</v>
      </c>
      <c r="K92" s="124">
        <v>43558</v>
      </c>
      <c r="L92" s="122">
        <v>137</v>
      </c>
      <c r="M92" s="122" t="s">
        <v>629</v>
      </c>
      <c r="N92" s="122" t="s">
        <v>630</v>
      </c>
      <c r="O92" s="122" t="s">
        <v>109</v>
      </c>
      <c r="P92" s="122" t="s">
        <v>388</v>
      </c>
      <c r="Q92" s="124">
        <v>45782</v>
      </c>
      <c r="R92" s="124">
        <v>43626</v>
      </c>
      <c r="S92" s="124">
        <v>43626</v>
      </c>
      <c r="T92" s="126" t="s">
        <v>28</v>
      </c>
      <c r="U92" s="124">
        <v>43626</v>
      </c>
      <c r="V92" s="124">
        <v>43607</v>
      </c>
      <c r="W92" s="124" t="s">
        <v>28</v>
      </c>
      <c r="X92" s="122" t="s">
        <v>28</v>
      </c>
      <c r="Y92" s="122" t="s">
        <v>631</v>
      </c>
      <c r="Z92" s="122" t="s">
        <v>26</v>
      </c>
      <c r="AA92" s="123" t="s">
        <v>239</v>
      </c>
      <c r="AB92" s="141" t="s">
        <v>632</v>
      </c>
      <c r="AC92" s="157">
        <f>IF(OR(ISNUMBER(FIND("inteligencia",Tabla1[[#This Row],[Resumen]])), ISNUMBER(FIND("artificial",Tabla1[[#This Row],[Resumen]])), ISNUMBER(FIND("Inteligencia",Tabla1[[#This Row],[Resumen]])), ISNUMBER(FIND("Artificial",Tabla1[[#This Row],[Resumen]]))), 1, 0)</f>
        <v>1</v>
      </c>
      <c r="AD9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92" s="157">
        <f>Tabla1[[#This Row],[Título Menciona IA]]*Tabla1[[#This Row],[Resumen Menciona IA]]</f>
        <v>0</v>
      </c>
      <c r="AF92" s="142" t="s">
        <v>81</v>
      </c>
      <c r="AG92" s="145"/>
      <c r="AH92" s="141"/>
      <c r="AI92" s="141"/>
      <c r="AJ92" s="141"/>
      <c r="AK92" s="141"/>
      <c r="AL92" s="141"/>
      <c r="AM92" s="141"/>
      <c r="AN92" s="141"/>
      <c r="AO92" s="141"/>
      <c r="AP92" s="142"/>
      <c r="AQ92" s="132" t="s">
        <v>633</v>
      </c>
      <c r="AR92" s="134" t="s">
        <v>634</v>
      </c>
      <c r="AS92" s="134" t="s">
        <v>635</v>
      </c>
      <c r="AT92" s="141"/>
    </row>
    <row r="93" spans="1:46" ht="75">
      <c r="A93" s="122">
        <v>92</v>
      </c>
      <c r="B93" s="122" t="s">
        <v>70</v>
      </c>
      <c r="C93" s="123" t="s">
        <v>71</v>
      </c>
      <c r="D93" s="123" t="s">
        <v>22</v>
      </c>
      <c r="E93" s="123" t="s">
        <v>72</v>
      </c>
      <c r="F93" s="123" t="s">
        <v>24</v>
      </c>
      <c r="G93" s="123" t="s">
        <v>25</v>
      </c>
      <c r="H93" s="123" t="s">
        <v>73</v>
      </c>
      <c r="I93" s="123" t="s">
        <v>74</v>
      </c>
      <c r="J93" s="123">
        <f>YEAR(Tabla1[[#This Row],[Fecha de Inicio del Proceso]])</f>
        <v>2019</v>
      </c>
      <c r="K93" s="126">
        <v>43536</v>
      </c>
      <c r="L93" s="123">
        <v>137</v>
      </c>
      <c r="M93" s="123" t="s">
        <v>636</v>
      </c>
      <c r="N93" s="123" t="s">
        <v>540</v>
      </c>
      <c r="O93" s="123" t="s">
        <v>298</v>
      </c>
      <c r="P93" s="123" t="s">
        <v>299</v>
      </c>
      <c r="Q93" s="126">
        <v>45862</v>
      </c>
      <c r="R93" s="126">
        <v>43799</v>
      </c>
      <c r="S93" s="126" t="s">
        <v>28</v>
      </c>
      <c r="T93" s="126" t="s">
        <v>28</v>
      </c>
      <c r="U93" s="123" t="s">
        <v>28</v>
      </c>
      <c r="V93" s="123" t="s">
        <v>28</v>
      </c>
      <c r="W93" s="126">
        <v>43799</v>
      </c>
      <c r="X93" s="123" t="s">
        <v>28</v>
      </c>
      <c r="Y93" s="123" t="s">
        <v>637</v>
      </c>
      <c r="Z93" s="123" t="s">
        <v>28</v>
      </c>
      <c r="AA93" s="123" t="s">
        <v>112</v>
      </c>
      <c r="AB93" s="142" t="s">
        <v>638</v>
      </c>
      <c r="AC93" s="157">
        <f>IF(OR(ISNUMBER(FIND("inteligencia",Tabla1[[#This Row],[Resumen]])), ISNUMBER(FIND("artificial",Tabla1[[#This Row],[Resumen]])), ISNUMBER(FIND("Inteligencia",Tabla1[[#This Row],[Resumen]])), ISNUMBER(FIND("Artificial",Tabla1[[#This Row],[Resumen]]))), 1, 0)</f>
        <v>1</v>
      </c>
      <c r="AD9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93" s="157">
        <f>Tabla1[[#This Row],[Título Menciona IA]]*Tabla1[[#This Row],[Resumen Menciona IA]]</f>
        <v>1</v>
      </c>
      <c r="AF93" s="142" t="s">
        <v>639</v>
      </c>
      <c r="AG93" s="142"/>
      <c r="AH93" s="142"/>
      <c r="AI93" s="142"/>
      <c r="AJ93" s="142"/>
      <c r="AK93" s="142"/>
      <c r="AL93" s="142"/>
      <c r="AM93" s="142"/>
      <c r="AN93" s="142"/>
      <c r="AO93" s="142"/>
      <c r="AP93" s="142"/>
      <c r="AQ93" s="132" t="s">
        <v>640</v>
      </c>
      <c r="AR93" s="134" t="s">
        <v>641</v>
      </c>
      <c r="AS93" s="134"/>
      <c r="AT93" s="141"/>
    </row>
    <row r="94" spans="1:46" ht="135">
      <c r="A94" s="122">
        <v>93</v>
      </c>
      <c r="B94" s="122" t="s">
        <v>70</v>
      </c>
      <c r="C94" s="123" t="s">
        <v>71</v>
      </c>
      <c r="D94" s="123" t="s">
        <v>22</v>
      </c>
      <c r="E94" s="123" t="s">
        <v>72</v>
      </c>
      <c r="F94" s="123" t="s">
        <v>24</v>
      </c>
      <c r="G94" s="123" t="s">
        <v>25</v>
      </c>
      <c r="H94" s="123" t="s">
        <v>84</v>
      </c>
      <c r="I94" s="123" t="s">
        <v>74</v>
      </c>
      <c r="J94" s="123">
        <f>YEAR(Tabla1[[#This Row],[Fecha de Inicio del Proceso]])</f>
        <v>2018</v>
      </c>
      <c r="K94" s="126">
        <v>43277</v>
      </c>
      <c r="L94" s="123">
        <v>136</v>
      </c>
      <c r="M94" s="123" t="s">
        <v>642</v>
      </c>
      <c r="N94" s="123" t="s">
        <v>643</v>
      </c>
      <c r="O94" s="123" t="s">
        <v>298</v>
      </c>
      <c r="P94" s="123" t="s">
        <v>488</v>
      </c>
      <c r="Q94" s="126">
        <v>45614</v>
      </c>
      <c r="R94" s="126">
        <v>44783</v>
      </c>
      <c r="S94" s="126" t="s">
        <v>28</v>
      </c>
      <c r="T94" s="126" t="s">
        <v>28</v>
      </c>
      <c r="U94" s="123" t="s">
        <v>28</v>
      </c>
      <c r="V94" s="123" t="s">
        <v>28</v>
      </c>
      <c r="W94" s="126">
        <v>44783</v>
      </c>
      <c r="X94" s="123" t="s">
        <v>28</v>
      </c>
      <c r="Y94" s="123" t="s">
        <v>644</v>
      </c>
      <c r="Z94" s="123" t="s">
        <v>26</v>
      </c>
      <c r="AA94" s="123" t="s">
        <v>112</v>
      </c>
      <c r="AB94" s="142" t="s">
        <v>645</v>
      </c>
      <c r="AC94" s="157">
        <f>IF(OR(ISNUMBER(FIND("inteligencia",Tabla1[[#This Row],[Resumen]])), ISNUMBER(FIND("artificial",Tabla1[[#This Row],[Resumen]])), ISNUMBER(FIND("Inteligencia",Tabla1[[#This Row],[Resumen]])), ISNUMBER(FIND("Artificial",Tabla1[[#This Row],[Resumen]]))), 1, 0)</f>
        <v>1</v>
      </c>
      <c r="AD9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94" s="157">
        <f>Tabla1[[#This Row],[Título Menciona IA]]*Tabla1[[#This Row],[Resumen Menciona IA]]</f>
        <v>0</v>
      </c>
      <c r="AF94" s="142" t="s">
        <v>81</v>
      </c>
      <c r="AG94" s="142"/>
      <c r="AH94" s="142"/>
      <c r="AI94" s="142"/>
      <c r="AJ94" s="142"/>
      <c r="AK94" s="142"/>
      <c r="AL94" s="142"/>
      <c r="AM94" s="142"/>
      <c r="AN94" s="142"/>
      <c r="AO94" s="142"/>
      <c r="AP94" s="142"/>
      <c r="AQ94" s="132" t="s">
        <v>646</v>
      </c>
      <c r="AR94" s="134" t="s">
        <v>647</v>
      </c>
      <c r="AS94" s="134"/>
      <c r="AT94" s="141"/>
    </row>
    <row r="95" spans="1:46" ht="105">
      <c r="A95" s="122">
        <v>94</v>
      </c>
      <c r="B95" s="122" t="s">
        <v>648</v>
      </c>
      <c r="C95" s="122" t="s">
        <v>649</v>
      </c>
      <c r="D95" s="122" t="s">
        <v>22</v>
      </c>
      <c r="E95" s="122" t="s">
        <v>650</v>
      </c>
      <c r="F95" s="123" t="s">
        <v>24</v>
      </c>
      <c r="G95" s="122" t="s">
        <v>25</v>
      </c>
      <c r="H95" s="122" t="s">
        <v>26</v>
      </c>
      <c r="I95" s="122" t="s">
        <v>74</v>
      </c>
      <c r="J95" s="122">
        <f>YEAR(Tabla1[[#This Row],[Fecha de Inicio del Proceso]])</f>
        <v>2024</v>
      </c>
      <c r="K95" s="124">
        <v>45581</v>
      </c>
      <c r="L95" s="122">
        <v>2024</v>
      </c>
      <c r="M95" s="122" t="s">
        <v>651</v>
      </c>
      <c r="N95" s="122" t="s">
        <v>652</v>
      </c>
      <c r="O95" s="122" t="s">
        <v>27</v>
      </c>
      <c r="P95" s="122" t="s">
        <v>653</v>
      </c>
      <c r="Q95" s="124">
        <v>45962</v>
      </c>
      <c r="R95" s="124">
        <v>45581</v>
      </c>
      <c r="S95" s="126" t="s">
        <v>28</v>
      </c>
      <c r="T95" s="126" t="s">
        <v>28</v>
      </c>
      <c r="U95" s="126" t="s">
        <v>28</v>
      </c>
      <c r="V95" s="126" t="s">
        <v>28</v>
      </c>
      <c r="W95" s="126" t="s">
        <v>28</v>
      </c>
      <c r="X95" s="126" t="s">
        <v>28</v>
      </c>
      <c r="Y95" s="122" t="s">
        <v>26</v>
      </c>
      <c r="Z95" s="122" t="s">
        <v>26</v>
      </c>
      <c r="AA95" s="123" t="s">
        <v>239</v>
      </c>
      <c r="AB95" s="141" t="s">
        <v>654</v>
      </c>
      <c r="AC95" s="157">
        <f>IF(OR(ISNUMBER(FIND("inteligencia",Tabla1[[#This Row],[Resumen]])), ISNUMBER(FIND("artificial",Tabla1[[#This Row],[Resumen]])), ISNUMBER(FIND("Inteligencia",Tabla1[[#This Row],[Resumen]])), ISNUMBER(FIND("Artificial",Tabla1[[#This Row],[Resumen]]))), 1, 0)</f>
        <v>1</v>
      </c>
      <c r="AD9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95" s="157">
        <f>Tabla1[[#This Row],[Título Menciona IA]]*Tabla1[[#This Row],[Resumen Menciona IA]]</f>
        <v>0</v>
      </c>
      <c r="AF95" s="142" t="s">
        <v>81</v>
      </c>
      <c r="AG95" s="145"/>
      <c r="AH95" s="141"/>
      <c r="AI95" s="141"/>
      <c r="AJ95" s="141"/>
      <c r="AK95" s="141"/>
      <c r="AL95" s="141"/>
      <c r="AM95" s="141"/>
      <c r="AN95" s="141"/>
      <c r="AO95" s="141"/>
      <c r="AP95" s="142"/>
      <c r="AQ95" s="133" t="s">
        <v>29</v>
      </c>
      <c r="AR95" s="134" t="s">
        <v>655</v>
      </c>
      <c r="AS95" s="134" t="s">
        <v>656</v>
      </c>
      <c r="AT95" s="141"/>
    </row>
    <row r="96" spans="1:46" ht="120">
      <c r="A96" s="122">
        <v>95</v>
      </c>
      <c r="B96" s="122" t="s">
        <v>648</v>
      </c>
      <c r="C96" s="122" t="s">
        <v>649</v>
      </c>
      <c r="D96" s="122" t="s">
        <v>22</v>
      </c>
      <c r="E96" s="122" t="s">
        <v>650</v>
      </c>
      <c r="F96" s="123" t="s">
        <v>24</v>
      </c>
      <c r="G96" s="122" t="s">
        <v>25</v>
      </c>
      <c r="H96" s="122" t="s">
        <v>26</v>
      </c>
      <c r="I96" s="122" t="s">
        <v>74</v>
      </c>
      <c r="J96" s="122">
        <f>YEAR(Tabla1[[#This Row],[Fecha de Inicio del Proceso]])</f>
        <v>2024</v>
      </c>
      <c r="K96" s="124">
        <v>45406</v>
      </c>
      <c r="L96" s="122">
        <v>2024</v>
      </c>
      <c r="M96" s="122" t="s">
        <v>657</v>
      </c>
      <c r="N96" s="122" t="s">
        <v>658</v>
      </c>
      <c r="O96" s="122" t="s">
        <v>27</v>
      </c>
      <c r="P96" s="122" t="s">
        <v>659</v>
      </c>
      <c r="Q96" s="124">
        <v>45962</v>
      </c>
      <c r="R96" s="124">
        <v>45443</v>
      </c>
      <c r="S96" s="126" t="s">
        <v>28</v>
      </c>
      <c r="T96" s="126" t="s">
        <v>28</v>
      </c>
      <c r="U96" s="126" t="s">
        <v>28</v>
      </c>
      <c r="V96" s="126" t="s">
        <v>28</v>
      </c>
      <c r="W96" s="126" t="s">
        <v>28</v>
      </c>
      <c r="X96" s="126" t="s">
        <v>28</v>
      </c>
      <c r="Y96" s="122" t="s">
        <v>26</v>
      </c>
      <c r="Z96" s="122" t="s">
        <v>26</v>
      </c>
      <c r="AA96" s="123" t="s">
        <v>333</v>
      </c>
      <c r="AB96" s="141" t="s">
        <v>660</v>
      </c>
      <c r="AC96" s="157">
        <f>IF(OR(ISNUMBER(FIND("inteligencia",Tabla1[[#This Row],[Resumen]])), ISNUMBER(FIND("artificial",Tabla1[[#This Row],[Resumen]])), ISNUMBER(FIND("Inteligencia",Tabla1[[#This Row],[Resumen]])), ISNUMBER(FIND("Artificial",Tabla1[[#This Row],[Resumen]]))), 1, 0)</f>
        <v>1</v>
      </c>
      <c r="AD9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96" s="157">
        <f>Tabla1[[#This Row],[Título Menciona IA]]*Tabla1[[#This Row],[Resumen Menciona IA]]</f>
        <v>0</v>
      </c>
      <c r="AF96" s="142" t="s">
        <v>81</v>
      </c>
      <c r="AG96" s="145"/>
      <c r="AH96" s="141"/>
      <c r="AI96" s="141"/>
      <c r="AJ96" s="141"/>
      <c r="AK96" s="141"/>
      <c r="AL96" s="141"/>
      <c r="AM96" s="141"/>
      <c r="AN96" s="141"/>
      <c r="AO96" s="141"/>
      <c r="AP96" s="142"/>
      <c r="AQ96" s="133" t="s">
        <v>29</v>
      </c>
      <c r="AR96" s="134" t="s">
        <v>661</v>
      </c>
      <c r="AS96" s="134" t="s">
        <v>656</v>
      </c>
      <c r="AT96" s="141"/>
    </row>
    <row r="97" spans="1:46" ht="105">
      <c r="A97" s="122">
        <v>96</v>
      </c>
      <c r="B97" s="122" t="s">
        <v>648</v>
      </c>
      <c r="C97" s="122" t="s">
        <v>662</v>
      </c>
      <c r="D97" s="122" t="s">
        <v>22</v>
      </c>
      <c r="E97" s="122" t="s">
        <v>663</v>
      </c>
      <c r="F97" s="123" t="s">
        <v>24</v>
      </c>
      <c r="G97" s="122" t="s">
        <v>25</v>
      </c>
      <c r="H97" s="122" t="s">
        <v>664</v>
      </c>
      <c r="I97" s="122" t="s">
        <v>123</v>
      </c>
      <c r="J97" s="122">
        <f>YEAR(Tabla1[[#This Row],[Fecha de Inicio del Proceso]])</f>
        <v>2024</v>
      </c>
      <c r="K97" s="124">
        <v>45350</v>
      </c>
      <c r="L97" s="122">
        <v>2024</v>
      </c>
      <c r="M97" s="122" t="s">
        <v>665</v>
      </c>
      <c r="N97" s="122" t="s">
        <v>666</v>
      </c>
      <c r="O97" s="122" t="s">
        <v>109</v>
      </c>
      <c r="P97" s="122" t="s">
        <v>109</v>
      </c>
      <c r="Q97" s="124">
        <v>45775</v>
      </c>
      <c r="R97" s="124">
        <v>45427</v>
      </c>
      <c r="S97" s="124">
        <v>45427</v>
      </c>
      <c r="T97" s="124" t="s">
        <v>28</v>
      </c>
      <c r="U97" s="124">
        <v>45427</v>
      </c>
      <c r="V97" s="124">
        <v>45427</v>
      </c>
      <c r="W97" s="124" t="s">
        <v>28</v>
      </c>
      <c r="X97" s="124" t="s">
        <v>28</v>
      </c>
      <c r="Y97" s="122" t="s">
        <v>26</v>
      </c>
      <c r="Z97" s="122" t="s">
        <v>26</v>
      </c>
      <c r="AA97" s="123" t="s">
        <v>333</v>
      </c>
      <c r="AB97" s="141" t="s">
        <v>667</v>
      </c>
      <c r="AC97" s="157">
        <f>IF(OR(ISNUMBER(FIND("inteligencia",Tabla1[[#This Row],[Resumen]])), ISNUMBER(FIND("artificial",Tabla1[[#This Row],[Resumen]])), ISNUMBER(FIND("Inteligencia",Tabla1[[#This Row],[Resumen]])), ISNUMBER(FIND("Artificial",Tabla1[[#This Row],[Resumen]]))), 1, 0)</f>
        <v>1</v>
      </c>
      <c r="AD9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97" s="157">
        <f>Tabla1[[#This Row],[Título Menciona IA]]*Tabla1[[#This Row],[Resumen Menciona IA]]</f>
        <v>0</v>
      </c>
      <c r="AF97" s="142" t="s">
        <v>81</v>
      </c>
      <c r="AG97" s="145"/>
      <c r="AH97" s="141"/>
      <c r="AI97" s="141"/>
      <c r="AJ97" s="141"/>
      <c r="AK97" s="141"/>
      <c r="AL97" s="141"/>
      <c r="AM97" s="141"/>
      <c r="AN97" s="141"/>
      <c r="AO97" s="141"/>
      <c r="AP97" s="142"/>
      <c r="AQ97" s="132" t="s">
        <v>668</v>
      </c>
      <c r="AR97" s="134" t="s">
        <v>669</v>
      </c>
      <c r="AS97" s="134"/>
      <c r="AT97" s="141"/>
    </row>
    <row r="98" spans="1:46" ht="90">
      <c r="A98" s="122">
        <v>97</v>
      </c>
      <c r="B98" s="122" t="s">
        <v>70</v>
      </c>
      <c r="C98" s="122" t="s">
        <v>670</v>
      </c>
      <c r="D98" s="122" t="s">
        <v>22</v>
      </c>
      <c r="E98" s="122" t="s">
        <v>671</v>
      </c>
      <c r="F98" s="123" t="s">
        <v>24</v>
      </c>
      <c r="G98" s="122" t="s">
        <v>25</v>
      </c>
      <c r="H98" s="122" t="s">
        <v>672</v>
      </c>
      <c r="I98" s="122" t="s">
        <v>74</v>
      </c>
      <c r="J98" s="122">
        <f>YEAR(Tabla1[[#This Row],[Fecha de Inicio del Proceso]])</f>
        <v>2026</v>
      </c>
      <c r="K98" s="124">
        <v>46085</v>
      </c>
      <c r="L98" s="122" t="s">
        <v>673</v>
      </c>
      <c r="M98" s="122" t="s">
        <v>674</v>
      </c>
      <c r="N98" s="122" t="s">
        <v>675</v>
      </c>
      <c r="O98" s="122" t="s">
        <v>27</v>
      </c>
      <c r="P98" s="122" t="s">
        <v>676</v>
      </c>
      <c r="Q98" s="124">
        <v>46112</v>
      </c>
      <c r="R98" s="124">
        <v>46086</v>
      </c>
      <c r="S98" s="126" t="s">
        <v>28</v>
      </c>
      <c r="T98" s="126" t="s">
        <v>28</v>
      </c>
      <c r="U98" s="126" t="s">
        <v>28</v>
      </c>
      <c r="V98" s="124" t="s">
        <v>28</v>
      </c>
      <c r="W98" s="124" t="s">
        <v>28</v>
      </c>
      <c r="X98" s="124" t="s">
        <v>28</v>
      </c>
      <c r="Y98" s="122" t="s">
        <v>677</v>
      </c>
      <c r="Z98" s="122" t="s">
        <v>28</v>
      </c>
      <c r="AA98" s="123" t="s">
        <v>79</v>
      </c>
      <c r="AB98" s="141" t="s">
        <v>678</v>
      </c>
      <c r="AC98" s="158">
        <f>IF(OR(ISNUMBER(FIND("inteligencia",Tabla1[[#This Row],[Resumen]])), ISNUMBER(FIND("artificial",Tabla1[[#This Row],[Resumen]])), ISNUMBER(FIND("Inteligencia",Tabla1[[#This Row],[Resumen]])), ISNUMBER(FIND("Artificial",Tabla1[[#This Row],[Resumen]]))), 1, 0)</f>
        <v>1</v>
      </c>
      <c r="AD98" s="160">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98" s="160">
        <f>Tabla1[[#This Row],[Título Menciona IA]]*Tabla1[[#This Row],[Resumen Menciona IA]]</f>
        <v>1</v>
      </c>
      <c r="AF98" s="142" t="s">
        <v>81</v>
      </c>
      <c r="AG98" s="145"/>
      <c r="AH98" s="141"/>
      <c r="AI98" s="141"/>
      <c r="AJ98" s="141"/>
      <c r="AK98" s="141"/>
      <c r="AL98" s="141"/>
      <c r="AM98" s="141"/>
      <c r="AN98" s="141"/>
      <c r="AO98" s="141"/>
      <c r="AP98" s="142"/>
      <c r="AQ98" s="156" t="s">
        <v>29</v>
      </c>
      <c r="AR98" s="147" t="s">
        <v>679</v>
      </c>
      <c r="AS98" s="134"/>
      <c r="AT98" s="141"/>
    </row>
    <row r="99" spans="1:46" ht="105">
      <c r="A99" s="122">
        <v>98</v>
      </c>
      <c r="B99" s="122" t="s">
        <v>70</v>
      </c>
      <c r="C99" s="122" t="s">
        <v>670</v>
      </c>
      <c r="D99" s="122" t="s">
        <v>22</v>
      </c>
      <c r="E99" s="122" t="s">
        <v>671</v>
      </c>
      <c r="F99" s="123" t="s">
        <v>24</v>
      </c>
      <c r="G99" s="122" t="s">
        <v>25</v>
      </c>
      <c r="H99" s="122" t="s">
        <v>680</v>
      </c>
      <c r="I99" s="122" t="s">
        <v>74</v>
      </c>
      <c r="J99" s="122">
        <f>YEAR(Tabla1[[#This Row],[Fecha de Inicio del Proceso]])</f>
        <v>2025</v>
      </c>
      <c r="K99" s="124">
        <v>45708</v>
      </c>
      <c r="L99" s="122" t="s">
        <v>681</v>
      </c>
      <c r="M99" s="122" t="s">
        <v>682</v>
      </c>
      <c r="N99" s="122" t="s">
        <v>683</v>
      </c>
      <c r="O99" s="122" t="s">
        <v>27</v>
      </c>
      <c r="P99" s="122" t="s">
        <v>684</v>
      </c>
      <c r="Q99" s="124">
        <v>45776</v>
      </c>
      <c r="R99" s="124">
        <v>45709</v>
      </c>
      <c r="S99" s="126" t="s">
        <v>28</v>
      </c>
      <c r="T99" s="126" t="s">
        <v>28</v>
      </c>
      <c r="U99" s="126" t="s">
        <v>28</v>
      </c>
      <c r="V99" s="124" t="s">
        <v>28</v>
      </c>
      <c r="W99" s="124" t="s">
        <v>28</v>
      </c>
      <c r="X99" s="124" t="s">
        <v>28</v>
      </c>
      <c r="Y99" s="122" t="s">
        <v>685</v>
      </c>
      <c r="Z99" s="122" t="s">
        <v>28</v>
      </c>
      <c r="AA99" s="123" t="s">
        <v>79</v>
      </c>
      <c r="AB99" s="141" t="s">
        <v>686</v>
      </c>
      <c r="AC99" s="157">
        <f>IF(OR(ISNUMBER(FIND("inteligencia",Tabla1[[#This Row],[Resumen]])), ISNUMBER(FIND("artificial",Tabla1[[#This Row],[Resumen]])), ISNUMBER(FIND("Inteligencia",Tabla1[[#This Row],[Resumen]])), ISNUMBER(FIND("Artificial",Tabla1[[#This Row],[Resumen]]))), 1, 0)</f>
        <v>1</v>
      </c>
      <c r="AD9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99" s="157">
        <f>Tabla1[[#This Row],[Título Menciona IA]]*Tabla1[[#This Row],[Resumen Menciona IA]]</f>
        <v>1</v>
      </c>
      <c r="AF99" s="142" t="s">
        <v>81</v>
      </c>
      <c r="AG99" s="145"/>
      <c r="AH99" s="141"/>
      <c r="AI99" s="141"/>
      <c r="AJ99" s="141"/>
      <c r="AK99" s="141"/>
      <c r="AL99" s="141"/>
      <c r="AM99" s="141"/>
      <c r="AN99" s="141"/>
      <c r="AO99" s="141"/>
      <c r="AP99" s="142"/>
      <c r="AQ99" s="132" t="s">
        <v>687</v>
      </c>
      <c r="AR99" s="134" t="s">
        <v>688</v>
      </c>
      <c r="AS99" s="134"/>
      <c r="AT99" s="141"/>
    </row>
    <row r="100" spans="1:46" ht="105">
      <c r="A100" s="122">
        <v>99</v>
      </c>
      <c r="B100" s="122" t="s">
        <v>70</v>
      </c>
      <c r="C100" s="122" t="s">
        <v>670</v>
      </c>
      <c r="D100" s="122" t="s">
        <v>22</v>
      </c>
      <c r="E100" s="122" t="s">
        <v>671</v>
      </c>
      <c r="F100" s="123" t="s">
        <v>24</v>
      </c>
      <c r="G100" s="122" t="s">
        <v>25</v>
      </c>
      <c r="H100" s="122" t="s">
        <v>672</v>
      </c>
      <c r="I100" s="122" t="s">
        <v>74</v>
      </c>
      <c r="J100" s="122">
        <f>YEAR(Tabla1[[#This Row],[Fecha de Inicio del Proceso]])</f>
        <v>2025</v>
      </c>
      <c r="K100" s="124">
        <v>45694</v>
      </c>
      <c r="L100" s="122" t="s">
        <v>681</v>
      </c>
      <c r="M100" s="122" t="s">
        <v>689</v>
      </c>
      <c r="N100" s="122" t="s">
        <v>690</v>
      </c>
      <c r="O100" s="122" t="s">
        <v>27</v>
      </c>
      <c r="P100" s="122" t="s">
        <v>676</v>
      </c>
      <c r="Q100" s="124">
        <v>45776</v>
      </c>
      <c r="R100" s="124">
        <v>45664</v>
      </c>
      <c r="S100" s="126" t="s">
        <v>28</v>
      </c>
      <c r="T100" s="126" t="s">
        <v>28</v>
      </c>
      <c r="U100" s="126" t="s">
        <v>28</v>
      </c>
      <c r="V100" s="126" t="s">
        <v>28</v>
      </c>
      <c r="W100" s="126" t="s">
        <v>28</v>
      </c>
      <c r="X100" s="124" t="s">
        <v>28</v>
      </c>
      <c r="Y100" s="122" t="s">
        <v>691</v>
      </c>
      <c r="Z100" s="122" t="s">
        <v>28</v>
      </c>
      <c r="AA100" s="123" t="s">
        <v>239</v>
      </c>
      <c r="AB100" s="141" t="s">
        <v>692</v>
      </c>
      <c r="AC100" s="157">
        <f>IF(OR(ISNUMBER(FIND("inteligencia",Tabla1[[#This Row],[Resumen]])), ISNUMBER(FIND("artificial",Tabla1[[#This Row],[Resumen]])), ISNUMBER(FIND("Inteligencia",Tabla1[[#This Row],[Resumen]])), ISNUMBER(FIND("Artificial",Tabla1[[#This Row],[Resumen]]))), 1, 0)</f>
        <v>1</v>
      </c>
      <c r="AD10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00" s="157">
        <f>Tabla1[[#This Row],[Título Menciona IA]]*Tabla1[[#This Row],[Resumen Menciona IA]]</f>
        <v>0</v>
      </c>
      <c r="AF100" s="142" t="s">
        <v>81</v>
      </c>
      <c r="AG100" s="145"/>
      <c r="AH100" s="141"/>
      <c r="AI100" s="141"/>
      <c r="AJ100" s="141"/>
      <c r="AK100" s="141"/>
      <c r="AL100" s="141"/>
      <c r="AM100" s="141"/>
      <c r="AN100" s="141"/>
      <c r="AO100" s="141"/>
      <c r="AP100" s="142"/>
      <c r="AQ100" s="133" t="s">
        <v>29</v>
      </c>
      <c r="AR100" s="134" t="s">
        <v>693</v>
      </c>
      <c r="AS100" s="134"/>
      <c r="AT100" s="141"/>
    </row>
    <row r="101" spans="1:46" ht="90">
      <c r="A101" s="122">
        <v>100</v>
      </c>
      <c r="B101" s="122" t="s">
        <v>70</v>
      </c>
      <c r="C101" s="122" t="s">
        <v>670</v>
      </c>
      <c r="D101" s="122" t="s">
        <v>22</v>
      </c>
      <c r="E101" s="122" t="s">
        <v>671</v>
      </c>
      <c r="F101" s="123" t="s">
        <v>24</v>
      </c>
      <c r="G101" s="122" t="s">
        <v>25</v>
      </c>
      <c r="H101" s="122" t="s">
        <v>680</v>
      </c>
      <c r="I101" s="122" t="s">
        <v>74</v>
      </c>
      <c r="J101" s="122">
        <f>YEAR(Tabla1[[#This Row],[Fecha de Inicio del Proceso]])</f>
        <v>2020</v>
      </c>
      <c r="K101" s="124">
        <v>44089</v>
      </c>
      <c r="L101" s="122" t="s">
        <v>694</v>
      </c>
      <c r="M101" s="122" t="s">
        <v>695</v>
      </c>
      <c r="N101" s="122" t="s">
        <v>696</v>
      </c>
      <c r="O101" s="122" t="s">
        <v>27</v>
      </c>
      <c r="P101" s="122" t="s">
        <v>697</v>
      </c>
      <c r="Q101" s="124">
        <v>45862</v>
      </c>
      <c r="R101" s="124">
        <v>44894</v>
      </c>
      <c r="S101" s="126" t="s">
        <v>28</v>
      </c>
      <c r="T101" s="126" t="s">
        <v>28</v>
      </c>
      <c r="U101" s="126" t="s">
        <v>28</v>
      </c>
      <c r="V101" s="126" t="s">
        <v>28</v>
      </c>
      <c r="W101" s="126" t="s">
        <v>28</v>
      </c>
      <c r="X101" s="126" t="s">
        <v>28</v>
      </c>
      <c r="Y101" s="122" t="s">
        <v>698</v>
      </c>
      <c r="Z101" s="122" t="s">
        <v>26</v>
      </c>
      <c r="AA101" s="123" t="s">
        <v>239</v>
      </c>
      <c r="AB101" s="141" t="s">
        <v>699</v>
      </c>
      <c r="AC101" s="157">
        <f>IF(OR(ISNUMBER(FIND("inteligencia",Tabla1[[#This Row],[Resumen]])), ISNUMBER(FIND("artificial",Tabla1[[#This Row],[Resumen]])), ISNUMBER(FIND("Inteligencia",Tabla1[[#This Row],[Resumen]])), ISNUMBER(FIND("Artificial",Tabla1[[#This Row],[Resumen]]))), 1, 0)</f>
        <v>1</v>
      </c>
      <c r="AD10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01" s="157">
        <f>Tabla1[[#This Row],[Título Menciona IA]]*Tabla1[[#This Row],[Resumen Menciona IA]]</f>
        <v>0</v>
      </c>
      <c r="AF101" s="142" t="s">
        <v>81</v>
      </c>
      <c r="AG101" s="145"/>
      <c r="AH101" s="141"/>
      <c r="AI101" s="141"/>
      <c r="AJ101" s="141"/>
      <c r="AK101" s="141"/>
      <c r="AL101" s="141"/>
      <c r="AM101" s="141"/>
      <c r="AN101" s="141"/>
      <c r="AO101" s="141"/>
      <c r="AP101" s="142"/>
      <c r="AQ101" s="133" t="s">
        <v>29</v>
      </c>
      <c r="AR101" s="134" t="s">
        <v>700</v>
      </c>
      <c r="AS101" s="134" t="s">
        <v>701</v>
      </c>
      <c r="AT101" s="141"/>
    </row>
    <row r="102" spans="1:46" ht="75">
      <c r="A102" s="122">
        <v>101</v>
      </c>
      <c r="B102" s="122" t="s">
        <v>70</v>
      </c>
      <c r="C102" s="123" t="s">
        <v>702</v>
      </c>
      <c r="D102" s="123" t="s">
        <v>22</v>
      </c>
      <c r="E102" s="123" t="s">
        <v>703</v>
      </c>
      <c r="F102" s="123" t="s">
        <v>24</v>
      </c>
      <c r="G102" s="123" t="s">
        <v>25</v>
      </c>
      <c r="H102" s="123" t="s">
        <v>704</v>
      </c>
      <c r="I102" s="122" t="s">
        <v>74</v>
      </c>
      <c r="J102" s="122">
        <f>YEAR(Tabla1[[#This Row],[Fecha de Inicio del Proceso]])</f>
        <v>2025</v>
      </c>
      <c r="K102" s="124">
        <v>45786</v>
      </c>
      <c r="L102" s="122">
        <v>2025</v>
      </c>
      <c r="M102" s="123" t="s">
        <v>705</v>
      </c>
      <c r="N102" s="123" t="s">
        <v>706</v>
      </c>
      <c r="O102" s="122" t="s">
        <v>27</v>
      </c>
      <c r="P102" s="122" t="s">
        <v>707</v>
      </c>
      <c r="Q102" s="126">
        <v>46055</v>
      </c>
      <c r="R102" s="124">
        <v>45840</v>
      </c>
      <c r="S102" s="126" t="s">
        <v>28</v>
      </c>
      <c r="T102" s="126" t="s">
        <v>28</v>
      </c>
      <c r="U102" s="126" t="s">
        <v>28</v>
      </c>
      <c r="V102" s="126" t="s">
        <v>28</v>
      </c>
      <c r="W102" s="126" t="s">
        <v>28</v>
      </c>
      <c r="X102" s="126" t="s">
        <v>28</v>
      </c>
      <c r="Y102" s="122" t="s">
        <v>708</v>
      </c>
      <c r="Z102" s="122" t="s">
        <v>26</v>
      </c>
      <c r="AA102" s="123" t="s">
        <v>135</v>
      </c>
      <c r="AB102" s="142" t="s">
        <v>709</v>
      </c>
      <c r="AC102" s="158">
        <f>IF(OR(ISNUMBER(FIND("inteligencia",Tabla1[[#This Row],[Resumen]])), ISNUMBER(FIND("artificial",Tabla1[[#This Row],[Resumen]])), ISNUMBER(FIND("Inteligencia",Tabla1[[#This Row],[Resumen]])), ISNUMBER(FIND("Artificial",Tabla1[[#This Row],[Resumen]]))), 1, 0)</f>
        <v>1</v>
      </c>
      <c r="AD102"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02" s="159">
        <f>Tabla1[[#This Row],[Título Menciona IA]]*Tabla1[[#This Row],[Resumen Menciona IA]]</f>
        <v>1</v>
      </c>
      <c r="AF102" s="142" t="s">
        <v>81</v>
      </c>
      <c r="AG102" s="145"/>
      <c r="AH102" s="141"/>
      <c r="AI102" s="141"/>
      <c r="AJ102" s="141"/>
      <c r="AK102" s="141"/>
      <c r="AL102" s="141"/>
      <c r="AM102" s="141"/>
      <c r="AN102" s="141"/>
      <c r="AO102" s="141"/>
      <c r="AP102" s="142"/>
      <c r="AQ102" s="132" t="s">
        <v>710</v>
      </c>
      <c r="AR102" s="134" t="s">
        <v>711</v>
      </c>
      <c r="AS102" s="134" t="s">
        <v>712</v>
      </c>
      <c r="AT102" s="141"/>
    </row>
    <row r="103" spans="1:46" ht="90">
      <c r="A103" s="122">
        <v>102</v>
      </c>
      <c r="B103" s="122" t="s">
        <v>70</v>
      </c>
      <c r="C103" s="123" t="s">
        <v>702</v>
      </c>
      <c r="D103" s="123" t="s">
        <v>22</v>
      </c>
      <c r="E103" s="123" t="s">
        <v>703</v>
      </c>
      <c r="F103" s="123" t="s">
        <v>24</v>
      </c>
      <c r="G103" s="123" t="s">
        <v>25</v>
      </c>
      <c r="H103" s="123" t="s">
        <v>704</v>
      </c>
      <c r="I103" s="122" t="s">
        <v>74</v>
      </c>
      <c r="J103" s="122">
        <f>YEAR(Tabla1[[#This Row],[Fecha de Inicio del Proceso]])</f>
        <v>2025</v>
      </c>
      <c r="K103" s="124">
        <v>45786</v>
      </c>
      <c r="L103" s="122">
        <v>2025</v>
      </c>
      <c r="M103" s="123" t="s">
        <v>713</v>
      </c>
      <c r="N103" s="123" t="s">
        <v>714</v>
      </c>
      <c r="O103" s="122" t="s">
        <v>27</v>
      </c>
      <c r="P103" s="122" t="s">
        <v>707</v>
      </c>
      <c r="Q103" s="126">
        <v>46055</v>
      </c>
      <c r="R103" s="124">
        <v>45819</v>
      </c>
      <c r="S103" s="126" t="s">
        <v>28</v>
      </c>
      <c r="T103" s="126" t="s">
        <v>28</v>
      </c>
      <c r="U103" s="126" t="s">
        <v>28</v>
      </c>
      <c r="V103" s="126" t="s">
        <v>28</v>
      </c>
      <c r="W103" s="126" t="s">
        <v>28</v>
      </c>
      <c r="X103" s="126" t="s">
        <v>28</v>
      </c>
      <c r="Y103" s="122" t="s">
        <v>708</v>
      </c>
      <c r="Z103" s="122" t="s">
        <v>26</v>
      </c>
      <c r="AA103" s="123" t="s">
        <v>135</v>
      </c>
      <c r="AB103" s="142" t="s">
        <v>715</v>
      </c>
      <c r="AC103" s="158">
        <f>IF(OR(ISNUMBER(FIND("inteligencia",Tabla1[[#This Row],[Resumen]])), ISNUMBER(FIND("artificial",Tabla1[[#This Row],[Resumen]])), ISNUMBER(FIND("Inteligencia",Tabla1[[#This Row],[Resumen]])), ISNUMBER(FIND("Artificial",Tabla1[[#This Row],[Resumen]]))), 1, 0)</f>
        <v>1</v>
      </c>
      <c r="AD103"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03" s="159">
        <f>Tabla1[[#This Row],[Título Menciona IA]]*Tabla1[[#This Row],[Resumen Menciona IA]]</f>
        <v>1</v>
      </c>
      <c r="AF103" s="142" t="s">
        <v>81</v>
      </c>
      <c r="AG103" s="145"/>
      <c r="AH103" s="141"/>
      <c r="AI103" s="141"/>
      <c r="AJ103" s="141"/>
      <c r="AK103" s="141"/>
      <c r="AL103" s="141"/>
      <c r="AM103" s="141"/>
      <c r="AN103" s="141"/>
      <c r="AO103" s="141"/>
      <c r="AP103" s="142"/>
      <c r="AQ103" s="132" t="s">
        <v>716</v>
      </c>
      <c r="AR103" s="134" t="s">
        <v>717</v>
      </c>
      <c r="AS103" s="134" t="s">
        <v>718</v>
      </c>
      <c r="AT103" s="141"/>
    </row>
    <row r="104" spans="1:46" ht="75">
      <c r="A104" s="122">
        <v>103</v>
      </c>
      <c r="B104" s="122" t="s">
        <v>70</v>
      </c>
      <c r="C104" s="123" t="s">
        <v>702</v>
      </c>
      <c r="D104" s="123" t="s">
        <v>22</v>
      </c>
      <c r="E104" s="123" t="s">
        <v>703</v>
      </c>
      <c r="F104" s="123" t="s">
        <v>24</v>
      </c>
      <c r="G104" s="123" t="s">
        <v>25</v>
      </c>
      <c r="H104" s="123" t="s">
        <v>704</v>
      </c>
      <c r="I104" s="122" t="s">
        <v>74</v>
      </c>
      <c r="J104" s="122">
        <f>YEAR(Tabla1[[#This Row],[Fecha de Inicio del Proceso]])</f>
        <v>2025</v>
      </c>
      <c r="K104" s="124">
        <v>45783</v>
      </c>
      <c r="L104" s="122">
        <v>2025</v>
      </c>
      <c r="M104" s="123" t="s">
        <v>719</v>
      </c>
      <c r="N104" s="123" t="s">
        <v>720</v>
      </c>
      <c r="O104" s="122" t="s">
        <v>27</v>
      </c>
      <c r="P104" s="122" t="s">
        <v>707</v>
      </c>
      <c r="Q104" s="126">
        <v>46055</v>
      </c>
      <c r="R104" s="124">
        <v>45840</v>
      </c>
      <c r="S104" s="126" t="s">
        <v>28</v>
      </c>
      <c r="T104" s="126" t="s">
        <v>28</v>
      </c>
      <c r="U104" s="126" t="s">
        <v>28</v>
      </c>
      <c r="V104" s="126" t="s">
        <v>28</v>
      </c>
      <c r="W104" s="126" t="s">
        <v>28</v>
      </c>
      <c r="X104" s="126" t="s">
        <v>28</v>
      </c>
      <c r="Y104" s="122" t="s">
        <v>721</v>
      </c>
      <c r="Z104" s="122" t="s">
        <v>26</v>
      </c>
      <c r="AA104" s="123" t="s">
        <v>135</v>
      </c>
      <c r="AB104" s="142" t="s">
        <v>722</v>
      </c>
      <c r="AC104" s="142" t="s">
        <v>81</v>
      </c>
      <c r="AD104" s="155" t="s">
        <v>710</v>
      </c>
      <c r="AE104" s="155" t="s">
        <v>711</v>
      </c>
      <c r="AF104" s="142" t="s">
        <v>81</v>
      </c>
      <c r="AG104" s="145"/>
      <c r="AH104" s="141"/>
      <c r="AI104" s="141"/>
      <c r="AJ104" s="141"/>
      <c r="AK104" s="141"/>
      <c r="AL104" s="141"/>
      <c r="AM104" s="141"/>
      <c r="AN104" s="141"/>
      <c r="AO104" s="141"/>
      <c r="AP104" s="142"/>
      <c r="AQ104" s="132" t="s">
        <v>723</v>
      </c>
      <c r="AR104" s="134" t="s">
        <v>724</v>
      </c>
      <c r="AS104" s="134" t="s">
        <v>725</v>
      </c>
      <c r="AT104" s="141"/>
    </row>
    <row r="105" spans="1:46" ht="90">
      <c r="A105" s="122">
        <v>104</v>
      </c>
      <c r="B105" s="122" t="s">
        <v>70</v>
      </c>
      <c r="C105" s="123" t="s">
        <v>702</v>
      </c>
      <c r="D105" s="123" t="s">
        <v>22</v>
      </c>
      <c r="E105" s="123" t="s">
        <v>703</v>
      </c>
      <c r="F105" s="123" t="s">
        <v>24</v>
      </c>
      <c r="G105" s="123" t="s">
        <v>25</v>
      </c>
      <c r="H105" s="123" t="s">
        <v>704</v>
      </c>
      <c r="I105" s="122" t="s">
        <v>74</v>
      </c>
      <c r="J105" s="122">
        <f>YEAR(Tabla1[[#This Row],[Fecha de Inicio del Proceso]])</f>
        <v>2025</v>
      </c>
      <c r="K105" s="124">
        <v>45782</v>
      </c>
      <c r="L105" s="122">
        <v>2025</v>
      </c>
      <c r="M105" s="123" t="s">
        <v>726</v>
      </c>
      <c r="N105" s="123" t="s">
        <v>727</v>
      </c>
      <c r="O105" s="122" t="s">
        <v>27</v>
      </c>
      <c r="P105" s="122" t="s">
        <v>707</v>
      </c>
      <c r="Q105" s="126">
        <v>46055</v>
      </c>
      <c r="R105" s="124">
        <v>45971</v>
      </c>
      <c r="S105" s="126" t="s">
        <v>28</v>
      </c>
      <c r="T105" s="126" t="s">
        <v>28</v>
      </c>
      <c r="U105" s="126" t="s">
        <v>28</v>
      </c>
      <c r="V105" s="126" t="s">
        <v>28</v>
      </c>
      <c r="W105" s="126" t="s">
        <v>28</v>
      </c>
      <c r="X105" s="126" t="s">
        <v>28</v>
      </c>
      <c r="Y105" s="122" t="s">
        <v>728</v>
      </c>
      <c r="Z105" s="122" t="s">
        <v>28</v>
      </c>
      <c r="AA105" s="123" t="s">
        <v>239</v>
      </c>
      <c r="AB105" s="142" t="s">
        <v>729</v>
      </c>
      <c r="AC105" s="142" t="s">
        <v>81</v>
      </c>
      <c r="AD105"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05" s="159" t="e">
        <f>Tabla1[[#This Row],[Título Menciona IA]]*Tabla1[[#This Row],[Resumen Menciona IA]]</f>
        <v>#VALUE!</v>
      </c>
      <c r="AF105" s="142" t="s">
        <v>81</v>
      </c>
      <c r="AG105" s="145"/>
      <c r="AH105" s="141"/>
      <c r="AI105" s="141"/>
      <c r="AJ105" s="141"/>
      <c r="AK105" s="141"/>
      <c r="AL105" s="141"/>
      <c r="AM105" s="141"/>
      <c r="AN105" s="141"/>
      <c r="AO105" s="141"/>
      <c r="AP105" s="142"/>
      <c r="AQ105" s="132" t="s">
        <v>730</v>
      </c>
      <c r="AR105" s="134" t="s">
        <v>731</v>
      </c>
      <c r="AS105" s="134" t="s">
        <v>732</v>
      </c>
      <c r="AT105" s="141"/>
    </row>
    <row r="106" spans="1:46" ht="75">
      <c r="A106" s="122">
        <v>105</v>
      </c>
      <c r="B106" s="122" t="s">
        <v>70</v>
      </c>
      <c r="C106" s="123" t="s">
        <v>702</v>
      </c>
      <c r="D106" s="123" t="s">
        <v>22</v>
      </c>
      <c r="E106" s="123" t="s">
        <v>703</v>
      </c>
      <c r="F106" s="123" t="s">
        <v>24</v>
      </c>
      <c r="G106" s="123" t="s">
        <v>25</v>
      </c>
      <c r="H106" s="123" t="s">
        <v>704</v>
      </c>
      <c r="I106" s="122" t="s">
        <v>74</v>
      </c>
      <c r="J106" s="122">
        <f>YEAR(Tabla1[[#This Row],[Fecha de Inicio del Proceso]])</f>
        <v>2025</v>
      </c>
      <c r="K106" s="124">
        <v>45782</v>
      </c>
      <c r="L106" s="122">
        <v>2025</v>
      </c>
      <c r="M106" s="123" t="s">
        <v>733</v>
      </c>
      <c r="N106" s="123" t="s">
        <v>734</v>
      </c>
      <c r="O106" s="122" t="s">
        <v>27</v>
      </c>
      <c r="P106" s="122" t="s">
        <v>707</v>
      </c>
      <c r="Q106" s="126">
        <v>46055</v>
      </c>
      <c r="R106" s="124">
        <v>46008</v>
      </c>
      <c r="S106" s="126" t="s">
        <v>28</v>
      </c>
      <c r="T106" s="126" t="s">
        <v>28</v>
      </c>
      <c r="U106" s="126" t="s">
        <v>28</v>
      </c>
      <c r="V106" s="126" t="s">
        <v>28</v>
      </c>
      <c r="W106" s="126" t="s">
        <v>28</v>
      </c>
      <c r="X106" s="126" t="s">
        <v>28</v>
      </c>
      <c r="Y106" s="122" t="s">
        <v>735</v>
      </c>
      <c r="Z106" s="122" t="s">
        <v>28</v>
      </c>
      <c r="AA106" s="123" t="s">
        <v>239</v>
      </c>
      <c r="AB106" s="142" t="s">
        <v>736</v>
      </c>
      <c r="AC106" s="158">
        <f>IF(OR(ISNUMBER(FIND("inteligencia",Tabla1[[#This Row],[Resumen]])), ISNUMBER(FIND("artificial",Tabla1[[#This Row],[Resumen]])), ISNUMBER(FIND("Inteligencia",Tabla1[[#This Row],[Resumen]])), ISNUMBER(FIND("Artificial",Tabla1[[#This Row],[Resumen]]))), 1, 0)</f>
        <v>0</v>
      </c>
      <c r="AD106"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06" s="159">
        <f>Tabla1[[#This Row],[Título Menciona IA]]*Tabla1[[#This Row],[Resumen Menciona IA]]</f>
        <v>0</v>
      </c>
      <c r="AF106" s="142" t="s">
        <v>81</v>
      </c>
      <c r="AG106" s="145"/>
      <c r="AH106" s="141"/>
      <c r="AI106" s="141"/>
      <c r="AJ106" s="141"/>
      <c r="AK106" s="141"/>
      <c r="AL106" s="141"/>
      <c r="AM106" s="141"/>
      <c r="AN106" s="141"/>
      <c r="AO106" s="141"/>
      <c r="AP106" s="142"/>
      <c r="AQ106" s="132" t="s">
        <v>737</v>
      </c>
      <c r="AR106" s="134" t="s">
        <v>738</v>
      </c>
      <c r="AS106" s="134" t="s">
        <v>739</v>
      </c>
      <c r="AT106" s="141"/>
    </row>
    <row r="107" spans="1:46" ht="105">
      <c r="A107" s="122">
        <v>106</v>
      </c>
      <c r="B107" s="122" t="s">
        <v>70</v>
      </c>
      <c r="C107" s="123" t="s">
        <v>702</v>
      </c>
      <c r="D107" s="123" t="s">
        <v>22</v>
      </c>
      <c r="E107" s="123" t="s">
        <v>703</v>
      </c>
      <c r="F107" s="123" t="s">
        <v>24</v>
      </c>
      <c r="G107" s="123" t="s">
        <v>25</v>
      </c>
      <c r="H107" s="123" t="s">
        <v>704</v>
      </c>
      <c r="I107" s="122" t="s">
        <v>74</v>
      </c>
      <c r="J107" s="122">
        <f>YEAR(Tabla1[[#This Row],[Fecha de Inicio del Proceso]])</f>
        <v>2025</v>
      </c>
      <c r="K107" s="124">
        <v>45777</v>
      </c>
      <c r="L107" s="122">
        <v>2025</v>
      </c>
      <c r="M107" s="123" t="s">
        <v>740</v>
      </c>
      <c r="N107" s="123" t="s">
        <v>741</v>
      </c>
      <c r="O107" s="122" t="s">
        <v>27</v>
      </c>
      <c r="P107" s="122" t="s">
        <v>742</v>
      </c>
      <c r="Q107" s="126">
        <v>46055</v>
      </c>
      <c r="R107" s="124">
        <v>45810</v>
      </c>
      <c r="S107" s="126" t="s">
        <v>28</v>
      </c>
      <c r="T107" s="126" t="s">
        <v>28</v>
      </c>
      <c r="U107" s="126" t="s">
        <v>28</v>
      </c>
      <c r="V107" s="126" t="s">
        <v>28</v>
      </c>
      <c r="W107" s="126" t="s">
        <v>28</v>
      </c>
      <c r="X107" s="126" t="s">
        <v>28</v>
      </c>
      <c r="Y107" s="122" t="s">
        <v>743</v>
      </c>
      <c r="Z107" s="122" t="s">
        <v>28</v>
      </c>
      <c r="AA107" s="123" t="s">
        <v>135</v>
      </c>
      <c r="AB107" s="142" t="s">
        <v>744</v>
      </c>
      <c r="AC107" s="142" t="s">
        <v>81</v>
      </c>
      <c r="AD107" s="155" t="s">
        <v>730</v>
      </c>
      <c r="AE107" s="155" t="s">
        <v>731</v>
      </c>
      <c r="AF107" s="142" t="s">
        <v>81</v>
      </c>
      <c r="AG107" s="145"/>
      <c r="AH107" s="141"/>
      <c r="AI107" s="141"/>
      <c r="AJ107" s="141"/>
      <c r="AK107" s="141"/>
      <c r="AL107" s="141"/>
      <c r="AM107" s="141"/>
      <c r="AN107" s="141"/>
      <c r="AO107" s="141"/>
      <c r="AP107" s="142"/>
      <c r="AQ107" s="132" t="s">
        <v>745</v>
      </c>
      <c r="AR107" s="134" t="s">
        <v>746</v>
      </c>
      <c r="AS107" s="134" t="s">
        <v>747</v>
      </c>
      <c r="AT107" s="141"/>
    </row>
    <row r="108" spans="1:46" ht="60">
      <c r="A108" s="122">
        <v>107</v>
      </c>
      <c r="B108" s="122" t="s">
        <v>70</v>
      </c>
      <c r="C108" s="123" t="s">
        <v>702</v>
      </c>
      <c r="D108" s="123" t="s">
        <v>22</v>
      </c>
      <c r="E108" s="123" t="s">
        <v>703</v>
      </c>
      <c r="F108" s="123" t="s">
        <v>24</v>
      </c>
      <c r="G108" s="123" t="s">
        <v>25</v>
      </c>
      <c r="H108" s="123" t="s">
        <v>704</v>
      </c>
      <c r="I108" s="122" t="s">
        <v>74</v>
      </c>
      <c r="J108" s="122">
        <f>YEAR(Tabla1[[#This Row],[Fecha de Inicio del Proceso]])</f>
        <v>2025</v>
      </c>
      <c r="K108" s="124">
        <v>45776</v>
      </c>
      <c r="L108" s="122">
        <v>2025</v>
      </c>
      <c r="M108" s="123" t="s">
        <v>748</v>
      </c>
      <c r="N108" s="123" t="s">
        <v>749</v>
      </c>
      <c r="O108" s="122" t="s">
        <v>27</v>
      </c>
      <c r="P108" s="122" t="s">
        <v>750</v>
      </c>
      <c r="Q108" s="126">
        <v>46055</v>
      </c>
      <c r="R108" s="124">
        <v>45923</v>
      </c>
      <c r="S108" s="126" t="s">
        <v>28</v>
      </c>
      <c r="T108" s="126" t="s">
        <v>28</v>
      </c>
      <c r="U108" s="126" t="s">
        <v>28</v>
      </c>
      <c r="V108" s="126" t="s">
        <v>28</v>
      </c>
      <c r="W108" s="126" t="s">
        <v>28</v>
      </c>
      <c r="X108" s="126" t="s">
        <v>28</v>
      </c>
      <c r="Y108" s="122" t="s">
        <v>751</v>
      </c>
      <c r="Z108" s="122" t="s">
        <v>28</v>
      </c>
      <c r="AA108" s="123" t="s">
        <v>135</v>
      </c>
      <c r="AB108" s="142" t="s">
        <v>752</v>
      </c>
      <c r="AC108" s="142">
        <f>IF(OR(ISNUMBER(FIND("inteligencia",Tabla1[[#This Row],[Resumen]])), ISNUMBER(FIND("artificial",Tabla1[[#This Row],[Resumen]])), ISNUMBER(FIND("Inteligencia",Tabla1[[#This Row],[Resumen]])), ISNUMBER(FIND("Artificial",Tabla1[[#This Row],[Resumen]]))), 1, 0)</f>
        <v>1</v>
      </c>
      <c r="AD108" s="14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08" s="149">
        <f>Tabla1[[#This Row],[Título Menciona IA]]*Tabla1[[#This Row],[Resumen Menciona IA]]</f>
        <v>1</v>
      </c>
      <c r="AF108" s="142" t="s">
        <v>81</v>
      </c>
      <c r="AG108" s="145"/>
      <c r="AH108" s="141"/>
      <c r="AI108" s="141"/>
      <c r="AJ108" s="141"/>
      <c r="AK108" s="141"/>
      <c r="AL108" s="141"/>
      <c r="AM108" s="141"/>
      <c r="AN108" s="141"/>
      <c r="AO108" s="141"/>
      <c r="AP108" s="142"/>
      <c r="AQ108" s="132" t="s">
        <v>753</v>
      </c>
      <c r="AR108" s="134" t="s">
        <v>754</v>
      </c>
      <c r="AS108" s="134" t="s">
        <v>755</v>
      </c>
      <c r="AT108" s="134"/>
    </row>
    <row r="109" spans="1:46" ht="60">
      <c r="A109" s="122">
        <v>108</v>
      </c>
      <c r="B109" s="122" t="s">
        <v>70</v>
      </c>
      <c r="C109" s="123" t="s">
        <v>702</v>
      </c>
      <c r="D109" s="123" t="s">
        <v>22</v>
      </c>
      <c r="E109" s="123" t="s">
        <v>703</v>
      </c>
      <c r="F109" s="123" t="s">
        <v>24</v>
      </c>
      <c r="G109" s="123" t="s">
        <v>25</v>
      </c>
      <c r="H109" s="123" t="s">
        <v>704</v>
      </c>
      <c r="I109" s="122" t="s">
        <v>74</v>
      </c>
      <c r="J109" s="122">
        <f>YEAR(Tabla1[[#This Row],[Fecha de Inicio del Proceso]])</f>
        <v>2025</v>
      </c>
      <c r="K109" s="124">
        <v>45776</v>
      </c>
      <c r="L109" s="122">
        <v>2025</v>
      </c>
      <c r="M109" s="123" t="s">
        <v>756</v>
      </c>
      <c r="N109" s="123" t="s">
        <v>757</v>
      </c>
      <c r="O109" s="122" t="s">
        <v>27</v>
      </c>
      <c r="P109" s="122" t="s">
        <v>707</v>
      </c>
      <c r="Q109" s="126">
        <v>46055</v>
      </c>
      <c r="R109" s="124">
        <v>45840</v>
      </c>
      <c r="S109" s="126" t="s">
        <v>28</v>
      </c>
      <c r="T109" s="126" t="s">
        <v>28</v>
      </c>
      <c r="U109" s="126" t="s">
        <v>28</v>
      </c>
      <c r="V109" s="126" t="s">
        <v>28</v>
      </c>
      <c r="W109" s="126" t="s">
        <v>28</v>
      </c>
      <c r="X109" s="126" t="s">
        <v>28</v>
      </c>
      <c r="Y109" s="122" t="s">
        <v>758</v>
      </c>
      <c r="Z109" s="122" t="s">
        <v>28</v>
      </c>
      <c r="AA109" s="123" t="s">
        <v>135</v>
      </c>
      <c r="AB109" s="142" t="s">
        <v>759</v>
      </c>
      <c r="AC109" s="142">
        <f>IF(OR(ISNUMBER(FIND("inteligencia",Tabla1[[#This Row],[Resumen]])), ISNUMBER(FIND("artificial",Tabla1[[#This Row],[Resumen]])), ISNUMBER(FIND("Inteligencia",Tabla1[[#This Row],[Resumen]])), ISNUMBER(FIND("Artificial",Tabla1[[#This Row],[Resumen]]))), 1, 0)</f>
        <v>1</v>
      </c>
      <c r="AD109" s="14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09" s="149">
        <f>Tabla1[[#This Row],[Título Menciona IA]]*Tabla1[[#This Row],[Resumen Menciona IA]]</f>
        <v>1</v>
      </c>
      <c r="AF109" s="142" t="s">
        <v>81</v>
      </c>
      <c r="AG109" s="145"/>
      <c r="AH109" s="141"/>
      <c r="AI109" s="141"/>
      <c r="AJ109" s="141"/>
      <c r="AK109" s="141"/>
      <c r="AL109" s="141"/>
      <c r="AM109" s="141"/>
      <c r="AN109" s="141"/>
      <c r="AO109" s="141"/>
      <c r="AP109" s="142"/>
      <c r="AQ109" s="132" t="s">
        <v>760</v>
      </c>
      <c r="AR109" s="134" t="s">
        <v>761</v>
      </c>
      <c r="AS109" s="134" t="s">
        <v>762</v>
      </c>
      <c r="AT109" s="141"/>
    </row>
    <row r="110" spans="1:46" ht="60">
      <c r="A110" s="122">
        <v>109</v>
      </c>
      <c r="B110" s="122" t="s">
        <v>70</v>
      </c>
      <c r="C110" s="123" t="s">
        <v>702</v>
      </c>
      <c r="D110" s="123" t="s">
        <v>22</v>
      </c>
      <c r="E110" s="123" t="s">
        <v>703</v>
      </c>
      <c r="F110" s="123" t="s">
        <v>24</v>
      </c>
      <c r="G110" s="123" t="s">
        <v>25</v>
      </c>
      <c r="H110" s="123" t="s">
        <v>704</v>
      </c>
      <c r="I110" s="122" t="s">
        <v>74</v>
      </c>
      <c r="J110" s="122">
        <f>YEAR(Tabla1[[#This Row],[Fecha de Inicio del Proceso]])</f>
        <v>2025</v>
      </c>
      <c r="K110" s="124">
        <v>45776</v>
      </c>
      <c r="L110" s="122">
        <v>2025</v>
      </c>
      <c r="M110" s="123" t="s">
        <v>763</v>
      </c>
      <c r="N110" s="123" t="s">
        <v>764</v>
      </c>
      <c r="O110" s="122" t="s">
        <v>27</v>
      </c>
      <c r="P110" s="122" t="s">
        <v>707</v>
      </c>
      <c r="Q110" s="126">
        <v>46055</v>
      </c>
      <c r="R110" s="124">
        <v>45840</v>
      </c>
      <c r="S110" s="126" t="s">
        <v>28</v>
      </c>
      <c r="T110" s="126" t="s">
        <v>28</v>
      </c>
      <c r="U110" s="126" t="s">
        <v>28</v>
      </c>
      <c r="V110" s="126" t="s">
        <v>28</v>
      </c>
      <c r="W110" s="126" t="s">
        <v>28</v>
      </c>
      <c r="X110" s="126" t="s">
        <v>28</v>
      </c>
      <c r="Y110" s="122" t="s">
        <v>765</v>
      </c>
      <c r="Z110" s="122" t="s">
        <v>28</v>
      </c>
      <c r="AA110" s="123" t="s">
        <v>135</v>
      </c>
      <c r="AB110" s="142" t="s">
        <v>766</v>
      </c>
      <c r="AC110" s="142">
        <f>IF(OR(ISNUMBER(FIND("inteligencia",Tabla1[[#This Row],[Resumen]])), ISNUMBER(FIND("artificial",Tabla1[[#This Row],[Resumen]])), ISNUMBER(FIND("Inteligencia",Tabla1[[#This Row],[Resumen]])), ISNUMBER(FIND("Artificial",Tabla1[[#This Row],[Resumen]]))), 1, 0)</f>
        <v>1</v>
      </c>
      <c r="AD110" s="14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10" s="149">
        <f>Tabla1[[#This Row],[Título Menciona IA]]*Tabla1[[#This Row],[Resumen Menciona IA]]</f>
        <v>1</v>
      </c>
      <c r="AF110" s="142" t="s">
        <v>81</v>
      </c>
      <c r="AG110" s="145"/>
      <c r="AH110" s="141"/>
      <c r="AI110" s="141"/>
      <c r="AJ110" s="141"/>
      <c r="AK110" s="141"/>
      <c r="AL110" s="141"/>
      <c r="AM110" s="141"/>
      <c r="AN110" s="141"/>
      <c r="AO110" s="141"/>
      <c r="AP110" s="142"/>
      <c r="AQ110" s="132" t="s">
        <v>767</v>
      </c>
      <c r="AR110" s="134" t="s">
        <v>768</v>
      </c>
      <c r="AS110" s="134" t="s">
        <v>769</v>
      </c>
      <c r="AT110" s="141"/>
    </row>
    <row r="111" spans="1:46" ht="132.75" customHeight="1">
      <c r="A111" s="122">
        <v>110</v>
      </c>
      <c r="B111" s="122" t="s">
        <v>70</v>
      </c>
      <c r="C111" s="123" t="s">
        <v>702</v>
      </c>
      <c r="D111" s="123" t="s">
        <v>22</v>
      </c>
      <c r="E111" s="123" t="s">
        <v>703</v>
      </c>
      <c r="F111" s="123" t="s">
        <v>24</v>
      </c>
      <c r="G111" s="123" t="s">
        <v>25</v>
      </c>
      <c r="H111" s="123" t="s">
        <v>704</v>
      </c>
      <c r="I111" s="122" t="s">
        <v>74</v>
      </c>
      <c r="J111" s="122">
        <f>YEAR(Tabla1[[#This Row],[Fecha de Inicio del Proceso]])</f>
        <v>2025</v>
      </c>
      <c r="K111" s="124">
        <v>45775</v>
      </c>
      <c r="L111" s="122">
        <v>2025</v>
      </c>
      <c r="M111" s="123" t="s">
        <v>770</v>
      </c>
      <c r="N111" s="123" t="s">
        <v>771</v>
      </c>
      <c r="O111" s="122" t="s">
        <v>27</v>
      </c>
      <c r="P111" s="122" t="s">
        <v>772</v>
      </c>
      <c r="Q111" s="126">
        <v>46055</v>
      </c>
      <c r="R111" s="124">
        <v>46031</v>
      </c>
      <c r="S111" s="126" t="s">
        <v>28</v>
      </c>
      <c r="T111" s="126" t="s">
        <v>28</v>
      </c>
      <c r="U111" s="126" t="s">
        <v>28</v>
      </c>
      <c r="V111" s="126" t="s">
        <v>28</v>
      </c>
      <c r="W111" s="126" t="s">
        <v>28</v>
      </c>
      <c r="X111" s="126" t="s">
        <v>28</v>
      </c>
      <c r="Y111" s="122" t="s">
        <v>735</v>
      </c>
      <c r="Z111" s="122" t="s">
        <v>28</v>
      </c>
      <c r="AA111" s="123" t="s">
        <v>333</v>
      </c>
      <c r="AB111" s="142" t="s">
        <v>773</v>
      </c>
      <c r="AC111" s="142" t="s">
        <v>81</v>
      </c>
      <c r="AD111" s="155" t="s">
        <v>774</v>
      </c>
      <c r="AE111" s="161" t="s">
        <v>775</v>
      </c>
      <c r="AF111" s="142" t="s">
        <v>81</v>
      </c>
      <c r="AG111" s="145"/>
      <c r="AH111" s="141"/>
      <c r="AI111" s="141"/>
      <c r="AJ111" s="141"/>
      <c r="AK111" s="141"/>
      <c r="AL111" s="141"/>
      <c r="AM111" s="141"/>
      <c r="AN111" s="141"/>
      <c r="AO111" s="141"/>
      <c r="AP111" s="142"/>
      <c r="AQ111" s="132" t="s">
        <v>776</v>
      </c>
      <c r="AR111" s="134" t="s">
        <v>777</v>
      </c>
      <c r="AS111" s="134" t="s">
        <v>778</v>
      </c>
      <c r="AT111" s="141"/>
    </row>
    <row r="112" spans="1:46" ht="132.75" customHeight="1">
      <c r="A112" s="122">
        <v>111</v>
      </c>
      <c r="B112" s="122" t="s">
        <v>70</v>
      </c>
      <c r="C112" s="123" t="s">
        <v>702</v>
      </c>
      <c r="D112" s="123" t="s">
        <v>22</v>
      </c>
      <c r="E112" s="123" t="s">
        <v>703</v>
      </c>
      <c r="F112" s="123" t="s">
        <v>24</v>
      </c>
      <c r="G112" s="123" t="s">
        <v>25</v>
      </c>
      <c r="H112" s="123" t="s">
        <v>704</v>
      </c>
      <c r="I112" s="122" t="s">
        <v>74</v>
      </c>
      <c r="J112" s="122">
        <f>YEAR(Tabla1[[#This Row],[Fecha de Inicio del Proceso]])</f>
        <v>2025</v>
      </c>
      <c r="K112" s="124">
        <v>45775</v>
      </c>
      <c r="L112" s="122">
        <v>2025</v>
      </c>
      <c r="M112" s="123" t="s">
        <v>779</v>
      </c>
      <c r="N112" s="123" t="s">
        <v>780</v>
      </c>
      <c r="O112" s="122" t="s">
        <v>27</v>
      </c>
      <c r="P112" s="122" t="s">
        <v>707</v>
      </c>
      <c r="Q112" s="126">
        <v>46055</v>
      </c>
      <c r="R112" s="124">
        <v>46048</v>
      </c>
      <c r="S112" s="126" t="s">
        <v>28</v>
      </c>
      <c r="T112" s="126" t="s">
        <v>28</v>
      </c>
      <c r="U112" s="126" t="s">
        <v>28</v>
      </c>
      <c r="V112" s="126" t="s">
        <v>28</v>
      </c>
      <c r="W112" s="126" t="s">
        <v>28</v>
      </c>
      <c r="X112" s="126" t="s">
        <v>28</v>
      </c>
      <c r="Y112" s="122" t="s">
        <v>781</v>
      </c>
      <c r="Z112" s="122" t="s">
        <v>28</v>
      </c>
      <c r="AA112" s="123" t="s">
        <v>112</v>
      </c>
      <c r="AB112" s="142" t="s">
        <v>782</v>
      </c>
      <c r="AC112" s="142">
        <f>IF(OR(ISNUMBER(FIND("inteligencia",Tabla1[[#This Row],[Resumen]])), ISNUMBER(FIND("artificial",Tabla1[[#This Row],[Resumen]])), ISNUMBER(FIND("Inteligencia",Tabla1[[#This Row],[Resumen]])), ISNUMBER(FIND("Artificial",Tabla1[[#This Row],[Resumen]]))), 1, 0)</f>
        <v>1</v>
      </c>
      <c r="AD112"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12" s="159">
        <f>Tabla1[[#This Row],[Título Menciona IA]]*Tabla1[[#This Row],[Resumen Menciona IA]]</f>
        <v>1</v>
      </c>
      <c r="AF112" s="142" t="s">
        <v>81</v>
      </c>
      <c r="AG112" s="145"/>
      <c r="AH112" s="141"/>
      <c r="AI112" s="141"/>
      <c r="AJ112" s="141"/>
      <c r="AK112" s="141"/>
      <c r="AL112" s="141"/>
      <c r="AM112" s="141"/>
      <c r="AN112" s="141"/>
      <c r="AO112" s="141"/>
      <c r="AP112" s="142"/>
      <c r="AQ112" s="132" t="s">
        <v>783</v>
      </c>
      <c r="AR112" s="134" t="s">
        <v>784</v>
      </c>
      <c r="AS112" s="134" t="s">
        <v>785</v>
      </c>
      <c r="AT112" s="141"/>
    </row>
    <row r="113" spans="1:46" ht="120">
      <c r="A113" s="122">
        <v>112</v>
      </c>
      <c r="B113" s="122" t="s">
        <v>70</v>
      </c>
      <c r="C113" s="123" t="s">
        <v>702</v>
      </c>
      <c r="D113" s="123" t="s">
        <v>22</v>
      </c>
      <c r="E113" s="123" t="s">
        <v>703</v>
      </c>
      <c r="F113" s="123" t="s">
        <v>24</v>
      </c>
      <c r="G113" s="123" t="s">
        <v>25</v>
      </c>
      <c r="H113" s="123" t="s">
        <v>704</v>
      </c>
      <c r="I113" s="122" t="s">
        <v>74</v>
      </c>
      <c r="J113" s="122">
        <f>YEAR(Tabla1[[#This Row],[Fecha de Inicio del Proceso]])</f>
        <v>2025</v>
      </c>
      <c r="K113" s="124">
        <v>45775</v>
      </c>
      <c r="L113" s="122">
        <v>2025</v>
      </c>
      <c r="M113" s="123" t="s">
        <v>786</v>
      </c>
      <c r="N113" s="123" t="s">
        <v>787</v>
      </c>
      <c r="O113" s="122" t="s">
        <v>27</v>
      </c>
      <c r="P113" s="122" t="s">
        <v>707</v>
      </c>
      <c r="Q113" s="126">
        <v>46055</v>
      </c>
      <c r="R113" s="124">
        <v>45938</v>
      </c>
      <c r="S113" s="126" t="s">
        <v>28</v>
      </c>
      <c r="T113" s="126" t="s">
        <v>28</v>
      </c>
      <c r="U113" s="126" t="s">
        <v>28</v>
      </c>
      <c r="V113" s="126" t="s">
        <v>28</v>
      </c>
      <c r="W113" s="126" t="s">
        <v>28</v>
      </c>
      <c r="X113" s="126" t="s">
        <v>28</v>
      </c>
      <c r="Y113" s="122" t="s">
        <v>788</v>
      </c>
      <c r="Z113" s="122" t="s">
        <v>28</v>
      </c>
      <c r="AA113" s="123" t="s">
        <v>135</v>
      </c>
      <c r="AB113" s="142" t="s">
        <v>789</v>
      </c>
      <c r="AC113" s="142">
        <f>IF(OR(ISNUMBER(FIND("inteligencia",Tabla1[[#This Row],[Resumen]])), ISNUMBER(FIND("artificial",Tabla1[[#This Row],[Resumen]])), ISNUMBER(FIND("Inteligencia",Tabla1[[#This Row],[Resumen]])), ISNUMBER(FIND("Artificial",Tabla1[[#This Row],[Resumen]]))), 1, 0)</f>
        <v>0</v>
      </c>
      <c r="AD113"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13" s="159">
        <f>Tabla1[[#This Row],[Título Menciona IA]]*Tabla1[[#This Row],[Resumen Menciona IA]]</f>
        <v>0</v>
      </c>
      <c r="AF113" s="142" t="s">
        <v>81</v>
      </c>
      <c r="AG113" s="145"/>
      <c r="AH113" s="141"/>
      <c r="AI113" s="141"/>
      <c r="AJ113" s="141"/>
      <c r="AK113" s="141"/>
      <c r="AL113" s="141"/>
      <c r="AM113" s="141"/>
      <c r="AN113" s="141"/>
      <c r="AO113" s="141"/>
      <c r="AP113" s="142"/>
      <c r="AQ113" s="132" t="s">
        <v>790</v>
      </c>
      <c r="AR113" s="134" t="s">
        <v>791</v>
      </c>
      <c r="AS113" s="134" t="s">
        <v>792</v>
      </c>
      <c r="AT113" s="141"/>
    </row>
    <row r="114" spans="1:46" ht="90">
      <c r="A114" s="122">
        <v>113</v>
      </c>
      <c r="B114" s="122" t="s">
        <v>70</v>
      </c>
      <c r="C114" s="122" t="s">
        <v>702</v>
      </c>
      <c r="D114" s="122" t="s">
        <v>22</v>
      </c>
      <c r="E114" s="122" t="s">
        <v>703</v>
      </c>
      <c r="F114" s="123" t="s">
        <v>24</v>
      </c>
      <c r="G114" s="122" t="s">
        <v>25</v>
      </c>
      <c r="H114" s="122" t="s">
        <v>704</v>
      </c>
      <c r="I114" s="122" t="s">
        <v>74</v>
      </c>
      <c r="J114" s="122">
        <f>YEAR(Tabla1[[#This Row],[Fecha de Inicio del Proceso]])</f>
        <v>2025</v>
      </c>
      <c r="K114" s="124">
        <v>45772</v>
      </c>
      <c r="L114" s="122">
        <v>2025</v>
      </c>
      <c r="M114" s="122" t="s">
        <v>793</v>
      </c>
      <c r="N114" s="122" t="s">
        <v>794</v>
      </c>
      <c r="O114" s="122" t="s">
        <v>27</v>
      </c>
      <c r="P114" s="122" t="s">
        <v>707</v>
      </c>
      <c r="Q114" s="126">
        <v>46055</v>
      </c>
      <c r="R114" s="124">
        <v>45841</v>
      </c>
      <c r="S114" s="126" t="s">
        <v>28</v>
      </c>
      <c r="T114" s="126" t="s">
        <v>28</v>
      </c>
      <c r="U114" s="126" t="s">
        <v>28</v>
      </c>
      <c r="V114" s="124" t="s">
        <v>28</v>
      </c>
      <c r="W114" s="124" t="s">
        <v>28</v>
      </c>
      <c r="X114" s="124" t="s">
        <v>28</v>
      </c>
      <c r="Y114" s="122" t="s">
        <v>795</v>
      </c>
      <c r="Z114" s="122" t="s">
        <v>28</v>
      </c>
      <c r="AA114" s="123" t="s">
        <v>135</v>
      </c>
      <c r="AB114" s="141" t="s">
        <v>796</v>
      </c>
      <c r="AC114" s="158" t="s">
        <v>81</v>
      </c>
      <c r="AD114" s="159" t="s">
        <v>774</v>
      </c>
      <c r="AE114" s="159" t="s">
        <v>775</v>
      </c>
      <c r="AF114" s="142" t="s">
        <v>81</v>
      </c>
      <c r="AG114" s="145"/>
      <c r="AH114" s="141"/>
      <c r="AI114" s="141"/>
      <c r="AJ114" s="141"/>
      <c r="AK114" s="141"/>
      <c r="AL114" s="141"/>
      <c r="AM114" s="141"/>
      <c r="AN114" s="141"/>
      <c r="AO114" s="141"/>
      <c r="AP114" s="142"/>
      <c r="AQ114" s="132" t="s">
        <v>797</v>
      </c>
      <c r="AR114" s="134" t="s">
        <v>798</v>
      </c>
      <c r="AS114" s="134" t="s">
        <v>799</v>
      </c>
      <c r="AT114" s="141"/>
    </row>
    <row r="115" spans="1:46" ht="120">
      <c r="A115" s="122">
        <v>114</v>
      </c>
      <c r="B115" s="122" t="s">
        <v>70</v>
      </c>
      <c r="C115" s="123" t="s">
        <v>702</v>
      </c>
      <c r="D115" s="123" t="s">
        <v>22</v>
      </c>
      <c r="E115" s="123" t="s">
        <v>703</v>
      </c>
      <c r="F115" s="123" t="s">
        <v>24</v>
      </c>
      <c r="G115" s="123" t="s">
        <v>25</v>
      </c>
      <c r="H115" s="123" t="s">
        <v>704</v>
      </c>
      <c r="I115" s="122" t="s">
        <v>74</v>
      </c>
      <c r="J115" s="122">
        <f>YEAR(Tabla1[[#This Row],[Fecha de Inicio del Proceso]])</f>
        <v>2025</v>
      </c>
      <c r="K115" s="124">
        <v>45772</v>
      </c>
      <c r="L115" s="122">
        <v>2025</v>
      </c>
      <c r="M115" s="123" t="s">
        <v>800</v>
      </c>
      <c r="N115" s="123" t="s">
        <v>801</v>
      </c>
      <c r="O115" s="122" t="s">
        <v>27</v>
      </c>
      <c r="P115" s="122" t="s">
        <v>707</v>
      </c>
      <c r="Q115" s="126">
        <v>46055</v>
      </c>
      <c r="R115" s="124">
        <v>45825</v>
      </c>
      <c r="S115" s="126" t="s">
        <v>28</v>
      </c>
      <c r="T115" s="126" t="s">
        <v>28</v>
      </c>
      <c r="U115" s="126" t="s">
        <v>28</v>
      </c>
      <c r="V115" s="126" t="s">
        <v>28</v>
      </c>
      <c r="W115" s="126" t="s">
        <v>28</v>
      </c>
      <c r="X115" s="126" t="s">
        <v>28</v>
      </c>
      <c r="Y115" s="122" t="s">
        <v>802</v>
      </c>
      <c r="Z115" s="122" t="s">
        <v>28</v>
      </c>
      <c r="AA115" s="123" t="s">
        <v>239</v>
      </c>
      <c r="AB115" s="142" t="s">
        <v>803</v>
      </c>
      <c r="AC115" s="158">
        <f>IF(OR(ISNUMBER(FIND("inteligencia",Tabla1[[#This Row],[Resumen]])), ISNUMBER(FIND("artificial",Tabla1[[#This Row],[Resumen]])), ISNUMBER(FIND("Inteligencia",Tabla1[[#This Row],[Resumen]])), ISNUMBER(FIND("Artificial",Tabla1[[#This Row],[Resumen]]))), 1, 0)</f>
        <v>1</v>
      </c>
      <c r="AD115"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15" s="159">
        <f>Tabla1[[#This Row],[Título Menciona IA]]*Tabla1[[#This Row],[Resumen Menciona IA]]</f>
        <v>0</v>
      </c>
      <c r="AF115" s="142" t="s">
        <v>81</v>
      </c>
      <c r="AG115" s="145"/>
      <c r="AH115" s="141"/>
      <c r="AI115" s="141"/>
      <c r="AJ115" s="141"/>
      <c r="AK115" s="141"/>
      <c r="AL115" s="141"/>
      <c r="AM115" s="141"/>
      <c r="AN115" s="141"/>
      <c r="AO115" s="141"/>
      <c r="AP115" s="142"/>
      <c r="AQ115" s="132" t="s">
        <v>774</v>
      </c>
      <c r="AR115" s="134" t="s">
        <v>775</v>
      </c>
      <c r="AS115" s="134" t="s">
        <v>804</v>
      </c>
      <c r="AT115" s="141"/>
    </row>
    <row r="116" spans="1:46" ht="105">
      <c r="A116" s="122">
        <v>115</v>
      </c>
      <c r="B116" s="123" t="s">
        <v>70</v>
      </c>
      <c r="C116" s="122" t="s">
        <v>702</v>
      </c>
      <c r="D116" s="122" t="s">
        <v>103</v>
      </c>
      <c r="E116" s="122" t="s">
        <v>805</v>
      </c>
      <c r="F116" s="123" t="s">
        <v>105</v>
      </c>
      <c r="G116" s="122" t="s">
        <v>28</v>
      </c>
      <c r="H116" s="122" t="s">
        <v>28</v>
      </c>
      <c r="I116" s="122" t="s">
        <v>106</v>
      </c>
      <c r="J116" s="122">
        <f>YEAR(K116)</f>
        <v>2025</v>
      </c>
      <c r="K116" s="124">
        <v>45772</v>
      </c>
      <c r="L116" s="122" t="s">
        <v>28</v>
      </c>
      <c r="M116" s="122" t="s">
        <v>806</v>
      </c>
      <c r="N116" s="122" t="s">
        <v>807</v>
      </c>
      <c r="O116" s="122" t="s">
        <v>109</v>
      </c>
      <c r="P116" s="122" t="s">
        <v>808</v>
      </c>
      <c r="Q116" s="124">
        <v>45852</v>
      </c>
      <c r="R116" s="124">
        <v>45772</v>
      </c>
      <c r="S116" s="126">
        <v>45772</v>
      </c>
      <c r="T116" s="126" t="s">
        <v>28</v>
      </c>
      <c r="U116" s="126">
        <v>45772</v>
      </c>
      <c r="V116" s="124">
        <v>45772</v>
      </c>
      <c r="W116" s="124" t="s">
        <v>28</v>
      </c>
      <c r="X116" s="124" t="s">
        <v>28</v>
      </c>
      <c r="Y116" s="122" t="s">
        <v>809</v>
      </c>
      <c r="Z116" s="122" t="s">
        <v>28</v>
      </c>
      <c r="AA116" s="123" t="s">
        <v>239</v>
      </c>
      <c r="AB116" s="141" t="s">
        <v>810</v>
      </c>
      <c r="AC116" s="142">
        <f>IF(OR(ISNUMBER(FIND("inteligencia",Tabla1[[#This Row],[Resumen]])), ISNUMBER(FIND("artificial",Tabla1[[#This Row],[Resumen]])), ISNUMBER(FIND("Inteligencia",Tabla1[[#This Row],[Resumen]])), ISNUMBER(FIND("Artificial",Tabla1[[#This Row],[Resumen]]))), 1, 0)</f>
        <v>1</v>
      </c>
      <c r="AD116" s="14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16" s="162">
        <f>Tabla1[[#This Row],[Título Menciona IA]]*Tabla1[[#This Row],[Resumen Menciona IA]]</f>
        <v>0</v>
      </c>
      <c r="AF116" s="142" t="s">
        <v>81</v>
      </c>
      <c r="AG116" s="145"/>
      <c r="AH116" s="141"/>
      <c r="AI116" s="141"/>
      <c r="AJ116" s="141"/>
      <c r="AK116" s="141"/>
      <c r="AL116" s="141"/>
      <c r="AM116" s="141"/>
      <c r="AN116" s="141"/>
      <c r="AO116" s="141"/>
      <c r="AP116" s="142"/>
      <c r="AQ116" s="156" t="s">
        <v>811</v>
      </c>
      <c r="AR116" s="134" t="s">
        <v>812</v>
      </c>
      <c r="AS116" s="148" t="s">
        <v>813</v>
      </c>
      <c r="AT116" s="141"/>
    </row>
    <row r="117" spans="1:46" ht="60">
      <c r="A117" s="122">
        <v>116</v>
      </c>
      <c r="B117" s="122" t="s">
        <v>70</v>
      </c>
      <c r="C117" s="123" t="s">
        <v>702</v>
      </c>
      <c r="D117" s="123" t="s">
        <v>22</v>
      </c>
      <c r="E117" s="123" t="s">
        <v>703</v>
      </c>
      <c r="F117" s="123" t="s">
        <v>24</v>
      </c>
      <c r="G117" s="123" t="s">
        <v>25</v>
      </c>
      <c r="H117" s="122" t="s">
        <v>814</v>
      </c>
      <c r="I117" s="122" t="s">
        <v>74</v>
      </c>
      <c r="J117" s="122">
        <f>YEAR(Tabla1[[#This Row],[Fecha de Inicio del Proceso]])</f>
        <v>2025</v>
      </c>
      <c r="K117" s="124">
        <v>45770</v>
      </c>
      <c r="L117" s="122">
        <v>2025</v>
      </c>
      <c r="M117" s="122" t="s">
        <v>815</v>
      </c>
      <c r="N117" s="123" t="s">
        <v>816</v>
      </c>
      <c r="O117" s="122" t="s">
        <v>27</v>
      </c>
      <c r="P117" s="122" t="s">
        <v>742</v>
      </c>
      <c r="Q117" s="126">
        <v>46055</v>
      </c>
      <c r="R117" s="124">
        <v>45825</v>
      </c>
      <c r="S117" s="126" t="s">
        <v>28</v>
      </c>
      <c r="T117" s="126" t="s">
        <v>28</v>
      </c>
      <c r="U117" s="126" t="s">
        <v>28</v>
      </c>
      <c r="V117" s="126" t="s">
        <v>28</v>
      </c>
      <c r="W117" s="126" t="s">
        <v>28</v>
      </c>
      <c r="X117" s="126" t="s">
        <v>28</v>
      </c>
      <c r="Y117" s="122" t="s">
        <v>817</v>
      </c>
      <c r="Z117" s="122" t="s">
        <v>28</v>
      </c>
      <c r="AA117" s="123" t="s">
        <v>135</v>
      </c>
      <c r="AB117" s="142" t="s">
        <v>818</v>
      </c>
      <c r="AC117" s="142" t="s">
        <v>81</v>
      </c>
      <c r="AD117" s="155" t="s">
        <v>819</v>
      </c>
      <c r="AE117" s="161" t="s">
        <v>820</v>
      </c>
      <c r="AF117" s="142" t="s">
        <v>81</v>
      </c>
      <c r="AG117" s="145"/>
      <c r="AH117" s="141"/>
      <c r="AI117" s="141"/>
      <c r="AJ117" s="141"/>
      <c r="AK117" s="141"/>
      <c r="AL117" s="141"/>
      <c r="AM117" s="141"/>
      <c r="AN117" s="141"/>
      <c r="AO117" s="141"/>
      <c r="AP117" s="142"/>
      <c r="AQ117" s="132" t="s">
        <v>821</v>
      </c>
      <c r="AR117" s="134" t="s">
        <v>822</v>
      </c>
      <c r="AS117" s="134" t="s">
        <v>823</v>
      </c>
      <c r="AT117" s="141"/>
    </row>
    <row r="118" spans="1:46" ht="120">
      <c r="A118" s="122">
        <v>117</v>
      </c>
      <c r="B118" s="122" t="s">
        <v>70</v>
      </c>
      <c r="C118" s="123" t="s">
        <v>702</v>
      </c>
      <c r="D118" s="123" t="s">
        <v>22</v>
      </c>
      <c r="E118" s="123" t="s">
        <v>703</v>
      </c>
      <c r="F118" s="123" t="s">
        <v>24</v>
      </c>
      <c r="G118" s="123" t="s">
        <v>25</v>
      </c>
      <c r="H118" s="122" t="s">
        <v>814</v>
      </c>
      <c r="I118" s="122" t="s">
        <v>74</v>
      </c>
      <c r="J118" s="122">
        <f>YEAR(Tabla1[[#This Row],[Fecha de Inicio del Proceso]])</f>
        <v>2025</v>
      </c>
      <c r="K118" s="124">
        <v>45770</v>
      </c>
      <c r="L118" s="122">
        <v>2025</v>
      </c>
      <c r="M118" s="122" t="s">
        <v>824</v>
      </c>
      <c r="N118" s="123" t="s">
        <v>825</v>
      </c>
      <c r="O118" s="122" t="s">
        <v>27</v>
      </c>
      <c r="P118" s="122" t="s">
        <v>742</v>
      </c>
      <c r="Q118" s="126">
        <v>46055</v>
      </c>
      <c r="R118" s="124">
        <v>45825</v>
      </c>
      <c r="S118" s="126" t="s">
        <v>28</v>
      </c>
      <c r="T118" s="126" t="s">
        <v>28</v>
      </c>
      <c r="U118" s="126" t="s">
        <v>28</v>
      </c>
      <c r="V118" s="126" t="s">
        <v>28</v>
      </c>
      <c r="W118" s="126" t="s">
        <v>28</v>
      </c>
      <c r="X118" s="126" t="s">
        <v>28</v>
      </c>
      <c r="Y118" s="122" t="s">
        <v>817</v>
      </c>
      <c r="Z118" s="122" t="s">
        <v>28</v>
      </c>
      <c r="AA118" s="123" t="s">
        <v>239</v>
      </c>
      <c r="AB118" s="142" t="s">
        <v>826</v>
      </c>
      <c r="AC118" s="158">
        <f>IF(OR(ISNUMBER(FIND("inteligencia",Tabla1[[#This Row],[Resumen]])), ISNUMBER(FIND("artificial",Tabla1[[#This Row],[Resumen]])), ISNUMBER(FIND("Inteligencia",Tabla1[[#This Row],[Resumen]])), ISNUMBER(FIND("Artificial",Tabla1[[#This Row],[Resumen]]))), 1, 0)</f>
        <v>1</v>
      </c>
      <c r="AD118"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18" s="159">
        <f>Tabla1[[#This Row],[Título Menciona IA]]*Tabla1[[#This Row],[Resumen Menciona IA]]</f>
        <v>1</v>
      </c>
      <c r="AF118" s="142" t="s">
        <v>81</v>
      </c>
      <c r="AG118" s="145"/>
      <c r="AH118" s="141"/>
      <c r="AI118" s="141"/>
      <c r="AJ118" s="141"/>
      <c r="AK118" s="141"/>
      <c r="AL118" s="141"/>
      <c r="AM118" s="141"/>
      <c r="AN118" s="141"/>
      <c r="AO118" s="141"/>
      <c r="AP118" s="142"/>
      <c r="AQ118" s="132" t="s">
        <v>819</v>
      </c>
      <c r="AR118" s="134" t="s">
        <v>820</v>
      </c>
      <c r="AS118" s="134" t="s">
        <v>827</v>
      </c>
      <c r="AT118" s="141"/>
    </row>
    <row r="119" spans="1:46" ht="105">
      <c r="A119" s="122">
        <v>118</v>
      </c>
      <c r="B119" s="122" t="s">
        <v>70</v>
      </c>
      <c r="C119" s="122" t="s">
        <v>702</v>
      </c>
      <c r="D119" s="122" t="s">
        <v>103</v>
      </c>
      <c r="E119" s="122" t="s">
        <v>805</v>
      </c>
      <c r="F119" s="123" t="s">
        <v>105</v>
      </c>
      <c r="G119" s="122" t="s">
        <v>28</v>
      </c>
      <c r="H119" s="122" t="s">
        <v>28</v>
      </c>
      <c r="I119" s="122" t="s">
        <v>106</v>
      </c>
      <c r="J119" s="122">
        <f>YEAR(Tabla1[[#This Row],[Fecha de Inicio del Proceso]])</f>
        <v>2025</v>
      </c>
      <c r="K119" s="124">
        <v>45763</v>
      </c>
      <c r="L119" s="122" t="s">
        <v>28</v>
      </c>
      <c r="M119" s="122" t="s">
        <v>828</v>
      </c>
      <c r="N119" s="122" t="s">
        <v>829</v>
      </c>
      <c r="O119" s="122" t="s">
        <v>109</v>
      </c>
      <c r="P119" s="122" t="s">
        <v>808</v>
      </c>
      <c r="Q119" s="124">
        <v>45852</v>
      </c>
      <c r="R119" s="124">
        <v>45763</v>
      </c>
      <c r="S119" s="126">
        <v>45763</v>
      </c>
      <c r="T119" s="126" t="s">
        <v>28</v>
      </c>
      <c r="U119" s="126">
        <v>45763</v>
      </c>
      <c r="V119" s="124">
        <v>45763</v>
      </c>
      <c r="W119" s="124" t="s">
        <v>28</v>
      </c>
      <c r="X119" s="124" t="s">
        <v>28</v>
      </c>
      <c r="Y119" s="122" t="s">
        <v>809</v>
      </c>
      <c r="Z119" s="122" t="s">
        <v>28</v>
      </c>
      <c r="AA119" s="123" t="s">
        <v>333</v>
      </c>
      <c r="AB119" s="141" t="s">
        <v>830</v>
      </c>
      <c r="AC119" s="142">
        <f>IF(OR(ISNUMBER(FIND("inteligencia",Tabla1[[#This Row],[Resumen]])), ISNUMBER(FIND("artificial",Tabla1[[#This Row],[Resumen]])), ISNUMBER(FIND("Inteligencia",Tabla1[[#This Row],[Resumen]])), ISNUMBER(FIND("Artificial",Tabla1[[#This Row],[Resumen]]))), 1, 0)</f>
        <v>1</v>
      </c>
      <c r="AD119" s="14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19" s="162">
        <f>Tabla1[[#This Row],[Título Menciona IA]]*Tabla1[[#This Row],[Resumen Menciona IA]]</f>
        <v>0</v>
      </c>
      <c r="AF119" s="142" t="s">
        <v>81</v>
      </c>
      <c r="AG119" s="145"/>
      <c r="AH119" s="141"/>
      <c r="AI119" s="141"/>
      <c r="AJ119" s="141"/>
      <c r="AK119" s="141"/>
      <c r="AL119" s="141"/>
      <c r="AM119" s="141"/>
      <c r="AN119" s="141"/>
      <c r="AO119" s="141"/>
      <c r="AP119" s="142"/>
      <c r="AQ119" s="153" t="s">
        <v>831</v>
      </c>
      <c r="AR119" s="134" t="s">
        <v>832</v>
      </c>
      <c r="AS119" s="134"/>
      <c r="AT119" s="141"/>
    </row>
    <row r="120" spans="1:46" ht="60">
      <c r="A120" s="122">
        <v>119</v>
      </c>
      <c r="B120" s="122" t="s">
        <v>70</v>
      </c>
      <c r="C120" s="123" t="s">
        <v>702</v>
      </c>
      <c r="D120" s="123" t="s">
        <v>22</v>
      </c>
      <c r="E120" s="123" t="s">
        <v>703</v>
      </c>
      <c r="F120" s="123" t="s">
        <v>24</v>
      </c>
      <c r="G120" s="123" t="s">
        <v>25</v>
      </c>
      <c r="H120" s="123" t="s">
        <v>704</v>
      </c>
      <c r="I120" s="122" t="s">
        <v>74</v>
      </c>
      <c r="J120" s="122">
        <f>YEAR(Tabla1[[#This Row],[Fecha de Inicio del Proceso]])</f>
        <v>2025</v>
      </c>
      <c r="K120" s="124">
        <v>45761</v>
      </c>
      <c r="L120" s="122">
        <v>2025</v>
      </c>
      <c r="M120" s="123" t="s">
        <v>833</v>
      </c>
      <c r="N120" s="123" t="s">
        <v>834</v>
      </c>
      <c r="O120" s="122" t="s">
        <v>27</v>
      </c>
      <c r="P120" s="122" t="s">
        <v>835</v>
      </c>
      <c r="Q120" s="126">
        <v>46055</v>
      </c>
      <c r="R120" s="124">
        <v>45923</v>
      </c>
      <c r="S120" s="126" t="s">
        <v>28</v>
      </c>
      <c r="T120" s="126" t="s">
        <v>28</v>
      </c>
      <c r="U120" s="126" t="s">
        <v>28</v>
      </c>
      <c r="V120" s="126" t="s">
        <v>28</v>
      </c>
      <c r="W120" s="126" t="s">
        <v>28</v>
      </c>
      <c r="X120" s="126" t="s">
        <v>28</v>
      </c>
      <c r="Y120" s="122" t="s">
        <v>836</v>
      </c>
      <c r="Z120" s="122" t="s">
        <v>28</v>
      </c>
      <c r="AA120" s="123" t="s">
        <v>135</v>
      </c>
      <c r="AB120" s="142" t="s">
        <v>837</v>
      </c>
      <c r="AC120" s="158">
        <f>IF(OR(ISNUMBER(FIND("inteligencia",Tabla1[[#This Row],[Resumen]])), ISNUMBER(FIND("artificial",Tabla1[[#This Row],[Resumen]])), ISNUMBER(FIND("Inteligencia",Tabla1[[#This Row],[Resumen]])), ISNUMBER(FIND("Artificial",Tabla1[[#This Row],[Resumen]]))), 1, 0)</f>
        <v>1</v>
      </c>
      <c r="AD120"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20" s="159">
        <f>Tabla1[[#This Row],[Título Menciona IA]]*Tabla1[[#This Row],[Resumen Menciona IA]]</f>
        <v>1</v>
      </c>
      <c r="AF120" s="142" t="s">
        <v>81</v>
      </c>
      <c r="AG120" s="145"/>
      <c r="AH120" s="141"/>
      <c r="AI120" s="141"/>
      <c r="AJ120" s="141"/>
      <c r="AK120" s="141"/>
      <c r="AL120" s="141"/>
      <c r="AM120" s="141"/>
      <c r="AN120" s="141"/>
      <c r="AO120" s="141"/>
      <c r="AP120" s="142"/>
      <c r="AQ120" s="132" t="s">
        <v>838</v>
      </c>
      <c r="AR120" s="134" t="s">
        <v>839</v>
      </c>
      <c r="AS120" s="134" t="s">
        <v>840</v>
      </c>
      <c r="AT120" s="141"/>
    </row>
    <row r="121" spans="1:46" ht="75">
      <c r="A121" s="122">
        <v>120</v>
      </c>
      <c r="B121" s="122" t="s">
        <v>70</v>
      </c>
      <c r="C121" s="123" t="s">
        <v>702</v>
      </c>
      <c r="D121" s="123" t="s">
        <v>22</v>
      </c>
      <c r="E121" s="123" t="s">
        <v>703</v>
      </c>
      <c r="F121" s="123" t="s">
        <v>24</v>
      </c>
      <c r="G121" s="123" t="s">
        <v>25</v>
      </c>
      <c r="H121" s="123" t="s">
        <v>704</v>
      </c>
      <c r="I121" s="122" t="s">
        <v>74</v>
      </c>
      <c r="J121" s="122">
        <f>YEAR(Tabla1[[#This Row],[Fecha de Inicio del Proceso]])</f>
        <v>2025</v>
      </c>
      <c r="K121" s="124">
        <v>45756</v>
      </c>
      <c r="L121" s="122">
        <v>2025</v>
      </c>
      <c r="M121" s="123" t="s">
        <v>841</v>
      </c>
      <c r="N121" s="123" t="s">
        <v>842</v>
      </c>
      <c r="O121" s="122" t="s">
        <v>27</v>
      </c>
      <c r="P121" s="122" t="s">
        <v>742</v>
      </c>
      <c r="Q121" s="126">
        <v>46055</v>
      </c>
      <c r="R121" s="124">
        <v>45943</v>
      </c>
      <c r="S121" s="126" t="s">
        <v>28</v>
      </c>
      <c r="T121" s="126" t="s">
        <v>28</v>
      </c>
      <c r="U121" s="126" t="s">
        <v>28</v>
      </c>
      <c r="V121" s="126" t="s">
        <v>28</v>
      </c>
      <c r="W121" s="126" t="s">
        <v>28</v>
      </c>
      <c r="X121" s="126" t="s">
        <v>28</v>
      </c>
      <c r="Y121" s="122" t="s">
        <v>843</v>
      </c>
      <c r="Z121" s="122" t="s">
        <v>28</v>
      </c>
      <c r="AA121" s="123" t="s">
        <v>135</v>
      </c>
      <c r="AB121" s="142" t="s">
        <v>844</v>
      </c>
      <c r="AC121" s="142" t="s">
        <v>81</v>
      </c>
      <c r="AD121" s="155" t="s">
        <v>845</v>
      </c>
      <c r="AE121" s="161" t="s">
        <v>846</v>
      </c>
      <c r="AF121" s="142" t="s">
        <v>81</v>
      </c>
      <c r="AG121" s="145"/>
      <c r="AH121" s="141"/>
      <c r="AI121" s="141"/>
      <c r="AJ121" s="141"/>
      <c r="AK121" s="141"/>
      <c r="AL121" s="141"/>
      <c r="AM121" s="141"/>
      <c r="AN121" s="141"/>
      <c r="AO121" s="141"/>
      <c r="AP121" s="142"/>
      <c r="AQ121" s="132" t="s">
        <v>847</v>
      </c>
      <c r="AR121" s="134" t="s">
        <v>848</v>
      </c>
      <c r="AS121" s="134" t="s">
        <v>849</v>
      </c>
      <c r="AT121" s="141"/>
    </row>
    <row r="122" spans="1:46" ht="45">
      <c r="A122" s="122">
        <v>121</v>
      </c>
      <c r="B122" s="122" t="s">
        <v>70</v>
      </c>
      <c r="C122" s="122" t="s">
        <v>702</v>
      </c>
      <c r="D122" s="122" t="s">
        <v>22</v>
      </c>
      <c r="E122" s="122" t="s">
        <v>703</v>
      </c>
      <c r="F122" s="123" t="s">
        <v>24</v>
      </c>
      <c r="G122" s="122" t="s">
        <v>25</v>
      </c>
      <c r="H122" s="122" t="s">
        <v>704</v>
      </c>
      <c r="I122" s="122" t="s">
        <v>74</v>
      </c>
      <c r="J122" s="122">
        <f>YEAR(Tabla1[[#This Row],[Fecha de Inicio del Proceso]])</f>
        <v>2025</v>
      </c>
      <c r="K122" s="124">
        <v>45747</v>
      </c>
      <c r="L122" s="122">
        <v>2025</v>
      </c>
      <c r="M122" s="122" t="s">
        <v>850</v>
      </c>
      <c r="N122" s="122" t="s">
        <v>851</v>
      </c>
      <c r="O122" s="122" t="s">
        <v>27</v>
      </c>
      <c r="P122" s="122" t="s">
        <v>707</v>
      </c>
      <c r="Q122" s="126">
        <v>46055</v>
      </c>
      <c r="R122" s="124">
        <v>45834</v>
      </c>
      <c r="S122" s="126" t="s">
        <v>28</v>
      </c>
      <c r="T122" s="126" t="s">
        <v>28</v>
      </c>
      <c r="U122" s="126" t="s">
        <v>28</v>
      </c>
      <c r="V122" s="124" t="s">
        <v>28</v>
      </c>
      <c r="W122" s="124" t="s">
        <v>28</v>
      </c>
      <c r="X122" s="124" t="s">
        <v>28</v>
      </c>
      <c r="Y122" s="122" t="s">
        <v>852</v>
      </c>
      <c r="Z122" s="122" t="s">
        <v>28</v>
      </c>
      <c r="AA122" s="123" t="s">
        <v>135</v>
      </c>
      <c r="AB122" s="142" t="s">
        <v>853</v>
      </c>
      <c r="AC122" s="142">
        <f>IF(OR(ISNUMBER(FIND("inteligencia",Tabla1[[#This Row],[Resumen]])), ISNUMBER(FIND("artificial",Tabla1[[#This Row],[Resumen]])), ISNUMBER(FIND("Inteligencia",Tabla1[[#This Row],[Resumen]])), ISNUMBER(FIND("Artificial",Tabla1[[#This Row],[Resumen]]))), 1, 0)</f>
        <v>1</v>
      </c>
      <c r="AD122" s="14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22" s="162">
        <f>Tabla1[[#This Row],[Título Menciona IA]]*Tabla1[[#This Row],[Resumen Menciona IA]]</f>
        <v>1</v>
      </c>
      <c r="AF122" s="142" t="s">
        <v>81</v>
      </c>
      <c r="AG122" s="145"/>
      <c r="AH122" s="141"/>
      <c r="AI122" s="141"/>
      <c r="AJ122" s="141"/>
      <c r="AK122" s="141"/>
      <c r="AL122" s="141"/>
      <c r="AM122" s="141"/>
      <c r="AN122" s="141"/>
      <c r="AO122" s="141"/>
      <c r="AP122" s="142"/>
      <c r="AQ122" s="132" t="s">
        <v>854</v>
      </c>
      <c r="AR122" s="134" t="s">
        <v>855</v>
      </c>
      <c r="AS122" s="134" t="s">
        <v>856</v>
      </c>
      <c r="AT122" s="141"/>
    </row>
    <row r="123" spans="1:46" ht="90">
      <c r="A123" s="122">
        <v>122</v>
      </c>
      <c r="B123" s="122" t="s">
        <v>70</v>
      </c>
      <c r="C123" s="122" t="s">
        <v>702</v>
      </c>
      <c r="D123" s="122" t="s">
        <v>22</v>
      </c>
      <c r="E123" s="122" t="s">
        <v>703</v>
      </c>
      <c r="F123" s="123" t="s">
        <v>24</v>
      </c>
      <c r="G123" s="122" t="s">
        <v>25</v>
      </c>
      <c r="H123" s="122" t="s">
        <v>704</v>
      </c>
      <c r="I123" s="122" t="s">
        <v>74</v>
      </c>
      <c r="J123" s="122">
        <f>YEAR(Tabla1[[#This Row],[Fecha de Inicio del Proceso]])</f>
        <v>2025</v>
      </c>
      <c r="K123" s="124">
        <v>45744</v>
      </c>
      <c r="L123" s="122">
        <v>2025</v>
      </c>
      <c r="M123" s="122" t="s">
        <v>857</v>
      </c>
      <c r="N123" s="122" t="s">
        <v>858</v>
      </c>
      <c r="O123" s="122" t="s">
        <v>27</v>
      </c>
      <c r="P123" s="122" t="s">
        <v>707</v>
      </c>
      <c r="Q123" s="126">
        <v>46055</v>
      </c>
      <c r="R123" s="124">
        <v>45834</v>
      </c>
      <c r="S123" s="126" t="s">
        <v>28</v>
      </c>
      <c r="T123" s="126" t="s">
        <v>28</v>
      </c>
      <c r="U123" s="126" t="s">
        <v>28</v>
      </c>
      <c r="V123" s="124" t="s">
        <v>28</v>
      </c>
      <c r="W123" s="124" t="s">
        <v>28</v>
      </c>
      <c r="X123" s="124" t="s">
        <v>28</v>
      </c>
      <c r="Y123" s="122" t="s">
        <v>859</v>
      </c>
      <c r="Z123" s="122" t="s">
        <v>28</v>
      </c>
      <c r="AA123" s="123" t="s">
        <v>333</v>
      </c>
      <c r="AB123" s="142" t="s">
        <v>860</v>
      </c>
      <c r="AC123" s="142">
        <f>IF(OR(ISNUMBER(FIND("inteligencia",Tabla1[[#This Row],[Resumen]])), ISNUMBER(FIND("artificial",Tabla1[[#This Row],[Resumen]])), ISNUMBER(FIND("Inteligencia",Tabla1[[#This Row],[Resumen]])), ISNUMBER(FIND("Artificial",Tabla1[[#This Row],[Resumen]]))), 1, 0)</f>
        <v>1</v>
      </c>
      <c r="AD123" s="14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23" s="162">
        <f>Tabla1[[#This Row],[Título Menciona IA]]*Tabla1[[#This Row],[Resumen Menciona IA]]</f>
        <v>1</v>
      </c>
      <c r="AF123" s="142" t="s">
        <v>81</v>
      </c>
      <c r="AG123" s="145"/>
      <c r="AH123" s="141"/>
      <c r="AI123" s="141"/>
      <c r="AJ123" s="141"/>
      <c r="AK123" s="141"/>
      <c r="AL123" s="141"/>
      <c r="AM123" s="141"/>
      <c r="AN123" s="141"/>
      <c r="AO123" s="141"/>
      <c r="AP123" s="142"/>
      <c r="AQ123" s="132" t="s">
        <v>861</v>
      </c>
      <c r="AR123" s="134" t="s">
        <v>862</v>
      </c>
      <c r="AS123" s="134" t="s">
        <v>863</v>
      </c>
      <c r="AT123" s="141"/>
    </row>
    <row r="124" spans="1:46" ht="135">
      <c r="A124" s="122">
        <v>123</v>
      </c>
      <c r="B124" s="122" t="s">
        <v>70</v>
      </c>
      <c r="C124" s="122" t="s">
        <v>702</v>
      </c>
      <c r="D124" s="122" t="s">
        <v>22</v>
      </c>
      <c r="E124" s="122" t="s">
        <v>703</v>
      </c>
      <c r="F124" s="123" t="s">
        <v>24</v>
      </c>
      <c r="G124" s="122" t="s">
        <v>25</v>
      </c>
      <c r="H124" s="122" t="s">
        <v>704</v>
      </c>
      <c r="I124" s="122" t="s">
        <v>74</v>
      </c>
      <c r="J124" s="122">
        <f>YEAR(Tabla1[[#This Row],[Fecha de Inicio del Proceso]])</f>
        <v>2025</v>
      </c>
      <c r="K124" s="124">
        <v>45743</v>
      </c>
      <c r="L124" s="122">
        <v>2025</v>
      </c>
      <c r="M124" s="122" t="s">
        <v>864</v>
      </c>
      <c r="N124" s="122" t="s">
        <v>865</v>
      </c>
      <c r="O124" s="122" t="s">
        <v>27</v>
      </c>
      <c r="P124" s="122" t="s">
        <v>707</v>
      </c>
      <c r="Q124" s="126">
        <v>46056</v>
      </c>
      <c r="R124" s="124">
        <v>45969</v>
      </c>
      <c r="S124" s="126" t="s">
        <v>28</v>
      </c>
      <c r="T124" s="126" t="s">
        <v>28</v>
      </c>
      <c r="U124" s="126" t="s">
        <v>28</v>
      </c>
      <c r="V124" s="124" t="s">
        <v>28</v>
      </c>
      <c r="W124" s="124" t="s">
        <v>28</v>
      </c>
      <c r="X124" s="124" t="s">
        <v>28</v>
      </c>
      <c r="Y124" s="122" t="s">
        <v>866</v>
      </c>
      <c r="Z124" s="122" t="s">
        <v>28</v>
      </c>
      <c r="AA124" s="123" t="s">
        <v>333</v>
      </c>
      <c r="AB124" s="141" t="s">
        <v>867</v>
      </c>
      <c r="AC124" s="142" t="s">
        <v>81</v>
      </c>
      <c r="AD124" s="149" t="s">
        <v>845</v>
      </c>
      <c r="AE124" s="162" t="s">
        <v>846</v>
      </c>
      <c r="AF124" s="142" t="s">
        <v>81</v>
      </c>
      <c r="AG124" s="145"/>
      <c r="AH124" s="141"/>
      <c r="AI124" s="141"/>
      <c r="AJ124" s="141"/>
      <c r="AK124" s="141"/>
      <c r="AL124" s="141"/>
      <c r="AM124" s="141"/>
      <c r="AN124" s="141"/>
      <c r="AO124" s="141"/>
      <c r="AP124" s="142"/>
      <c r="AQ124" s="132" t="s">
        <v>868</v>
      </c>
      <c r="AR124" s="134" t="s">
        <v>869</v>
      </c>
      <c r="AS124" s="134" t="s">
        <v>870</v>
      </c>
      <c r="AT124" s="141"/>
    </row>
    <row r="125" spans="1:46" ht="45">
      <c r="A125" s="122">
        <v>124</v>
      </c>
      <c r="B125" s="122" t="s">
        <v>70</v>
      </c>
      <c r="C125" s="122" t="s">
        <v>702</v>
      </c>
      <c r="D125" s="122" t="s">
        <v>22</v>
      </c>
      <c r="E125" s="122" t="s">
        <v>703</v>
      </c>
      <c r="F125" s="123" t="s">
        <v>24</v>
      </c>
      <c r="G125" s="122" t="s">
        <v>25</v>
      </c>
      <c r="H125" s="122" t="s">
        <v>704</v>
      </c>
      <c r="I125" s="122" t="s">
        <v>74</v>
      </c>
      <c r="J125" s="122">
        <f>YEAR(Tabla1[[#This Row],[Fecha de Inicio del Proceso]])</f>
        <v>2025</v>
      </c>
      <c r="K125" s="124">
        <v>45743</v>
      </c>
      <c r="L125" s="122">
        <v>2025</v>
      </c>
      <c r="M125" s="122" t="s">
        <v>871</v>
      </c>
      <c r="N125" s="122" t="s">
        <v>872</v>
      </c>
      <c r="O125" s="122" t="s">
        <v>27</v>
      </c>
      <c r="P125" s="122" t="s">
        <v>707</v>
      </c>
      <c r="Q125" s="126">
        <v>46056</v>
      </c>
      <c r="R125" s="124">
        <v>45874</v>
      </c>
      <c r="S125" s="126" t="s">
        <v>28</v>
      </c>
      <c r="T125" s="126" t="s">
        <v>28</v>
      </c>
      <c r="U125" s="126" t="s">
        <v>28</v>
      </c>
      <c r="V125" s="124" t="s">
        <v>28</v>
      </c>
      <c r="W125" s="124" t="s">
        <v>28</v>
      </c>
      <c r="X125" s="124" t="s">
        <v>28</v>
      </c>
      <c r="Y125" s="122" t="s">
        <v>873</v>
      </c>
      <c r="Z125" s="122" t="s">
        <v>28</v>
      </c>
      <c r="AA125" s="123" t="s">
        <v>135</v>
      </c>
      <c r="AB125" s="142" t="s">
        <v>874</v>
      </c>
      <c r="AC125" s="142">
        <f>IF(OR(ISNUMBER(FIND("inteligencia",Tabla1[[#This Row],[Resumen]])), ISNUMBER(FIND("artificial",Tabla1[[#This Row],[Resumen]])), ISNUMBER(FIND("Inteligencia",Tabla1[[#This Row],[Resumen]])), ISNUMBER(FIND("Artificial",Tabla1[[#This Row],[Resumen]]))), 1, 0)</f>
        <v>1</v>
      </c>
      <c r="AD125" s="14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25" s="162">
        <f>Tabla1[[#This Row],[Título Menciona IA]]*Tabla1[[#This Row],[Resumen Menciona IA]]</f>
        <v>1</v>
      </c>
      <c r="AF125" s="142" t="s">
        <v>81</v>
      </c>
      <c r="AG125" s="145"/>
      <c r="AH125" s="141"/>
      <c r="AI125" s="141"/>
      <c r="AJ125" s="141"/>
      <c r="AK125" s="141"/>
      <c r="AL125" s="141"/>
      <c r="AM125" s="141"/>
      <c r="AN125" s="141"/>
      <c r="AO125" s="141"/>
      <c r="AP125" s="142"/>
      <c r="AQ125" s="132" t="s">
        <v>875</v>
      </c>
      <c r="AR125" s="134" t="s">
        <v>876</v>
      </c>
      <c r="AS125" s="134" t="s">
        <v>877</v>
      </c>
      <c r="AT125" s="141"/>
    </row>
    <row r="126" spans="1:46" ht="90">
      <c r="A126" s="122">
        <v>125</v>
      </c>
      <c r="B126" s="122" t="s">
        <v>70</v>
      </c>
      <c r="C126" s="122" t="s">
        <v>702</v>
      </c>
      <c r="D126" s="122" t="s">
        <v>22</v>
      </c>
      <c r="E126" s="122" t="s">
        <v>703</v>
      </c>
      <c r="F126" s="123" t="s">
        <v>24</v>
      </c>
      <c r="G126" s="122" t="s">
        <v>25</v>
      </c>
      <c r="H126" s="122" t="s">
        <v>704</v>
      </c>
      <c r="I126" s="122" t="s">
        <v>74</v>
      </c>
      <c r="J126" s="122">
        <f>YEAR(Tabla1[[#This Row],[Fecha de Inicio del Proceso]])</f>
        <v>2025</v>
      </c>
      <c r="K126" s="124">
        <v>45742</v>
      </c>
      <c r="L126" s="122">
        <v>2025</v>
      </c>
      <c r="M126" s="122" t="s">
        <v>878</v>
      </c>
      <c r="N126" s="122" t="s">
        <v>879</v>
      </c>
      <c r="O126" s="122" t="s">
        <v>27</v>
      </c>
      <c r="P126" s="122" t="s">
        <v>742</v>
      </c>
      <c r="Q126" s="126">
        <v>46056</v>
      </c>
      <c r="R126" s="124">
        <v>45902</v>
      </c>
      <c r="S126" s="126" t="s">
        <v>28</v>
      </c>
      <c r="T126" s="126" t="s">
        <v>28</v>
      </c>
      <c r="U126" s="126" t="s">
        <v>28</v>
      </c>
      <c r="V126" s="124" t="s">
        <v>28</v>
      </c>
      <c r="W126" s="124" t="s">
        <v>28</v>
      </c>
      <c r="X126" s="124" t="s">
        <v>28</v>
      </c>
      <c r="Y126" s="122" t="s">
        <v>880</v>
      </c>
      <c r="Z126" s="122" t="s">
        <v>28</v>
      </c>
      <c r="AA126" s="123" t="s">
        <v>135</v>
      </c>
      <c r="AB126" s="142" t="s">
        <v>881</v>
      </c>
      <c r="AC126" s="142">
        <f>IF(OR(ISNUMBER(FIND("inteligencia",Tabla1[[#This Row],[Resumen]])), ISNUMBER(FIND("artificial",Tabla1[[#This Row],[Resumen]])), ISNUMBER(FIND("Inteligencia",Tabla1[[#This Row],[Resumen]])), ISNUMBER(FIND("Artificial",Tabla1[[#This Row],[Resumen]]))), 1, 0)</f>
        <v>1</v>
      </c>
      <c r="AD126" s="14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26" s="162">
        <f>Tabla1[[#This Row],[Título Menciona IA]]*Tabla1[[#This Row],[Resumen Menciona IA]]</f>
        <v>1</v>
      </c>
      <c r="AF126" s="142" t="s">
        <v>81</v>
      </c>
      <c r="AG126" s="145"/>
      <c r="AH126" s="141"/>
      <c r="AI126" s="141"/>
      <c r="AJ126" s="141"/>
      <c r="AK126" s="141"/>
      <c r="AL126" s="141"/>
      <c r="AM126" s="141"/>
      <c r="AN126" s="141"/>
      <c r="AO126" s="141"/>
      <c r="AP126" s="142"/>
      <c r="AQ126" s="132" t="s">
        <v>882</v>
      </c>
      <c r="AR126" s="134" t="s">
        <v>883</v>
      </c>
      <c r="AS126" s="134" t="s">
        <v>884</v>
      </c>
      <c r="AT126" s="141"/>
    </row>
    <row r="127" spans="1:46" ht="105">
      <c r="A127" s="122">
        <v>126</v>
      </c>
      <c r="B127" s="122" t="s">
        <v>70</v>
      </c>
      <c r="C127" s="122" t="s">
        <v>702</v>
      </c>
      <c r="D127" s="122" t="s">
        <v>22</v>
      </c>
      <c r="E127" s="122" t="s">
        <v>703</v>
      </c>
      <c r="F127" s="123" t="s">
        <v>24</v>
      </c>
      <c r="G127" s="122" t="s">
        <v>25</v>
      </c>
      <c r="H127" s="122" t="s">
        <v>704</v>
      </c>
      <c r="I127" s="122" t="s">
        <v>74</v>
      </c>
      <c r="J127" s="122">
        <f>YEAR(Tabla1[[#This Row],[Fecha de Inicio del Proceso]])</f>
        <v>2025</v>
      </c>
      <c r="K127" s="124">
        <v>45742</v>
      </c>
      <c r="L127" s="122">
        <v>2025</v>
      </c>
      <c r="M127" s="122" t="s">
        <v>885</v>
      </c>
      <c r="N127" s="122" t="s">
        <v>886</v>
      </c>
      <c r="O127" s="122" t="s">
        <v>27</v>
      </c>
      <c r="P127" s="122" t="s">
        <v>887</v>
      </c>
      <c r="Q127" s="126">
        <v>46056</v>
      </c>
      <c r="R127" s="124">
        <v>45791</v>
      </c>
      <c r="S127" s="126" t="s">
        <v>28</v>
      </c>
      <c r="T127" s="126" t="s">
        <v>28</v>
      </c>
      <c r="U127" s="126" t="s">
        <v>28</v>
      </c>
      <c r="V127" s="124" t="s">
        <v>28</v>
      </c>
      <c r="W127" s="124" t="s">
        <v>28</v>
      </c>
      <c r="X127" s="124" t="s">
        <v>28</v>
      </c>
      <c r="Y127" s="122" t="s">
        <v>888</v>
      </c>
      <c r="Z127" s="122" t="s">
        <v>28</v>
      </c>
      <c r="AA127" s="123" t="s">
        <v>135</v>
      </c>
      <c r="AB127" s="142" t="s">
        <v>889</v>
      </c>
      <c r="AC127" s="142" t="s">
        <v>81</v>
      </c>
      <c r="AD127" s="155" t="s">
        <v>868</v>
      </c>
      <c r="AE127" s="161" t="s">
        <v>869</v>
      </c>
      <c r="AF127" s="142" t="s">
        <v>81</v>
      </c>
      <c r="AG127" s="145"/>
      <c r="AH127" s="141"/>
      <c r="AI127" s="141"/>
      <c r="AJ127" s="141"/>
      <c r="AK127" s="141"/>
      <c r="AL127" s="141"/>
      <c r="AM127" s="141"/>
      <c r="AN127" s="141"/>
      <c r="AO127" s="141"/>
      <c r="AP127" s="142"/>
      <c r="AQ127" s="132" t="s">
        <v>890</v>
      </c>
      <c r="AR127" s="134" t="s">
        <v>891</v>
      </c>
      <c r="AS127" s="134" t="s">
        <v>892</v>
      </c>
      <c r="AT127" s="141"/>
    </row>
    <row r="128" spans="1:46" ht="90">
      <c r="A128" s="122">
        <v>127</v>
      </c>
      <c r="B128" s="122" t="s">
        <v>70</v>
      </c>
      <c r="C128" s="123" t="s">
        <v>702</v>
      </c>
      <c r="D128" s="123" t="s">
        <v>22</v>
      </c>
      <c r="E128" s="123" t="s">
        <v>703</v>
      </c>
      <c r="F128" s="123" t="s">
        <v>24</v>
      </c>
      <c r="G128" s="123" t="s">
        <v>25</v>
      </c>
      <c r="H128" s="123" t="s">
        <v>704</v>
      </c>
      <c r="I128" s="122" t="s">
        <v>74</v>
      </c>
      <c r="J128" s="122">
        <f>YEAR(Tabla1[[#This Row],[Fecha de Inicio del Proceso]])</f>
        <v>2025</v>
      </c>
      <c r="K128" s="124">
        <v>45734</v>
      </c>
      <c r="L128" s="122">
        <v>2025</v>
      </c>
      <c r="M128" s="123" t="s">
        <v>893</v>
      </c>
      <c r="N128" s="123" t="s">
        <v>894</v>
      </c>
      <c r="O128" s="122" t="s">
        <v>27</v>
      </c>
      <c r="P128" s="122" t="s">
        <v>707</v>
      </c>
      <c r="Q128" s="126">
        <v>46056</v>
      </c>
      <c r="R128" s="124">
        <v>45876</v>
      </c>
      <c r="S128" s="126" t="s">
        <v>28</v>
      </c>
      <c r="T128" s="126" t="s">
        <v>28</v>
      </c>
      <c r="U128" s="126" t="s">
        <v>28</v>
      </c>
      <c r="V128" s="126" t="s">
        <v>28</v>
      </c>
      <c r="W128" s="126" t="s">
        <v>28</v>
      </c>
      <c r="X128" s="126" t="s">
        <v>28</v>
      </c>
      <c r="Y128" s="122" t="s">
        <v>895</v>
      </c>
      <c r="Z128" s="122" t="s">
        <v>28</v>
      </c>
      <c r="AA128" s="123" t="s">
        <v>112</v>
      </c>
      <c r="AB128" s="142" t="s">
        <v>896</v>
      </c>
      <c r="AC128" s="142" t="s">
        <v>81</v>
      </c>
      <c r="AD128"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28" s="159" t="e">
        <f>Tabla1[[#This Row],[Título Menciona IA]]*Tabla1[[#This Row],[Resumen Menciona IA]]</f>
        <v>#VALUE!</v>
      </c>
      <c r="AF128" s="142" t="s">
        <v>81</v>
      </c>
      <c r="AG128" s="145"/>
      <c r="AH128" s="141"/>
      <c r="AI128" s="141"/>
      <c r="AJ128" s="141"/>
      <c r="AK128" s="141"/>
      <c r="AL128" s="141"/>
      <c r="AM128" s="141"/>
      <c r="AN128" s="141"/>
      <c r="AO128" s="141"/>
      <c r="AP128" s="142"/>
      <c r="AQ128" s="132" t="s">
        <v>845</v>
      </c>
      <c r="AR128" s="134" t="s">
        <v>846</v>
      </c>
      <c r="AS128" s="134" t="s">
        <v>897</v>
      </c>
      <c r="AT128" s="141"/>
    </row>
    <row r="129" spans="1:46" ht="105">
      <c r="A129" s="122">
        <v>128</v>
      </c>
      <c r="B129" s="122" t="s">
        <v>70</v>
      </c>
      <c r="C129" s="123" t="s">
        <v>702</v>
      </c>
      <c r="D129" s="123" t="s">
        <v>22</v>
      </c>
      <c r="E129" s="123" t="s">
        <v>703</v>
      </c>
      <c r="F129" s="123" t="s">
        <v>24</v>
      </c>
      <c r="G129" s="123" t="s">
        <v>25</v>
      </c>
      <c r="H129" s="123" t="s">
        <v>704</v>
      </c>
      <c r="I129" s="122" t="s">
        <v>74</v>
      </c>
      <c r="J129" s="122">
        <f>YEAR(Tabla1[[#This Row],[Fecha de Inicio del Proceso]])</f>
        <v>2025</v>
      </c>
      <c r="K129" s="124">
        <v>45730</v>
      </c>
      <c r="L129" s="122">
        <v>2025</v>
      </c>
      <c r="M129" s="123" t="s">
        <v>898</v>
      </c>
      <c r="N129" s="122" t="s">
        <v>899</v>
      </c>
      <c r="O129" s="122" t="s">
        <v>27</v>
      </c>
      <c r="P129" s="122" t="s">
        <v>707</v>
      </c>
      <c r="Q129" s="126">
        <v>46056</v>
      </c>
      <c r="R129" s="124">
        <v>46001</v>
      </c>
      <c r="S129" s="126" t="s">
        <v>28</v>
      </c>
      <c r="T129" s="126" t="s">
        <v>28</v>
      </c>
      <c r="U129" s="126" t="s">
        <v>28</v>
      </c>
      <c r="V129" s="126" t="s">
        <v>28</v>
      </c>
      <c r="W129" s="126" t="s">
        <v>28</v>
      </c>
      <c r="X129" s="126" t="s">
        <v>28</v>
      </c>
      <c r="Y129" s="122" t="s">
        <v>900</v>
      </c>
      <c r="Z129" s="122" t="s">
        <v>28</v>
      </c>
      <c r="AA129" s="123" t="s">
        <v>333</v>
      </c>
      <c r="AB129" s="142" t="s">
        <v>901</v>
      </c>
      <c r="AC129" s="142">
        <f>IF(OR(ISNUMBER(FIND("inteligencia",Tabla1[[#This Row],[Resumen]])), ISNUMBER(FIND("artificial",Tabla1[[#This Row],[Resumen]])), ISNUMBER(FIND("Inteligencia",Tabla1[[#This Row],[Resumen]])), ISNUMBER(FIND("Artificial",Tabla1[[#This Row],[Resumen]]))), 1, 0)</f>
        <v>1</v>
      </c>
      <c r="AD129"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29" s="159">
        <f>Tabla1[[#This Row],[Título Menciona IA]]*Tabla1[[#This Row],[Resumen Menciona IA]]</f>
        <v>0</v>
      </c>
      <c r="AF129" s="142" t="s">
        <v>81</v>
      </c>
      <c r="AG129" s="145"/>
      <c r="AH129" s="141"/>
      <c r="AI129" s="141"/>
      <c r="AJ129" s="141"/>
      <c r="AK129" s="141"/>
      <c r="AL129" s="141"/>
      <c r="AM129" s="141"/>
      <c r="AN129" s="141"/>
      <c r="AO129" s="141"/>
      <c r="AP129" s="142"/>
      <c r="AQ129" s="132" t="s">
        <v>902</v>
      </c>
      <c r="AR129" s="134" t="s">
        <v>903</v>
      </c>
      <c r="AS129" s="134" t="s">
        <v>904</v>
      </c>
      <c r="AT129" s="141"/>
    </row>
    <row r="130" spans="1:46" ht="120">
      <c r="A130" s="122">
        <v>129</v>
      </c>
      <c r="B130" s="122" t="s">
        <v>70</v>
      </c>
      <c r="C130" s="123" t="s">
        <v>702</v>
      </c>
      <c r="D130" s="123" t="s">
        <v>22</v>
      </c>
      <c r="E130" s="123" t="s">
        <v>703</v>
      </c>
      <c r="F130" s="123" t="s">
        <v>24</v>
      </c>
      <c r="G130" s="123" t="s">
        <v>25</v>
      </c>
      <c r="H130" s="123" t="s">
        <v>704</v>
      </c>
      <c r="I130" s="122" t="s">
        <v>74</v>
      </c>
      <c r="J130" s="122">
        <f>YEAR(Tabla1[[#This Row],[Fecha de Inicio del Proceso]])</f>
        <v>2025</v>
      </c>
      <c r="K130" s="124">
        <v>45730</v>
      </c>
      <c r="L130" s="122">
        <v>2025</v>
      </c>
      <c r="M130" s="123" t="s">
        <v>905</v>
      </c>
      <c r="N130" s="123" t="s">
        <v>906</v>
      </c>
      <c r="O130" s="122" t="s">
        <v>27</v>
      </c>
      <c r="P130" s="122" t="s">
        <v>707</v>
      </c>
      <c r="Q130" s="126">
        <v>46056</v>
      </c>
      <c r="R130" s="124">
        <v>45946</v>
      </c>
      <c r="S130" s="126" t="s">
        <v>28</v>
      </c>
      <c r="T130" s="126" t="s">
        <v>28</v>
      </c>
      <c r="U130" s="126" t="s">
        <v>28</v>
      </c>
      <c r="V130" s="126" t="s">
        <v>28</v>
      </c>
      <c r="W130" s="126" t="s">
        <v>28</v>
      </c>
      <c r="X130" s="126" t="s">
        <v>28</v>
      </c>
      <c r="Y130" s="122" t="s">
        <v>758</v>
      </c>
      <c r="Z130" s="122" t="s">
        <v>28</v>
      </c>
      <c r="AA130" s="123" t="s">
        <v>333</v>
      </c>
      <c r="AB130" s="142" t="s">
        <v>907</v>
      </c>
      <c r="AC130" s="142">
        <f>IF(OR(ISNUMBER(FIND("inteligencia",Tabla1[[#This Row],[Resumen]])), ISNUMBER(FIND("artificial",Tabla1[[#This Row],[Resumen]])), ISNUMBER(FIND("Inteligencia",Tabla1[[#This Row],[Resumen]])), ISNUMBER(FIND("Artificial",Tabla1[[#This Row],[Resumen]]))), 1, 0)</f>
        <v>1</v>
      </c>
      <c r="AD130"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30" s="159">
        <f>Tabla1[[#This Row],[Título Menciona IA]]*Tabla1[[#This Row],[Resumen Menciona IA]]</f>
        <v>0</v>
      </c>
      <c r="AF130" s="142" t="s">
        <v>81</v>
      </c>
      <c r="AG130" s="145"/>
      <c r="AH130" s="141"/>
      <c r="AI130" s="141"/>
      <c r="AJ130" s="141"/>
      <c r="AK130" s="141"/>
      <c r="AL130" s="141"/>
      <c r="AM130" s="141"/>
      <c r="AN130" s="141"/>
      <c r="AO130" s="141"/>
      <c r="AP130" s="142"/>
      <c r="AQ130" s="132" t="s">
        <v>908</v>
      </c>
      <c r="AR130" s="134" t="s">
        <v>909</v>
      </c>
      <c r="AS130" s="134" t="s">
        <v>910</v>
      </c>
      <c r="AT130" s="141"/>
    </row>
    <row r="131" spans="1:46" ht="105">
      <c r="A131" s="122">
        <v>130</v>
      </c>
      <c r="B131" s="122" t="s">
        <v>70</v>
      </c>
      <c r="C131" s="123" t="s">
        <v>702</v>
      </c>
      <c r="D131" s="123" t="s">
        <v>22</v>
      </c>
      <c r="E131" s="123" t="s">
        <v>703</v>
      </c>
      <c r="F131" s="123" t="s">
        <v>24</v>
      </c>
      <c r="G131" s="123" t="s">
        <v>25</v>
      </c>
      <c r="H131" s="123" t="s">
        <v>704</v>
      </c>
      <c r="I131" s="122" t="s">
        <v>74</v>
      </c>
      <c r="J131" s="122">
        <f>YEAR(Tabla1[[#This Row],[Fecha de Inicio del Proceso]])</f>
        <v>2025</v>
      </c>
      <c r="K131" s="124">
        <v>45728</v>
      </c>
      <c r="L131" s="122">
        <v>2025</v>
      </c>
      <c r="M131" s="123" t="s">
        <v>911</v>
      </c>
      <c r="N131" s="123" t="s">
        <v>912</v>
      </c>
      <c r="O131" s="122" t="s">
        <v>27</v>
      </c>
      <c r="P131" s="122" t="s">
        <v>913</v>
      </c>
      <c r="Q131" s="126">
        <v>46056</v>
      </c>
      <c r="R131" s="124">
        <v>45790</v>
      </c>
      <c r="S131" s="126" t="s">
        <v>28</v>
      </c>
      <c r="T131" s="126" t="s">
        <v>28</v>
      </c>
      <c r="U131" s="126" t="s">
        <v>28</v>
      </c>
      <c r="V131" s="126" t="s">
        <v>28</v>
      </c>
      <c r="W131" s="126" t="s">
        <v>28</v>
      </c>
      <c r="X131" s="126" t="s">
        <v>28</v>
      </c>
      <c r="Y131" s="122" t="s">
        <v>914</v>
      </c>
      <c r="Z131" s="122" t="s">
        <v>28</v>
      </c>
      <c r="AA131" s="123" t="s">
        <v>239</v>
      </c>
      <c r="AB131" s="142" t="s">
        <v>915</v>
      </c>
      <c r="AC131" s="142">
        <f>IF(OR(ISNUMBER(FIND("inteligencia",Tabla1[[#This Row],[Resumen]])), ISNUMBER(FIND("artificial",Tabla1[[#This Row],[Resumen]])), ISNUMBER(FIND("Inteligencia",Tabla1[[#This Row],[Resumen]])), ISNUMBER(FIND("Artificial",Tabla1[[#This Row],[Resumen]]))), 1, 0)</f>
        <v>1</v>
      </c>
      <c r="AD131"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31" s="159">
        <f>Tabla1[[#This Row],[Título Menciona IA]]*Tabla1[[#This Row],[Resumen Menciona IA]]</f>
        <v>0</v>
      </c>
      <c r="AF131" s="142" t="s">
        <v>81</v>
      </c>
      <c r="AG131" s="145"/>
      <c r="AH131" s="141"/>
      <c r="AI131" s="141"/>
      <c r="AJ131" s="141"/>
      <c r="AK131" s="141"/>
      <c r="AL131" s="141"/>
      <c r="AM131" s="141"/>
      <c r="AN131" s="141"/>
      <c r="AO131" s="141"/>
      <c r="AP131" s="142"/>
      <c r="AQ131" s="132" t="s">
        <v>916</v>
      </c>
      <c r="AR131" s="134" t="s">
        <v>917</v>
      </c>
      <c r="AS131" s="134" t="s">
        <v>918</v>
      </c>
      <c r="AT131" s="141"/>
    </row>
    <row r="132" spans="1:46" ht="126">
      <c r="A132" s="122">
        <v>131</v>
      </c>
      <c r="B132" s="122" t="s">
        <v>70</v>
      </c>
      <c r="C132" s="123" t="s">
        <v>702</v>
      </c>
      <c r="D132" s="123" t="s">
        <v>22</v>
      </c>
      <c r="E132" s="123" t="s">
        <v>703</v>
      </c>
      <c r="F132" s="123" t="s">
        <v>24</v>
      </c>
      <c r="G132" s="123" t="s">
        <v>25</v>
      </c>
      <c r="H132" s="123" t="s">
        <v>704</v>
      </c>
      <c r="I132" s="122" t="s">
        <v>74</v>
      </c>
      <c r="J132" s="122">
        <f>YEAR(Tabla1[[#This Row],[Fecha de Inicio del Proceso]])</f>
        <v>2025</v>
      </c>
      <c r="K132" s="124">
        <v>45727</v>
      </c>
      <c r="L132" s="122">
        <v>2025</v>
      </c>
      <c r="M132" s="123" t="s">
        <v>919</v>
      </c>
      <c r="N132" s="123" t="s">
        <v>920</v>
      </c>
      <c r="O132" s="122" t="s">
        <v>27</v>
      </c>
      <c r="P132" s="122" t="s">
        <v>707</v>
      </c>
      <c r="Q132" s="126">
        <v>46056</v>
      </c>
      <c r="R132" s="124">
        <v>45820</v>
      </c>
      <c r="S132" s="126" t="s">
        <v>28</v>
      </c>
      <c r="T132" s="126" t="s">
        <v>28</v>
      </c>
      <c r="U132" s="126" t="s">
        <v>28</v>
      </c>
      <c r="V132" s="126" t="s">
        <v>28</v>
      </c>
      <c r="W132" s="126" t="s">
        <v>28</v>
      </c>
      <c r="X132" s="126" t="s">
        <v>28</v>
      </c>
      <c r="Y132" s="122" t="s">
        <v>708</v>
      </c>
      <c r="Z132" s="122" t="s">
        <v>26</v>
      </c>
      <c r="AA132" s="123" t="s">
        <v>135</v>
      </c>
      <c r="AB132" s="142" t="s">
        <v>921</v>
      </c>
      <c r="AC132" s="142" t="s">
        <v>81</v>
      </c>
      <c r="AD132" s="155" t="s">
        <v>922</v>
      </c>
      <c r="AE132" s="161" t="s">
        <v>923</v>
      </c>
      <c r="AF132" s="142" t="s">
        <v>81</v>
      </c>
      <c r="AG132" s="161" t="s">
        <v>924</v>
      </c>
      <c r="AH132" s="141"/>
      <c r="AI132" s="141"/>
      <c r="AJ132" s="141"/>
      <c r="AK132" s="141"/>
      <c r="AL132" s="141"/>
      <c r="AM132" s="141"/>
      <c r="AN132" s="141"/>
      <c r="AO132" s="141"/>
      <c r="AP132" s="142"/>
      <c r="AQ132" s="132" t="s">
        <v>925</v>
      </c>
      <c r="AR132" s="134" t="s">
        <v>926</v>
      </c>
      <c r="AS132" s="134" t="s">
        <v>927</v>
      </c>
      <c r="AT132" s="141"/>
    </row>
    <row r="133" spans="1:46" ht="60">
      <c r="A133" s="122">
        <v>132</v>
      </c>
      <c r="B133" s="122" t="s">
        <v>70</v>
      </c>
      <c r="C133" s="123" t="s">
        <v>702</v>
      </c>
      <c r="D133" s="123" t="s">
        <v>22</v>
      </c>
      <c r="E133" s="123" t="s">
        <v>703</v>
      </c>
      <c r="F133" s="123" t="s">
        <v>24</v>
      </c>
      <c r="G133" s="123" t="s">
        <v>25</v>
      </c>
      <c r="H133" s="123" t="s">
        <v>704</v>
      </c>
      <c r="I133" s="122" t="s">
        <v>74</v>
      </c>
      <c r="J133" s="122">
        <f>YEAR(Tabla1[[#This Row],[Fecha de Inicio del Proceso]])</f>
        <v>2025</v>
      </c>
      <c r="K133" s="124">
        <v>45727</v>
      </c>
      <c r="L133" s="122">
        <v>2025</v>
      </c>
      <c r="M133" s="123" t="s">
        <v>928</v>
      </c>
      <c r="N133" s="123" t="s">
        <v>929</v>
      </c>
      <c r="O133" s="122" t="s">
        <v>27</v>
      </c>
      <c r="P133" s="122" t="s">
        <v>707</v>
      </c>
      <c r="Q133" s="126">
        <v>46056</v>
      </c>
      <c r="R133" s="124">
        <v>46008</v>
      </c>
      <c r="S133" s="126" t="s">
        <v>28</v>
      </c>
      <c r="T133" s="126" t="s">
        <v>28</v>
      </c>
      <c r="U133" s="126" t="s">
        <v>28</v>
      </c>
      <c r="V133" s="126" t="s">
        <v>28</v>
      </c>
      <c r="W133" s="126" t="s">
        <v>28</v>
      </c>
      <c r="X133" s="126" t="s">
        <v>28</v>
      </c>
      <c r="Y133" s="122" t="s">
        <v>708</v>
      </c>
      <c r="Z133" s="122" t="s">
        <v>26</v>
      </c>
      <c r="AA133" s="123" t="s">
        <v>135</v>
      </c>
      <c r="AB133" s="142" t="s">
        <v>930</v>
      </c>
      <c r="AC133" s="142" t="s">
        <v>81</v>
      </c>
      <c r="AD133" s="155" t="s">
        <v>931</v>
      </c>
      <c r="AE133" s="161" t="s">
        <v>932</v>
      </c>
      <c r="AF133" s="142" t="s">
        <v>81</v>
      </c>
      <c r="AG133" s="145"/>
      <c r="AH133" s="141"/>
      <c r="AI133" s="141"/>
      <c r="AJ133" s="141"/>
      <c r="AK133" s="141"/>
      <c r="AL133" s="141"/>
      <c r="AM133" s="141"/>
      <c r="AN133" s="141"/>
      <c r="AO133" s="141"/>
      <c r="AP133" s="142"/>
      <c r="AQ133" s="132" t="s">
        <v>922</v>
      </c>
      <c r="AR133" s="134" t="s">
        <v>923</v>
      </c>
      <c r="AS133" s="134" t="s">
        <v>924</v>
      </c>
      <c r="AT133" s="141"/>
    </row>
    <row r="134" spans="1:46" ht="60">
      <c r="A134" s="122">
        <v>133</v>
      </c>
      <c r="B134" s="122" t="s">
        <v>70</v>
      </c>
      <c r="C134" s="123" t="s">
        <v>702</v>
      </c>
      <c r="D134" s="123" t="s">
        <v>22</v>
      </c>
      <c r="E134" s="123" t="s">
        <v>703</v>
      </c>
      <c r="F134" s="123" t="s">
        <v>24</v>
      </c>
      <c r="G134" s="123" t="s">
        <v>25</v>
      </c>
      <c r="H134" s="123" t="s">
        <v>704</v>
      </c>
      <c r="I134" s="122" t="s">
        <v>74</v>
      </c>
      <c r="J134" s="122">
        <f>YEAR(Tabla1[[#This Row],[Fecha de Inicio del Proceso]])</f>
        <v>2025</v>
      </c>
      <c r="K134" s="124">
        <v>45727</v>
      </c>
      <c r="L134" s="122">
        <v>2025</v>
      </c>
      <c r="M134" s="123" t="s">
        <v>933</v>
      </c>
      <c r="N134" s="123" t="s">
        <v>934</v>
      </c>
      <c r="O134" s="122" t="s">
        <v>27</v>
      </c>
      <c r="P134" s="122" t="s">
        <v>707</v>
      </c>
      <c r="Q134" s="126">
        <v>46056</v>
      </c>
      <c r="R134" s="124">
        <v>45834</v>
      </c>
      <c r="S134" s="126" t="s">
        <v>28</v>
      </c>
      <c r="T134" s="126" t="s">
        <v>28</v>
      </c>
      <c r="U134" s="126" t="s">
        <v>28</v>
      </c>
      <c r="V134" s="126" t="s">
        <v>28</v>
      </c>
      <c r="W134" s="126" t="s">
        <v>28</v>
      </c>
      <c r="X134" s="126" t="s">
        <v>28</v>
      </c>
      <c r="Y134" s="122" t="s">
        <v>708</v>
      </c>
      <c r="Z134" s="122" t="s">
        <v>26</v>
      </c>
      <c r="AA134" s="123" t="s">
        <v>135</v>
      </c>
      <c r="AB134" s="142" t="s">
        <v>935</v>
      </c>
      <c r="AC134" s="142" t="s">
        <v>81</v>
      </c>
      <c r="AD134" s="155" t="s">
        <v>916</v>
      </c>
      <c r="AE134" s="161" t="s">
        <v>917</v>
      </c>
      <c r="AF134" s="142" t="s">
        <v>81</v>
      </c>
      <c r="AG134" s="145"/>
      <c r="AH134" s="141"/>
      <c r="AI134" s="141"/>
      <c r="AJ134" s="141"/>
      <c r="AK134" s="141"/>
      <c r="AL134" s="141"/>
      <c r="AM134" s="141"/>
      <c r="AN134" s="141"/>
      <c r="AO134" s="141"/>
      <c r="AP134" s="142"/>
      <c r="AQ134" s="132" t="s">
        <v>931</v>
      </c>
      <c r="AR134" s="134" t="s">
        <v>932</v>
      </c>
      <c r="AS134" s="134" t="s">
        <v>936</v>
      </c>
      <c r="AT134" s="141"/>
    </row>
    <row r="135" spans="1:46" ht="60">
      <c r="A135" s="122">
        <v>134</v>
      </c>
      <c r="B135" s="122" t="s">
        <v>70</v>
      </c>
      <c r="C135" s="123" t="s">
        <v>702</v>
      </c>
      <c r="D135" s="123" t="s">
        <v>22</v>
      </c>
      <c r="E135" s="123" t="s">
        <v>703</v>
      </c>
      <c r="F135" s="123" t="s">
        <v>24</v>
      </c>
      <c r="G135" s="123" t="s">
        <v>25</v>
      </c>
      <c r="H135" s="122" t="s">
        <v>814</v>
      </c>
      <c r="I135" s="122" t="s">
        <v>74</v>
      </c>
      <c r="J135" s="122">
        <f>YEAR(Tabla1[[#This Row],[Fecha de Inicio del Proceso]])</f>
        <v>2025</v>
      </c>
      <c r="K135" s="124">
        <v>45715</v>
      </c>
      <c r="L135" s="122">
        <v>2025</v>
      </c>
      <c r="M135" s="122" t="s">
        <v>937</v>
      </c>
      <c r="N135" s="123" t="s">
        <v>938</v>
      </c>
      <c r="O135" s="122" t="s">
        <v>27</v>
      </c>
      <c r="P135" s="122" t="s">
        <v>742</v>
      </c>
      <c r="Q135" s="126">
        <v>46056</v>
      </c>
      <c r="R135" s="124">
        <v>45926</v>
      </c>
      <c r="S135" s="126" t="s">
        <v>28</v>
      </c>
      <c r="T135" s="126" t="s">
        <v>28</v>
      </c>
      <c r="U135" s="123" t="s">
        <v>28</v>
      </c>
      <c r="V135" s="126" t="s">
        <v>28</v>
      </c>
      <c r="W135" s="123" t="s">
        <v>28</v>
      </c>
      <c r="X135" s="123" t="s">
        <v>28</v>
      </c>
      <c r="Y135" s="122" t="s">
        <v>939</v>
      </c>
      <c r="Z135" s="122" t="s">
        <v>28</v>
      </c>
      <c r="AA135" s="123" t="s">
        <v>135</v>
      </c>
      <c r="AB135" s="142" t="s">
        <v>940</v>
      </c>
      <c r="AC135" s="158">
        <f>IF(OR(ISNUMBER(FIND("inteligencia",Tabla1[[#This Row],[Resumen]])), ISNUMBER(FIND("artificial",Tabla1[[#This Row],[Resumen]])), ISNUMBER(FIND("Inteligencia",Tabla1[[#This Row],[Resumen]])), ISNUMBER(FIND("Artificial",Tabla1[[#This Row],[Resumen]]))), 1, 0)</f>
        <v>1</v>
      </c>
      <c r="AD135"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35" s="159">
        <f>Tabla1[[#This Row],[Título Menciona IA]]*Tabla1[[#This Row],[Resumen Menciona IA]]</f>
        <v>1</v>
      </c>
      <c r="AF135" s="142" t="s">
        <v>81</v>
      </c>
      <c r="AG135" s="145"/>
      <c r="AH135" s="141"/>
      <c r="AI135" s="141"/>
      <c r="AJ135" s="141"/>
      <c r="AK135" s="141"/>
      <c r="AL135" s="141"/>
      <c r="AM135" s="141"/>
      <c r="AN135" s="141"/>
      <c r="AO135" s="141"/>
      <c r="AP135" s="142"/>
      <c r="AQ135" s="132" t="s">
        <v>941</v>
      </c>
      <c r="AR135" s="134" t="s">
        <v>942</v>
      </c>
      <c r="AS135" s="134" t="s">
        <v>943</v>
      </c>
      <c r="AT135" s="141"/>
    </row>
    <row r="136" spans="1:46" ht="75">
      <c r="A136" s="122">
        <v>135</v>
      </c>
      <c r="B136" s="122" t="s">
        <v>70</v>
      </c>
      <c r="C136" s="122" t="s">
        <v>702</v>
      </c>
      <c r="D136" s="122" t="s">
        <v>22</v>
      </c>
      <c r="E136" s="122" t="s">
        <v>703</v>
      </c>
      <c r="F136" s="123" t="s">
        <v>24</v>
      </c>
      <c r="G136" s="122" t="s">
        <v>25</v>
      </c>
      <c r="H136" s="122" t="s">
        <v>704</v>
      </c>
      <c r="I136" s="122" t="s">
        <v>74</v>
      </c>
      <c r="J136" s="123">
        <f>YEAR(Tabla1[[#This Row],[Fecha de Inicio del Proceso]])</f>
        <v>2025</v>
      </c>
      <c r="K136" s="124">
        <v>45714</v>
      </c>
      <c r="L136" s="122">
        <v>2025</v>
      </c>
      <c r="M136" s="122" t="s">
        <v>944</v>
      </c>
      <c r="N136" s="122" t="s">
        <v>945</v>
      </c>
      <c r="O136" s="122" t="s">
        <v>27</v>
      </c>
      <c r="P136" s="122" t="s">
        <v>707</v>
      </c>
      <c r="Q136" s="126">
        <v>46056</v>
      </c>
      <c r="R136" s="124">
        <v>45902</v>
      </c>
      <c r="S136" s="126" t="s">
        <v>28</v>
      </c>
      <c r="T136" s="126" t="s">
        <v>28</v>
      </c>
      <c r="U136" s="123" t="s">
        <v>28</v>
      </c>
      <c r="V136" s="124" t="s">
        <v>28</v>
      </c>
      <c r="W136" s="122" t="s">
        <v>28</v>
      </c>
      <c r="X136" s="122" t="s">
        <v>28</v>
      </c>
      <c r="Y136" s="122" t="s">
        <v>946</v>
      </c>
      <c r="Z136" s="122" t="s">
        <v>26</v>
      </c>
      <c r="AA136" s="123" t="s">
        <v>333</v>
      </c>
      <c r="AB136" s="141" t="s">
        <v>947</v>
      </c>
      <c r="AC136" s="142" t="s">
        <v>81</v>
      </c>
      <c r="AD136" s="155" t="s">
        <v>948</v>
      </c>
      <c r="AE136" s="161" t="s">
        <v>949</v>
      </c>
      <c r="AF136" s="142" t="s">
        <v>81</v>
      </c>
      <c r="AG136" s="145"/>
      <c r="AH136" s="141"/>
      <c r="AI136" s="141"/>
      <c r="AJ136" s="141"/>
      <c r="AK136" s="141"/>
      <c r="AL136" s="141"/>
      <c r="AM136" s="141"/>
      <c r="AN136" s="141"/>
      <c r="AO136" s="141"/>
      <c r="AP136" s="142"/>
      <c r="AQ136" s="132" t="s">
        <v>950</v>
      </c>
      <c r="AR136" s="134" t="s">
        <v>951</v>
      </c>
      <c r="AS136" s="134" t="s">
        <v>952</v>
      </c>
      <c r="AT136" s="141"/>
    </row>
    <row r="137" spans="1:46" ht="90">
      <c r="A137" s="122">
        <v>136</v>
      </c>
      <c r="B137" s="122" t="s">
        <v>70</v>
      </c>
      <c r="C137" s="122" t="s">
        <v>702</v>
      </c>
      <c r="D137" s="122" t="s">
        <v>22</v>
      </c>
      <c r="E137" s="122" t="s">
        <v>703</v>
      </c>
      <c r="F137" s="123" t="s">
        <v>24</v>
      </c>
      <c r="G137" s="122" t="s">
        <v>25</v>
      </c>
      <c r="H137" s="122" t="s">
        <v>704</v>
      </c>
      <c r="I137" s="122" t="s">
        <v>74</v>
      </c>
      <c r="J137" s="123">
        <f>YEAR(Tabla1[[#This Row],[Fecha de Inicio del Proceso]])</f>
        <v>2025</v>
      </c>
      <c r="K137" s="124">
        <v>45713</v>
      </c>
      <c r="L137" s="122">
        <v>2025</v>
      </c>
      <c r="M137" s="122" t="s">
        <v>953</v>
      </c>
      <c r="N137" s="122" t="s">
        <v>954</v>
      </c>
      <c r="O137" s="122" t="s">
        <v>27</v>
      </c>
      <c r="P137" s="122" t="s">
        <v>955</v>
      </c>
      <c r="Q137" s="126">
        <v>46056</v>
      </c>
      <c r="R137" s="124">
        <v>45817</v>
      </c>
      <c r="S137" s="126" t="s">
        <v>28</v>
      </c>
      <c r="T137" s="126" t="s">
        <v>28</v>
      </c>
      <c r="U137" s="123" t="s">
        <v>28</v>
      </c>
      <c r="V137" s="124" t="s">
        <v>28</v>
      </c>
      <c r="W137" s="122" t="s">
        <v>28</v>
      </c>
      <c r="X137" s="122" t="s">
        <v>28</v>
      </c>
      <c r="Y137" s="122" t="s">
        <v>956</v>
      </c>
      <c r="Z137" s="122" t="s">
        <v>28</v>
      </c>
      <c r="AA137" s="123" t="s">
        <v>333</v>
      </c>
      <c r="AB137" s="141" t="s">
        <v>957</v>
      </c>
      <c r="AC137" s="158">
        <f>IF(OR(ISNUMBER(FIND("inteligencia",Tabla1[[#This Row],[Resumen]])), ISNUMBER(FIND("artificial",Tabla1[[#This Row],[Resumen]])), ISNUMBER(FIND("Inteligencia",Tabla1[[#This Row],[Resumen]])), ISNUMBER(FIND("Artificial",Tabla1[[#This Row],[Resumen]]))), 1, 0)</f>
        <v>0</v>
      </c>
      <c r="AD137"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37" s="159">
        <f>Tabla1[[#This Row],[Título Menciona IA]]*Tabla1[[#This Row],[Resumen Menciona IA]]</f>
        <v>0</v>
      </c>
      <c r="AF137" s="142" t="s">
        <v>81</v>
      </c>
      <c r="AG137" s="145"/>
      <c r="AH137" s="141"/>
      <c r="AI137" s="141"/>
      <c r="AJ137" s="141"/>
      <c r="AK137" s="141"/>
      <c r="AL137" s="141"/>
      <c r="AM137" s="141"/>
      <c r="AN137" s="141"/>
      <c r="AO137" s="141"/>
      <c r="AP137" s="142"/>
      <c r="AQ137" s="132" t="s">
        <v>948</v>
      </c>
      <c r="AR137" s="134" t="s">
        <v>949</v>
      </c>
      <c r="AS137" s="134" t="s">
        <v>958</v>
      </c>
      <c r="AT137" s="141"/>
    </row>
    <row r="138" spans="1:46" ht="75">
      <c r="A138" s="122">
        <v>137</v>
      </c>
      <c r="B138" s="122" t="s">
        <v>70</v>
      </c>
      <c r="C138" s="122" t="s">
        <v>702</v>
      </c>
      <c r="D138" s="122" t="s">
        <v>22</v>
      </c>
      <c r="E138" s="122" t="s">
        <v>703</v>
      </c>
      <c r="F138" s="123" t="s">
        <v>24</v>
      </c>
      <c r="G138" s="122" t="s">
        <v>25</v>
      </c>
      <c r="H138" s="122" t="s">
        <v>704</v>
      </c>
      <c r="I138" s="122" t="s">
        <v>74</v>
      </c>
      <c r="J138" s="123">
        <f>YEAR(Tabla1[[#This Row],[Fecha de Inicio del Proceso]])</f>
        <v>2025</v>
      </c>
      <c r="K138" s="124">
        <v>45706</v>
      </c>
      <c r="L138" s="122">
        <v>2025</v>
      </c>
      <c r="M138" s="122" t="s">
        <v>959</v>
      </c>
      <c r="N138" s="122" t="s">
        <v>960</v>
      </c>
      <c r="O138" s="122" t="s">
        <v>27</v>
      </c>
      <c r="P138" s="122" t="s">
        <v>961</v>
      </c>
      <c r="Q138" s="126">
        <v>46056</v>
      </c>
      <c r="R138" s="124">
        <v>45741</v>
      </c>
      <c r="S138" s="126" t="s">
        <v>28</v>
      </c>
      <c r="T138" s="126" t="s">
        <v>28</v>
      </c>
      <c r="U138" s="123" t="s">
        <v>28</v>
      </c>
      <c r="V138" s="124" t="s">
        <v>28</v>
      </c>
      <c r="W138" s="122" t="s">
        <v>28</v>
      </c>
      <c r="X138" s="122" t="s">
        <v>28</v>
      </c>
      <c r="Y138" s="122" t="s">
        <v>962</v>
      </c>
      <c r="Z138" s="122" t="s">
        <v>28</v>
      </c>
      <c r="AA138" s="123" t="s">
        <v>79</v>
      </c>
      <c r="AB138" s="142" t="s">
        <v>963</v>
      </c>
      <c r="AC138" s="142" t="s">
        <v>81</v>
      </c>
      <c r="AD138" s="155" t="s">
        <v>948</v>
      </c>
      <c r="AE138" s="161" t="s">
        <v>949</v>
      </c>
      <c r="AF138" s="142" t="s">
        <v>81</v>
      </c>
      <c r="AG138" s="145"/>
      <c r="AH138" s="141"/>
      <c r="AI138" s="141"/>
      <c r="AJ138" s="141"/>
      <c r="AK138" s="141"/>
      <c r="AL138" s="141"/>
      <c r="AM138" s="141"/>
      <c r="AN138" s="141"/>
      <c r="AO138" s="141"/>
      <c r="AP138" s="142"/>
      <c r="AQ138" s="132" t="s">
        <v>964</v>
      </c>
      <c r="AR138" s="134" t="s">
        <v>965</v>
      </c>
      <c r="AS138" s="134" t="s">
        <v>966</v>
      </c>
      <c r="AT138" s="141"/>
    </row>
    <row r="139" spans="1:46" ht="105">
      <c r="A139" s="122">
        <v>138</v>
      </c>
      <c r="B139" s="122" t="s">
        <v>70</v>
      </c>
      <c r="C139" s="122" t="s">
        <v>702</v>
      </c>
      <c r="D139" s="122" t="s">
        <v>22</v>
      </c>
      <c r="E139" s="122" t="s">
        <v>703</v>
      </c>
      <c r="F139" s="123" t="s">
        <v>24</v>
      </c>
      <c r="G139" s="122" t="s">
        <v>25</v>
      </c>
      <c r="H139" s="122" t="s">
        <v>704</v>
      </c>
      <c r="I139" s="122" t="s">
        <v>74</v>
      </c>
      <c r="J139" s="123">
        <f>YEAR(Tabla1[[#This Row],[Fecha de Inicio del Proceso]])</f>
        <v>2025</v>
      </c>
      <c r="K139" s="124">
        <v>45699</v>
      </c>
      <c r="L139" s="122">
        <v>2025</v>
      </c>
      <c r="M139" s="122" t="s">
        <v>967</v>
      </c>
      <c r="N139" s="122" t="s">
        <v>968</v>
      </c>
      <c r="O139" s="122" t="s">
        <v>27</v>
      </c>
      <c r="P139" s="122" t="s">
        <v>707</v>
      </c>
      <c r="Q139" s="126">
        <v>46056</v>
      </c>
      <c r="R139" s="124">
        <v>45938</v>
      </c>
      <c r="S139" s="126" t="s">
        <v>28</v>
      </c>
      <c r="T139" s="126" t="s">
        <v>28</v>
      </c>
      <c r="U139" s="123" t="s">
        <v>28</v>
      </c>
      <c r="V139" s="124" t="s">
        <v>28</v>
      </c>
      <c r="W139" s="122" t="s">
        <v>28</v>
      </c>
      <c r="X139" s="122" t="s">
        <v>28</v>
      </c>
      <c r="Y139" s="122" t="s">
        <v>969</v>
      </c>
      <c r="Z139" s="122" t="s">
        <v>28</v>
      </c>
      <c r="AA139" s="123" t="s">
        <v>333</v>
      </c>
      <c r="AB139" s="141" t="s">
        <v>970</v>
      </c>
      <c r="AC139" s="158">
        <f>IF(OR(ISNUMBER(FIND("inteligencia",Tabla1[[#This Row],[Resumen]])), ISNUMBER(FIND("artificial",Tabla1[[#This Row],[Resumen]])), ISNUMBER(FIND("Inteligencia",Tabla1[[#This Row],[Resumen]])), ISNUMBER(FIND("Artificial",Tabla1[[#This Row],[Resumen]]))), 1, 0)</f>
        <v>1</v>
      </c>
      <c r="AD139"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39" s="159">
        <f>Tabla1[[#This Row],[Título Menciona IA]]*Tabla1[[#This Row],[Resumen Menciona IA]]</f>
        <v>0</v>
      </c>
      <c r="AF139" s="142" t="s">
        <v>81</v>
      </c>
      <c r="AG139" s="145"/>
      <c r="AH139" s="141"/>
      <c r="AI139" s="141"/>
      <c r="AJ139" s="141"/>
      <c r="AK139" s="141"/>
      <c r="AL139" s="141"/>
      <c r="AM139" s="141"/>
      <c r="AN139" s="141"/>
      <c r="AO139" s="141"/>
      <c r="AP139" s="142"/>
      <c r="AQ139" s="132" t="s">
        <v>971</v>
      </c>
      <c r="AR139" s="134" t="s">
        <v>972</v>
      </c>
      <c r="AS139" s="134" t="s">
        <v>973</v>
      </c>
      <c r="AT139" s="141"/>
    </row>
    <row r="140" spans="1:46" ht="90">
      <c r="A140" s="122">
        <v>139</v>
      </c>
      <c r="B140" s="122" t="s">
        <v>70</v>
      </c>
      <c r="C140" s="122" t="s">
        <v>702</v>
      </c>
      <c r="D140" s="122" t="s">
        <v>22</v>
      </c>
      <c r="E140" s="122" t="s">
        <v>703</v>
      </c>
      <c r="F140" s="123" t="s">
        <v>24</v>
      </c>
      <c r="G140" s="122" t="s">
        <v>25</v>
      </c>
      <c r="H140" s="122" t="s">
        <v>704</v>
      </c>
      <c r="I140" s="122" t="s">
        <v>74</v>
      </c>
      <c r="J140" s="123">
        <f>YEAR(Tabla1[[#This Row],[Fecha de Inicio del Proceso]])</f>
        <v>2025</v>
      </c>
      <c r="K140" s="124">
        <v>45691</v>
      </c>
      <c r="L140" s="122">
        <v>2025</v>
      </c>
      <c r="M140" s="122" t="s">
        <v>974</v>
      </c>
      <c r="N140" s="122" t="s">
        <v>975</v>
      </c>
      <c r="O140" s="122" t="s">
        <v>27</v>
      </c>
      <c r="P140" s="122" t="s">
        <v>742</v>
      </c>
      <c r="Q140" s="126">
        <v>46056</v>
      </c>
      <c r="R140" s="124">
        <v>45848</v>
      </c>
      <c r="S140" s="126" t="s">
        <v>28</v>
      </c>
      <c r="T140" s="126" t="s">
        <v>28</v>
      </c>
      <c r="U140" s="123" t="s">
        <v>28</v>
      </c>
      <c r="V140" s="124" t="s">
        <v>28</v>
      </c>
      <c r="W140" s="122" t="s">
        <v>28</v>
      </c>
      <c r="X140" s="122" t="s">
        <v>28</v>
      </c>
      <c r="Y140" s="122" t="s">
        <v>976</v>
      </c>
      <c r="Z140" s="122" t="s">
        <v>28</v>
      </c>
      <c r="AA140" s="123" t="s">
        <v>239</v>
      </c>
      <c r="AB140" s="141" t="s">
        <v>977</v>
      </c>
      <c r="AC140" s="158">
        <f>IF(OR(ISNUMBER(FIND("inteligencia",Tabla1[[#This Row],[Resumen]])), ISNUMBER(FIND("artificial",Tabla1[[#This Row],[Resumen]])), ISNUMBER(FIND("Inteligencia",Tabla1[[#This Row],[Resumen]])), ISNUMBER(FIND("Artificial",Tabla1[[#This Row],[Resumen]]))), 1, 0)</f>
        <v>1</v>
      </c>
      <c r="AD140"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40" s="159">
        <f>Tabla1[[#This Row],[Título Menciona IA]]*Tabla1[[#This Row],[Resumen Menciona IA]]</f>
        <v>0</v>
      </c>
      <c r="AF140" s="142" t="s">
        <v>81</v>
      </c>
      <c r="AG140" s="145"/>
      <c r="AH140" s="141"/>
      <c r="AI140" s="141"/>
      <c r="AJ140" s="141"/>
      <c r="AK140" s="141"/>
      <c r="AL140" s="141"/>
      <c r="AM140" s="141"/>
      <c r="AN140" s="141"/>
      <c r="AO140" s="141"/>
      <c r="AP140" s="142"/>
      <c r="AQ140" s="132" t="s">
        <v>978</v>
      </c>
      <c r="AR140" s="134" t="s">
        <v>979</v>
      </c>
      <c r="AS140" s="134" t="s">
        <v>980</v>
      </c>
      <c r="AT140" s="141"/>
    </row>
    <row r="141" spans="1:46" ht="120">
      <c r="A141" s="122">
        <v>140</v>
      </c>
      <c r="B141" s="122" t="s">
        <v>70</v>
      </c>
      <c r="C141" s="123" t="s">
        <v>702</v>
      </c>
      <c r="D141" s="123" t="s">
        <v>22</v>
      </c>
      <c r="E141" s="123" t="s">
        <v>703</v>
      </c>
      <c r="F141" s="123" t="s">
        <v>24</v>
      </c>
      <c r="G141" s="123" t="s">
        <v>25</v>
      </c>
      <c r="H141" s="122" t="s">
        <v>814</v>
      </c>
      <c r="I141" s="122" t="s">
        <v>74</v>
      </c>
      <c r="J141" s="122">
        <f>YEAR(Tabla1[[#This Row],[Fecha de Inicio del Proceso]])</f>
        <v>2024</v>
      </c>
      <c r="K141" s="124">
        <v>45644</v>
      </c>
      <c r="L141" s="122">
        <v>2024</v>
      </c>
      <c r="M141" s="122" t="s">
        <v>981</v>
      </c>
      <c r="N141" s="123" t="s">
        <v>982</v>
      </c>
      <c r="O141" s="122" t="s">
        <v>27</v>
      </c>
      <c r="P141" s="122" t="s">
        <v>707</v>
      </c>
      <c r="Q141" s="126">
        <v>46056</v>
      </c>
      <c r="R141" s="124">
        <v>45708</v>
      </c>
      <c r="S141" s="126" t="s">
        <v>28</v>
      </c>
      <c r="T141" s="126" t="s">
        <v>28</v>
      </c>
      <c r="U141" s="123" t="s">
        <v>28</v>
      </c>
      <c r="V141" s="126" t="s">
        <v>28</v>
      </c>
      <c r="W141" s="123" t="s">
        <v>28</v>
      </c>
      <c r="X141" s="123" t="s">
        <v>28</v>
      </c>
      <c r="Y141" s="122" t="s">
        <v>983</v>
      </c>
      <c r="Z141" s="122" t="s">
        <v>26</v>
      </c>
      <c r="AA141" s="123" t="s">
        <v>333</v>
      </c>
      <c r="AB141" s="142" t="s">
        <v>984</v>
      </c>
      <c r="AC141" s="158">
        <f>IF(OR(ISNUMBER(FIND("inteligencia",Tabla1[[#This Row],[Resumen]])), ISNUMBER(FIND("artificial",Tabla1[[#This Row],[Resumen]])), ISNUMBER(FIND("Inteligencia",Tabla1[[#This Row],[Resumen]])), ISNUMBER(FIND("Artificial",Tabla1[[#This Row],[Resumen]]))), 1, 0)</f>
        <v>1</v>
      </c>
      <c r="AD141"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41" s="159">
        <f>Tabla1[[#This Row],[Título Menciona IA]]*Tabla1[[#This Row],[Resumen Menciona IA]]</f>
        <v>0</v>
      </c>
      <c r="AF141" s="142" t="s">
        <v>81</v>
      </c>
      <c r="AG141" s="145"/>
      <c r="AH141" s="141"/>
      <c r="AI141" s="141"/>
      <c r="AJ141" s="141"/>
      <c r="AK141" s="141"/>
      <c r="AL141" s="141"/>
      <c r="AM141" s="141"/>
      <c r="AN141" s="141"/>
      <c r="AO141" s="141"/>
      <c r="AP141" s="142"/>
      <c r="AQ141" s="132" t="s">
        <v>985</v>
      </c>
      <c r="AR141" s="134" t="s">
        <v>986</v>
      </c>
      <c r="AS141" s="134" t="s">
        <v>987</v>
      </c>
      <c r="AT141" s="141"/>
    </row>
    <row r="142" spans="1:46" ht="45">
      <c r="A142" s="122">
        <v>141</v>
      </c>
      <c r="B142" s="122" t="s">
        <v>70</v>
      </c>
      <c r="C142" s="123" t="s">
        <v>702</v>
      </c>
      <c r="D142" s="123" t="s">
        <v>22</v>
      </c>
      <c r="E142" s="123" t="s">
        <v>703</v>
      </c>
      <c r="F142" s="123" t="s">
        <v>24</v>
      </c>
      <c r="G142" s="123" t="s">
        <v>25</v>
      </c>
      <c r="H142" s="123" t="s">
        <v>704</v>
      </c>
      <c r="I142" s="123" t="s">
        <v>74</v>
      </c>
      <c r="J142" s="123">
        <f>YEAR(Tabla1[[#This Row],[Fecha de Inicio del Proceso]])</f>
        <v>2024</v>
      </c>
      <c r="K142" s="126">
        <v>45637</v>
      </c>
      <c r="L142" s="123">
        <v>2024</v>
      </c>
      <c r="M142" s="123" t="s">
        <v>988</v>
      </c>
      <c r="N142" s="123" t="s">
        <v>989</v>
      </c>
      <c r="O142" s="123" t="s">
        <v>27</v>
      </c>
      <c r="P142" s="123" t="s">
        <v>990</v>
      </c>
      <c r="Q142" s="126">
        <v>46056</v>
      </c>
      <c r="R142" s="126">
        <v>45846</v>
      </c>
      <c r="S142" s="126" t="s">
        <v>28</v>
      </c>
      <c r="T142" s="126" t="s">
        <v>28</v>
      </c>
      <c r="U142" s="123" t="s">
        <v>28</v>
      </c>
      <c r="V142" s="126" t="s">
        <v>28</v>
      </c>
      <c r="W142" s="123" t="s">
        <v>28</v>
      </c>
      <c r="X142" s="123" t="s">
        <v>28</v>
      </c>
      <c r="Y142" s="123" t="s">
        <v>991</v>
      </c>
      <c r="Z142" s="123" t="s">
        <v>28</v>
      </c>
      <c r="AA142" s="123" t="s">
        <v>79</v>
      </c>
      <c r="AB142" s="142" t="s">
        <v>992</v>
      </c>
      <c r="AC142" s="157">
        <f>IF(OR(ISNUMBER(FIND("inteligencia",Tabla1[[#This Row],[Resumen]])), ISNUMBER(FIND("artificial",Tabla1[[#This Row],[Resumen]])), ISNUMBER(FIND("Inteligencia",Tabla1[[#This Row],[Resumen]])), ISNUMBER(FIND("Artificial",Tabla1[[#This Row],[Resumen]]))), 1, 0)</f>
        <v>1</v>
      </c>
      <c r="AD14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42" s="157">
        <f>Tabla1[[#This Row],[Título Menciona IA]]*Tabla1[[#This Row],[Resumen Menciona IA]]</f>
        <v>1</v>
      </c>
      <c r="AF142" s="142" t="s">
        <v>81</v>
      </c>
      <c r="AG142" s="142"/>
      <c r="AH142" s="142"/>
      <c r="AI142" s="142"/>
      <c r="AJ142" s="142"/>
      <c r="AK142" s="142"/>
      <c r="AL142" s="142"/>
      <c r="AM142" s="142"/>
      <c r="AN142" s="142"/>
      <c r="AO142" s="142"/>
      <c r="AP142" s="142"/>
      <c r="AQ142" s="132" t="s">
        <v>993</v>
      </c>
      <c r="AR142" s="134" t="s">
        <v>994</v>
      </c>
      <c r="AS142" s="134" t="s">
        <v>995</v>
      </c>
      <c r="AT142" s="141"/>
    </row>
    <row r="143" spans="1:46" ht="45">
      <c r="A143" s="122">
        <v>142</v>
      </c>
      <c r="B143" s="122" t="s">
        <v>70</v>
      </c>
      <c r="C143" s="123" t="s">
        <v>702</v>
      </c>
      <c r="D143" s="123" t="s">
        <v>22</v>
      </c>
      <c r="E143" s="123" t="s">
        <v>703</v>
      </c>
      <c r="F143" s="123" t="s">
        <v>24</v>
      </c>
      <c r="G143" s="123" t="s">
        <v>25</v>
      </c>
      <c r="H143" s="123" t="s">
        <v>704</v>
      </c>
      <c r="I143" s="123" t="s">
        <v>74</v>
      </c>
      <c r="J143" s="123">
        <f>YEAR(Tabla1[[#This Row],[Fecha de Inicio del Proceso]])</f>
        <v>2024</v>
      </c>
      <c r="K143" s="126">
        <v>45635</v>
      </c>
      <c r="L143" s="123">
        <v>2024</v>
      </c>
      <c r="M143" s="123" t="s">
        <v>996</v>
      </c>
      <c r="N143" s="123" t="s">
        <v>997</v>
      </c>
      <c r="O143" s="123" t="s">
        <v>27</v>
      </c>
      <c r="P143" s="123" t="s">
        <v>998</v>
      </c>
      <c r="Q143" s="126">
        <v>46056</v>
      </c>
      <c r="R143" s="126">
        <v>45791</v>
      </c>
      <c r="S143" s="126" t="s">
        <v>28</v>
      </c>
      <c r="T143" s="126" t="s">
        <v>28</v>
      </c>
      <c r="U143" s="123" t="s">
        <v>28</v>
      </c>
      <c r="V143" s="126" t="s">
        <v>28</v>
      </c>
      <c r="W143" s="123" t="s">
        <v>28</v>
      </c>
      <c r="X143" s="123" t="s">
        <v>28</v>
      </c>
      <c r="Y143" s="123" t="s">
        <v>999</v>
      </c>
      <c r="Z143" s="123" t="s">
        <v>28</v>
      </c>
      <c r="AA143" s="123" t="s">
        <v>333</v>
      </c>
      <c r="AB143" s="142" t="s">
        <v>1000</v>
      </c>
      <c r="AC143" s="157">
        <f>IF(OR(ISNUMBER(FIND("inteligencia",Tabla1[[#This Row],[Resumen]])), ISNUMBER(FIND("artificial",Tabla1[[#This Row],[Resumen]])), ISNUMBER(FIND("Inteligencia",Tabla1[[#This Row],[Resumen]])), ISNUMBER(FIND("Artificial",Tabla1[[#This Row],[Resumen]]))), 1, 0)</f>
        <v>1</v>
      </c>
      <c r="AD14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43" s="157">
        <f>Tabla1[[#This Row],[Título Menciona IA]]*Tabla1[[#This Row],[Resumen Menciona IA]]</f>
        <v>0</v>
      </c>
      <c r="AF143" s="142" t="s">
        <v>81</v>
      </c>
      <c r="AG143" s="142"/>
      <c r="AH143" s="142"/>
      <c r="AI143" s="142"/>
      <c r="AJ143" s="142"/>
      <c r="AK143" s="142"/>
      <c r="AL143" s="142"/>
      <c r="AM143" s="142"/>
      <c r="AN143" s="142"/>
      <c r="AO143" s="142"/>
      <c r="AP143" s="142"/>
      <c r="AQ143" s="132" t="s">
        <v>1001</v>
      </c>
      <c r="AR143" s="134" t="s">
        <v>1002</v>
      </c>
      <c r="AS143" s="134" t="s">
        <v>1003</v>
      </c>
      <c r="AT143" s="141"/>
    </row>
    <row r="144" spans="1:46" ht="120">
      <c r="A144" s="122">
        <v>143</v>
      </c>
      <c r="B144" s="122" t="s">
        <v>70</v>
      </c>
      <c r="C144" s="123" t="s">
        <v>702</v>
      </c>
      <c r="D144" s="123" t="s">
        <v>22</v>
      </c>
      <c r="E144" s="123" t="s">
        <v>703</v>
      </c>
      <c r="F144" s="123" t="s">
        <v>24</v>
      </c>
      <c r="G144" s="123" t="s">
        <v>25</v>
      </c>
      <c r="H144" s="123" t="s">
        <v>704</v>
      </c>
      <c r="I144" s="123" t="s">
        <v>74</v>
      </c>
      <c r="J144" s="123">
        <f>YEAR(Tabla1[[#This Row],[Fecha de Inicio del Proceso]])</f>
        <v>2024</v>
      </c>
      <c r="K144" s="126">
        <v>45635</v>
      </c>
      <c r="L144" s="123">
        <v>2024</v>
      </c>
      <c r="M144" s="123" t="s">
        <v>1004</v>
      </c>
      <c r="N144" s="123" t="s">
        <v>1005</v>
      </c>
      <c r="O144" s="123" t="s">
        <v>27</v>
      </c>
      <c r="P144" s="123" t="s">
        <v>1006</v>
      </c>
      <c r="Q144" s="126">
        <v>46056</v>
      </c>
      <c r="R144" s="126">
        <v>45730</v>
      </c>
      <c r="S144" s="126" t="s">
        <v>28</v>
      </c>
      <c r="T144" s="126" t="s">
        <v>28</v>
      </c>
      <c r="U144" s="123" t="s">
        <v>28</v>
      </c>
      <c r="V144" s="126" t="s">
        <v>28</v>
      </c>
      <c r="W144" s="123" t="s">
        <v>28</v>
      </c>
      <c r="X144" s="123" t="s">
        <v>28</v>
      </c>
      <c r="Y144" s="123" t="s">
        <v>1007</v>
      </c>
      <c r="Z144" s="123" t="s">
        <v>28</v>
      </c>
      <c r="AA144" s="123" t="s">
        <v>135</v>
      </c>
      <c r="AB144" s="142" t="s">
        <v>1008</v>
      </c>
      <c r="AC144" s="157">
        <f>IF(OR(ISNUMBER(FIND("inteligencia",Tabla1[[#This Row],[Resumen]])), ISNUMBER(FIND("artificial",Tabla1[[#This Row],[Resumen]])), ISNUMBER(FIND("Inteligencia",Tabla1[[#This Row],[Resumen]])), ISNUMBER(FIND("Artificial",Tabla1[[#This Row],[Resumen]]))), 1, 0)</f>
        <v>1</v>
      </c>
      <c r="AD14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44" s="157">
        <f>Tabla1[[#This Row],[Título Menciona IA]]*Tabla1[[#This Row],[Resumen Menciona IA]]</f>
        <v>1</v>
      </c>
      <c r="AF144" s="142" t="s">
        <v>81</v>
      </c>
      <c r="AG144" s="142"/>
      <c r="AH144" s="142"/>
      <c r="AI144" s="142"/>
      <c r="AJ144" s="142"/>
      <c r="AK144" s="142"/>
      <c r="AL144" s="142"/>
      <c r="AM144" s="142"/>
      <c r="AN144" s="142"/>
      <c r="AO144" s="142"/>
      <c r="AP144" s="142"/>
      <c r="AQ144" s="132" t="s">
        <v>1009</v>
      </c>
      <c r="AR144" s="134" t="s">
        <v>1010</v>
      </c>
      <c r="AS144" s="134" t="s">
        <v>1011</v>
      </c>
      <c r="AT144" s="141"/>
    </row>
    <row r="145" spans="1:46" ht="105">
      <c r="A145" s="122">
        <v>144</v>
      </c>
      <c r="B145" s="122" t="s">
        <v>70</v>
      </c>
      <c r="C145" s="123" t="s">
        <v>702</v>
      </c>
      <c r="D145" s="123" t="s">
        <v>22</v>
      </c>
      <c r="E145" s="123" t="s">
        <v>703</v>
      </c>
      <c r="F145" s="123" t="s">
        <v>24</v>
      </c>
      <c r="G145" s="123" t="s">
        <v>25</v>
      </c>
      <c r="H145" s="123" t="s">
        <v>704</v>
      </c>
      <c r="I145" s="123" t="s">
        <v>74</v>
      </c>
      <c r="J145" s="123">
        <f>YEAR(Tabla1[[#This Row],[Fecha de Inicio del Proceso]])</f>
        <v>2024</v>
      </c>
      <c r="K145" s="126">
        <v>45630</v>
      </c>
      <c r="L145" s="123">
        <v>2024</v>
      </c>
      <c r="M145" s="123" t="s">
        <v>1012</v>
      </c>
      <c r="N145" s="123" t="s">
        <v>1013</v>
      </c>
      <c r="O145" s="123" t="s">
        <v>27</v>
      </c>
      <c r="P145" s="123" t="s">
        <v>1014</v>
      </c>
      <c r="Q145" s="126">
        <v>46056</v>
      </c>
      <c r="R145" s="126">
        <v>45817</v>
      </c>
      <c r="S145" s="126" t="s">
        <v>28</v>
      </c>
      <c r="T145" s="126" t="s">
        <v>28</v>
      </c>
      <c r="U145" s="123" t="s">
        <v>28</v>
      </c>
      <c r="V145" s="126" t="s">
        <v>28</v>
      </c>
      <c r="W145" s="123" t="s">
        <v>28</v>
      </c>
      <c r="X145" s="123" t="s">
        <v>28</v>
      </c>
      <c r="Y145" s="123" t="s">
        <v>1015</v>
      </c>
      <c r="Z145" s="123" t="s">
        <v>28</v>
      </c>
      <c r="AA145" s="123" t="s">
        <v>239</v>
      </c>
      <c r="AB145" s="142" t="s">
        <v>1016</v>
      </c>
      <c r="AC145" s="157">
        <f>IF(OR(ISNUMBER(FIND("inteligencia",Tabla1[[#This Row],[Resumen]])), ISNUMBER(FIND("artificial",Tabla1[[#This Row],[Resumen]])), ISNUMBER(FIND("Inteligencia",Tabla1[[#This Row],[Resumen]])), ISNUMBER(FIND("Artificial",Tabla1[[#This Row],[Resumen]]))), 1, 0)</f>
        <v>1</v>
      </c>
      <c r="AD14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45" s="157">
        <f>Tabla1[[#This Row],[Título Menciona IA]]*Tabla1[[#This Row],[Resumen Menciona IA]]</f>
        <v>0</v>
      </c>
      <c r="AF145" s="142" t="s">
        <v>81</v>
      </c>
      <c r="AG145" s="142"/>
      <c r="AH145" s="142"/>
      <c r="AI145" s="142"/>
      <c r="AJ145" s="142"/>
      <c r="AK145" s="142"/>
      <c r="AL145" s="142"/>
      <c r="AM145" s="142"/>
      <c r="AN145" s="142"/>
      <c r="AO145" s="142"/>
      <c r="AP145" s="142"/>
      <c r="AQ145" s="132" t="s">
        <v>1017</v>
      </c>
      <c r="AR145" s="134" t="s">
        <v>1018</v>
      </c>
      <c r="AS145" s="134" t="s">
        <v>1019</v>
      </c>
      <c r="AT145" s="141"/>
    </row>
    <row r="146" spans="1:46" ht="120">
      <c r="A146" s="122">
        <v>145</v>
      </c>
      <c r="B146" s="122" t="s">
        <v>70</v>
      </c>
      <c r="C146" s="123" t="s">
        <v>702</v>
      </c>
      <c r="D146" s="123" t="s">
        <v>22</v>
      </c>
      <c r="E146" s="123" t="s">
        <v>703</v>
      </c>
      <c r="F146" s="123" t="s">
        <v>24</v>
      </c>
      <c r="G146" s="123" t="s">
        <v>25</v>
      </c>
      <c r="H146" s="123" t="s">
        <v>704</v>
      </c>
      <c r="I146" s="123" t="s">
        <v>74</v>
      </c>
      <c r="J146" s="123">
        <f>YEAR(Tabla1[[#This Row],[Fecha de Inicio del Proceso]])</f>
        <v>2024</v>
      </c>
      <c r="K146" s="126">
        <v>45630</v>
      </c>
      <c r="L146" s="123">
        <v>2024</v>
      </c>
      <c r="M146" s="123" t="s">
        <v>1020</v>
      </c>
      <c r="N146" s="123" t="s">
        <v>1021</v>
      </c>
      <c r="O146" s="123" t="s">
        <v>27</v>
      </c>
      <c r="P146" s="123" t="s">
        <v>1022</v>
      </c>
      <c r="Q146" s="126">
        <v>46056</v>
      </c>
      <c r="R146" s="126">
        <v>45730</v>
      </c>
      <c r="S146" s="126" t="s">
        <v>28</v>
      </c>
      <c r="T146" s="126" t="s">
        <v>28</v>
      </c>
      <c r="U146" s="123" t="s">
        <v>28</v>
      </c>
      <c r="V146" s="126" t="s">
        <v>28</v>
      </c>
      <c r="W146" s="123" t="s">
        <v>28</v>
      </c>
      <c r="X146" s="123" t="s">
        <v>28</v>
      </c>
      <c r="Y146" s="123" t="s">
        <v>1023</v>
      </c>
      <c r="Z146" s="123" t="s">
        <v>28</v>
      </c>
      <c r="AA146" s="123" t="s">
        <v>333</v>
      </c>
      <c r="AB146" s="142" t="s">
        <v>1024</v>
      </c>
      <c r="AC146" s="157">
        <f>IF(OR(ISNUMBER(FIND("inteligencia",Tabla1[[#This Row],[Resumen]])), ISNUMBER(FIND("artificial",Tabla1[[#This Row],[Resumen]])), ISNUMBER(FIND("Inteligencia",Tabla1[[#This Row],[Resumen]])), ISNUMBER(FIND("Artificial",Tabla1[[#This Row],[Resumen]]))), 1, 0)</f>
        <v>1</v>
      </c>
      <c r="AD14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46" s="157">
        <f>Tabla1[[#This Row],[Título Menciona IA]]*Tabla1[[#This Row],[Resumen Menciona IA]]</f>
        <v>0</v>
      </c>
      <c r="AF146" s="142" t="s">
        <v>81</v>
      </c>
      <c r="AG146" s="142"/>
      <c r="AH146" s="142"/>
      <c r="AI146" s="142"/>
      <c r="AJ146" s="142"/>
      <c r="AK146" s="142"/>
      <c r="AL146" s="142"/>
      <c r="AM146" s="142"/>
      <c r="AN146" s="142"/>
      <c r="AO146" s="142"/>
      <c r="AP146" s="142"/>
      <c r="AQ146" s="132" t="s">
        <v>1025</v>
      </c>
      <c r="AR146" s="134" t="s">
        <v>1026</v>
      </c>
      <c r="AS146" s="134" t="s">
        <v>1027</v>
      </c>
      <c r="AT146" s="141"/>
    </row>
    <row r="147" spans="1:46" ht="90">
      <c r="A147" s="122">
        <v>146</v>
      </c>
      <c r="B147" s="122" t="s">
        <v>70</v>
      </c>
      <c r="C147" s="123" t="s">
        <v>702</v>
      </c>
      <c r="D147" s="123" t="s">
        <v>22</v>
      </c>
      <c r="E147" s="123" t="s">
        <v>703</v>
      </c>
      <c r="F147" s="123" t="s">
        <v>24</v>
      </c>
      <c r="G147" s="123" t="s">
        <v>25</v>
      </c>
      <c r="H147" s="123" t="s">
        <v>704</v>
      </c>
      <c r="I147" s="123" t="s">
        <v>74</v>
      </c>
      <c r="J147" s="122">
        <f>YEAR(Tabla1[[#This Row],[Fecha de Inicio del Proceso]])</f>
        <v>2024</v>
      </c>
      <c r="K147" s="124">
        <v>45628</v>
      </c>
      <c r="L147" s="122">
        <v>2024</v>
      </c>
      <c r="M147" s="123" t="s">
        <v>1028</v>
      </c>
      <c r="N147" s="123" t="s">
        <v>1029</v>
      </c>
      <c r="O147" s="122" t="s">
        <v>27</v>
      </c>
      <c r="P147" s="122" t="s">
        <v>742</v>
      </c>
      <c r="Q147" s="126">
        <v>46056</v>
      </c>
      <c r="R147" s="124">
        <v>45852</v>
      </c>
      <c r="S147" s="126" t="s">
        <v>28</v>
      </c>
      <c r="T147" s="126" t="s">
        <v>28</v>
      </c>
      <c r="U147" s="123" t="s">
        <v>28</v>
      </c>
      <c r="V147" s="124" t="s">
        <v>28</v>
      </c>
      <c r="W147" s="122" t="s">
        <v>28</v>
      </c>
      <c r="X147" s="122" t="s">
        <v>28</v>
      </c>
      <c r="Y147" s="122" t="s">
        <v>900</v>
      </c>
      <c r="Z147" s="122" t="s">
        <v>28</v>
      </c>
      <c r="AA147" s="123" t="s">
        <v>333</v>
      </c>
      <c r="AB147" s="142" t="s">
        <v>1030</v>
      </c>
      <c r="AC147" s="158">
        <f>IF(OR(ISNUMBER(FIND("inteligencia",Tabla1[[#This Row],[Resumen]])), ISNUMBER(FIND("artificial",Tabla1[[#This Row],[Resumen]])), ISNUMBER(FIND("Inteligencia",Tabla1[[#This Row],[Resumen]])), ISNUMBER(FIND("Artificial",Tabla1[[#This Row],[Resumen]]))), 1, 0)</f>
        <v>1</v>
      </c>
      <c r="AD147"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47" s="159">
        <f>Tabla1[[#This Row],[Título Menciona IA]]*Tabla1[[#This Row],[Resumen Menciona IA]]</f>
        <v>0</v>
      </c>
      <c r="AF147" s="142" t="s">
        <v>81</v>
      </c>
      <c r="AG147" s="145"/>
      <c r="AH147" s="141"/>
      <c r="AI147" s="141"/>
      <c r="AJ147" s="141"/>
      <c r="AK147" s="141"/>
      <c r="AL147" s="141"/>
      <c r="AM147" s="141"/>
      <c r="AN147" s="141"/>
      <c r="AO147" s="141"/>
      <c r="AP147" s="142"/>
      <c r="AQ147" s="132" t="s">
        <v>1031</v>
      </c>
      <c r="AR147" s="134" t="s">
        <v>1032</v>
      </c>
      <c r="AS147" s="134" t="s">
        <v>1033</v>
      </c>
      <c r="AT147" s="141"/>
    </row>
    <row r="148" spans="1:46" ht="75">
      <c r="A148" s="122">
        <v>147</v>
      </c>
      <c r="B148" s="122" t="s">
        <v>70</v>
      </c>
      <c r="C148" s="123" t="s">
        <v>702</v>
      </c>
      <c r="D148" s="123" t="s">
        <v>22</v>
      </c>
      <c r="E148" s="123" t="s">
        <v>703</v>
      </c>
      <c r="F148" s="123" t="s">
        <v>24</v>
      </c>
      <c r="G148" s="123" t="s">
        <v>25</v>
      </c>
      <c r="H148" s="123" t="s">
        <v>704</v>
      </c>
      <c r="I148" s="123" t="s">
        <v>74</v>
      </c>
      <c r="J148" s="123">
        <f>YEAR(Tabla1[[#This Row],[Fecha de Inicio del Proceso]])</f>
        <v>2024</v>
      </c>
      <c r="K148" s="126">
        <v>45624</v>
      </c>
      <c r="L148" s="123">
        <v>2024</v>
      </c>
      <c r="M148" s="123" t="s">
        <v>1034</v>
      </c>
      <c r="N148" s="123" t="s">
        <v>1035</v>
      </c>
      <c r="O148" s="123" t="s">
        <v>27</v>
      </c>
      <c r="P148" s="123" t="s">
        <v>707</v>
      </c>
      <c r="Q148" s="126">
        <v>46056</v>
      </c>
      <c r="R148" s="126">
        <v>45960</v>
      </c>
      <c r="S148" s="126" t="s">
        <v>28</v>
      </c>
      <c r="T148" s="126" t="s">
        <v>28</v>
      </c>
      <c r="U148" s="123" t="s">
        <v>28</v>
      </c>
      <c r="V148" s="126" t="s">
        <v>28</v>
      </c>
      <c r="W148" s="123" t="s">
        <v>28</v>
      </c>
      <c r="X148" s="123" t="s">
        <v>28</v>
      </c>
      <c r="Y148" s="123" t="s">
        <v>1036</v>
      </c>
      <c r="Z148" s="123" t="s">
        <v>28</v>
      </c>
      <c r="AA148" s="123" t="s">
        <v>135</v>
      </c>
      <c r="AB148" s="142" t="s">
        <v>1037</v>
      </c>
      <c r="AC148" s="157">
        <f>IF(OR(ISNUMBER(FIND("inteligencia",Tabla1[[#This Row],[Resumen]])), ISNUMBER(FIND("artificial",Tabla1[[#This Row],[Resumen]])), ISNUMBER(FIND("Inteligencia",Tabla1[[#This Row],[Resumen]])), ISNUMBER(FIND("Artificial",Tabla1[[#This Row],[Resumen]]))), 1, 0)</f>
        <v>1</v>
      </c>
      <c r="AD14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48" s="157">
        <f>Tabla1[[#This Row],[Título Menciona IA]]*Tabla1[[#This Row],[Resumen Menciona IA]]</f>
        <v>1</v>
      </c>
      <c r="AF148" s="142" t="s">
        <v>81</v>
      </c>
      <c r="AG148" s="142"/>
      <c r="AH148" s="142"/>
      <c r="AI148" s="142"/>
      <c r="AJ148" s="142"/>
      <c r="AK148" s="142"/>
      <c r="AL148" s="142"/>
      <c r="AM148" s="142"/>
      <c r="AN148" s="142"/>
      <c r="AO148" s="142"/>
      <c r="AP148" s="142"/>
      <c r="AQ148" s="132" t="s">
        <v>1038</v>
      </c>
      <c r="AR148" s="134" t="s">
        <v>1039</v>
      </c>
      <c r="AS148" s="134" t="s">
        <v>1040</v>
      </c>
      <c r="AT148" s="141"/>
    </row>
    <row r="149" spans="1:46" ht="45">
      <c r="A149" s="122">
        <v>148</v>
      </c>
      <c r="B149" s="122" t="s">
        <v>70</v>
      </c>
      <c r="C149" s="123" t="s">
        <v>702</v>
      </c>
      <c r="D149" s="123" t="s">
        <v>22</v>
      </c>
      <c r="E149" s="123" t="s">
        <v>703</v>
      </c>
      <c r="F149" s="123" t="s">
        <v>24</v>
      </c>
      <c r="G149" s="123" t="s">
        <v>25</v>
      </c>
      <c r="H149" s="123" t="s">
        <v>814</v>
      </c>
      <c r="I149" s="123" t="s">
        <v>74</v>
      </c>
      <c r="J149" s="123">
        <f>YEAR(Tabla1[[#This Row],[Fecha de Inicio del Proceso]])</f>
        <v>2024</v>
      </c>
      <c r="K149" s="126">
        <v>45622</v>
      </c>
      <c r="L149" s="123">
        <v>2024</v>
      </c>
      <c r="M149" s="123" t="s">
        <v>1041</v>
      </c>
      <c r="N149" s="123" t="s">
        <v>1042</v>
      </c>
      <c r="O149" s="123" t="s">
        <v>27</v>
      </c>
      <c r="P149" s="123" t="s">
        <v>1043</v>
      </c>
      <c r="Q149" s="126">
        <v>46056</v>
      </c>
      <c r="R149" s="126">
        <v>45622</v>
      </c>
      <c r="S149" s="126" t="s">
        <v>28</v>
      </c>
      <c r="T149" s="126" t="s">
        <v>28</v>
      </c>
      <c r="U149" s="123" t="s">
        <v>28</v>
      </c>
      <c r="V149" s="123" t="s">
        <v>28</v>
      </c>
      <c r="W149" s="123" t="s">
        <v>28</v>
      </c>
      <c r="X149" s="123" t="s">
        <v>28</v>
      </c>
      <c r="Y149" s="123" t="s">
        <v>1044</v>
      </c>
      <c r="Z149" s="123" t="s">
        <v>28</v>
      </c>
      <c r="AA149" s="123" t="s">
        <v>135</v>
      </c>
      <c r="AB149" s="142" t="s">
        <v>1045</v>
      </c>
      <c r="AC149" s="157">
        <f>IF(OR(ISNUMBER(FIND("inteligencia",Tabla1[[#This Row],[Resumen]])), ISNUMBER(FIND("artificial",Tabla1[[#This Row],[Resumen]])), ISNUMBER(FIND("Inteligencia",Tabla1[[#This Row],[Resumen]])), ISNUMBER(FIND("Artificial",Tabla1[[#This Row],[Resumen]]))), 1, 0)</f>
        <v>1</v>
      </c>
      <c r="AD14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49" s="157">
        <f>Tabla1[[#This Row],[Título Menciona IA]]*Tabla1[[#This Row],[Resumen Menciona IA]]</f>
        <v>1</v>
      </c>
      <c r="AF149" s="142" t="s">
        <v>81</v>
      </c>
      <c r="AG149" s="142"/>
      <c r="AH149" s="142"/>
      <c r="AI149" s="142"/>
      <c r="AJ149" s="142"/>
      <c r="AK149" s="142"/>
      <c r="AL149" s="142"/>
      <c r="AM149" s="142"/>
      <c r="AN149" s="142"/>
      <c r="AO149" s="142"/>
      <c r="AP149" s="142"/>
      <c r="AQ149" s="132" t="s">
        <v>1046</v>
      </c>
      <c r="AR149" s="134" t="s">
        <v>1047</v>
      </c>
      <c r="AS149" s="134" t="s">
        <v>1048</v>
      </c>
      <c r="AT149" s="141"/>
    </row>
    <row r="150" spans="1:46" ht="90">
      <c r="A150" s="122">
        <v>149</v>
      </c>
      <c r="B150" s="122" t="s">
        <v>70</v>
      </c>
      <c r="C150" s="123" t="s">
        <v>702</v>
      </c>
      <c r="D150" s="123" t="s">
        <v>22</v>
      </c>
      <c r="E150" s="123" t="s">
        <v>703</v>
      </c>
      <c r="F150" s="123" t="s">
        <v>24</v>
      </c>
      <c r="G150" s="123" t="s">
        <v>25</v>
      </c>
      <c r="H150" s="123" t="s">
        <v>704</v>
      </c>
      <c r="I150" s="123" t="s">
        <v>74</v>
      </c>
      <c r="J150" s="123">
        <f>YEAR(Tabla1[[#This Row],[Fecha de Inicio del Proceso]])</f>
        <v>2024</v>
      </c>
      <c r="K150" s="126">
        <v>45621</v>
      </c>
      <c r="L150" s="123">
        <v>2024</v>
      </c>
      <c r="M150" s="123" t="s">
        <v>1049</v>
      </c>
      <c r="N150" s="123" t="s">
        <v>1050</v>
      </c>
      <c r="O150" s="123" t="s">
        <v>27</v>
      </c>
      <c r="P150" s="123" t="s">
        <v>707</v>
      </c>
      <c r="Q150" s="126">
        <v>46056</v>
      </c>
      <c r="R150" s="126">
        <v>45896</v>
      </c>
      <c r="S150" s="126" t="s">
        <v>28</v>
      </c>
      <c r="T150" s="126" t="s">
        <v>28</v>
      </c>
      <c r="U150" s="123" t="s">
        <v>28</v>
      </c>
      <c r="V150" s="123" t="s">
        <v>28</v>
      </c>
      <c r="W150" s="123" t="s">
        <v>28</v>
      </c>
      <c r="X150" s="123" t="s">
        <v>28</v>
      </c>
      <c r="Y150" s="123" t="s">
        <v>1051</v>
      </c>
      <c r="Z150" s="123" t="s">
        <v>28</v>
      </c>
      <c r="AA150" s="123" t="s">
        <v>239</v>
      </c>
      <c r="AB150" s="142" t="s">
        <v>1052</v>
      </c>
      <c r="AC150" s="157">
        <f>IF(OR(ISNUMBER(FIND("inteligencia",Tabla1[[#This Row],[Resumen]])), ISNUMBER(FIND("artificial",Tabla1[[#This Row],[Resumen]])), ISNUMBER(FIND("Inteligencia",Tabla1[[#This Row],[Resumen]])), ISNUMBER(FIND("Artificial",Tabla1[[#This Row],[Resumen]]))), 1, 0)</f>
        <v>1</v>
      </c>
      <c r="AD15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50" s="157">
        <f>Tabla1[[#This Row],[Título Menciona IA]]*Tabla1[[#This Row],[Resumen Menciona IA]]</f>
        <v>0</v>
      </c>
      <c r="AF150" s="142" t="s">
        <v>81</v>
      </c>
      <c r="AG150" s="142"/>
      <c r="AH150" s="142"/>
      <c r="AI150" s="142"/>
      <c r="AJ150" s="142"/>
      <c r="AK150" s="142"/>
      <c r="AL150" s="142"/>
      <c r="AM150" s="142"/>
      <c r="AN150" s="142"/>
      <c r="AO150" s="142"/>
      <c r="AP150" s="142"/>
      <c r="AQ150" s="132" t="s">
        <v>1053</v>
      </c>
      <c r="AR150" s="134" t="s">
        <v>1054</v>
      </c>
      <c r="AS150" s="134" t="s">
        <v>1055</v>
      </c>
      <c r="AT150" s="141"/>
    </row>
    <row r="151" spans="1:46" ht="75">
      <c r="A151" s="122">
        <v>150</v>
      </c>
      <c r="B151" s="122" t="s">
        <v>70</v>
      </c>
      <c r="C151" s="122" t="s">
        <v>702</v>
      </c>
      <c r="D151" s="122" t="s">
        <v>22</v>
      </c>
      <c r="E151" s="122" t="s">
        <v>1056</v>
      </c>
      <c r="F151" s="123" t="s">
        <v>105</v>
      </c>
      <c r="G151" s="122" t="s">
        <v>28</v>
      </c>
      <c r="H151" s="122" t="s">
        <v>28</v>
      </c>
      <c r="I151" s="122" t="s">
        <v>106</v>
      </c>
      <c r="J151" s="122">
        <f>YEAR(Tabla1[[#This Row],[Fecha de Inicio del Proceso]])</f>
        <v>2024</v>
      </c>
      <c r="K151" s="124">
        <v>45615</v>
      </c>
      <c r="L151" s="122" t="s">
        <v>28</v>
      </c>
      <c r="M151" s="122" t="s">
        <v>1057</v>
      </c>
      <c r="N151" s="122" t="s">
        <v>1058</v>
      </c>
      <c r="O151" s="122" t="s">
        <v>109</v>
      </c>
      <c r="P151" s="122" t="s">
        <v>1059</v>
      </c>
      <c r="Q151" s="124">
        <v>45799</v>
      </c>
      <c r="R151" s="126">
        <v>45645</v>
      </c>
      <c r="S151" s="126">
        <v>45645</v>
      </c>
      <c r="T151" s="126" t="s">
        <v>28</v>
      </c>
      <c r="U151" s="124">
        <v>45617</v>
      </c>
      <c r="V151" s="126">
        <v>45615</v>
      </c>
      <c r="W151" s="122" t="s">
        <v>28</v>
      </c>
      <c r="X151" s="122" t="s">
        <v>28</v>
      </c>
      <c r="Y151" s="122" t="s">
        <v>1060</v>
      </c>
      <c r="Z151" s="122" t="s">
        <v>28</v>
      </c>
      <c r="AA151" s="123" t="s">
        <v>239</v>
      </c>
      <c r="AB151" s="142" t="s">
        <v>1061</v>
      </c>
      <c r="AC151" s="158">
        <f>IF(OR(ISNUMBER(FIND("inteligencia",Tabla1[[#This Row],[Resumen]])), ISNUMBER(FIND("artificial",Tabla1[[#This Row],[Resumen]])), ISNUMBER(FIND("Inteligencia",Tabla1[[#This Row],[Resumen]])), ISNUMBER(FIND("Artificial",Tabla1[[#This Row],[Resumen]]))), 1, 0)</f>
        <v>1</v>
      </c>
      <c r="AD151"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51" s="159">
        <f>Tabla1[[#This Row],[Título Menciona IA]]*Tabla1[[#This Row],[Resumen Menciona IA]]</f>
        <v>0</v>
      </c>
      <c r="AF151" s="142" t="s">
        <v>81</v>
      </c>
      <c r="AG151" s="145"/>
      <c r="AH151" s="141"/>
      <c r="AI151" s="141"/>
      <c r="AJ151" s="141"/>
      <c r="AK151" s="141"/>
      <c r="AL151" s="141"/>
      <c r="AM151" s="141"/>
      <c r="AN151" s="141"/>
      <c r="AO151" s="141"/>
      <c r="AP151" s="142"/>
      <c r="AQ151" s="132" t="s">
        <v>1062</v>
      </c>
      <c r="AR151" s="134"/>
      <c r="AS151" s="134"/>
      <c r="AT151" s="141"/>
    </row>
    <row r="152" spans="1:46" ht="135">
      <c r="A152" s="122">
        <v>151</v>
      </c>
      <c r="B152" s="122" t="s">
        <v>70</v>
      </c>
      <c r="C152" s="123" t="s">
        <v>702</v>
      </c>
      <c r="D152" s="123" t="s">
        <v>22</v>
      </c>
      <c r="E152" s="123" t="s">
        <v>703</v>
      </c>
      <c r="F152" s="123" t="s">
        <v>24</v>
      </c>
      <c r="G152" s="123" t="s">
        <v>25</v>
      </c>
      <c r="H152" s="123" t="s">
        <v>704</v>
      </c>
      <c r="I152" s="123" t="s">
        <v>74</v>
      </c>
      <c r="J152" s="123">
        <f>YEAR(Tabla1[[#This Row],[Fecha de Inicio del Proceso]])</f>
        <v>2024</v>
      </c>
      <c r="K152" s="126">
        <v>45610</v>
      </c>
      <c r="L152" s="123">
        <v>2024</v>
      </c>
      <c r="M152" s="123" t="s">
        <v>1063</v>
      </c>
      <c r="N152" s="123" t="s">
        <v>1064</v>
      </c>
      <c r="O152" s="123" t="s">
        <v>27</v>
      </c>
      <c r="P152" s="123" t="s">
        <v>707</v>
      </c>
      <c r="Q152" s="126">
        <v>46056</v>
      </c>
      <c r="R152" s="126">
        <v>45987</v>
      </c>
      <c r="S152" s="126" t="s">
        <v>28</v>
      </c>
      <c r="T152" s="126" t="s">
        <v>28</v>
      </c>
      <c r="U152" s="123" t="s">
        <v>28</v>
      </c>
      <c r="V152" s="123" t="s">
        <v>28</v>
      </c>
      <c r="W152" s="123" t="s">
        <v>28</v>
      </c>
      <c r="X152" s="123" t="s">
        <v>28</v>
      </c>
      <c r="Y152" s="123" t="s">
        <v>1065</v>
      </c>
      <c r="Z152" s="123" t="s">
        <v>28</v>
      </c>
      <c r="AA152" s="123" t="s">
        <v>333</v>
      </c>
      <c r="AB152" s="142" t="s">
        <v>1066</v>
      </c>
      <c r="AC152" s="157">
        <f>IF(OR(ISNUMBER(FIND("inteligencia",Tabla1[[#This Row],[Resumen]])), ISNUMBER(FIND("artificial",Tabla1[[#This Row],[Resumen]])), ISNUMBER(FIND("Inteligencia",Tabla1[[#This Row],[Resumen]])), ISNUMBER(FIND("Artificial",Tabla1[[#This Row],[Resumen]]))), 1, 0)</f>
        <v>1</v>
      </c>
      <c r="AD15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52" s="157">
        <f>Tabla1[[#This Row],[Título Menciona IA]]*Tabla1[[#This Row],[Resumen Menciona IA]]</f>
        <v>0</v>
      </c>
      <c r="AF152" s="142" t="s">
        <v>81</v>
      </c>
      <c r="AG152" s="142"/>
      <c r="AH152" s="142"/>
      <c r="AI152" s="142"/>
      <c r="AJ152" s="142"/>
      <c r="AK152" s="142"/>
      <c r="AL152" s="142"/>
      <c r="AM152" s="142"/>
      <c r="AN152" s="142"/>
      <c r="AO152" s="142"/>
      <c r="AP152" s="142"/>
      <c r="AQ152" s="132" t="s">
        <v>1067</v>
      </c>
      <c r="AR152" s="134" t="s">
        <v>1068</v>
      </c>
      <c r="AS152" s="134" t="s">
        <v>1069</v>
      </c>
      <c r="AT152" s="141"/>
    </row>
    <row r="153" spans="1:46" ht="90">
      <c r="A153" s="122">
        <v>152</v>
      </c>
      <c r="B153" s="122" t="s">
        <v>70</v>
      </c>
      <c r="C153" s="123" t="s">
        <v>702</v>
      </c>
      <c r="D153" s="123" t="s">
        <v>22</v>
      </c>
      <c r="E153" s="123" t="s">
        <v>703</v>
      </c>
      <c r="F153" s="123" t="s">
        <v>24</v>
      </c>
      <c r="G153" s="123" t="s">
        <v>25</v>
      </c>
      <c r="H153" s="123" t="s">
        <v>704</v>
      </c>
      <c r="I153" s="123" t="s">
        <v>74</v>
      </c>
      <c r="J153" s="123">
        <f>YEAR(Tabla1[[#This Row],[Fecha de Inicio del Proceso]])</f>
        <v>2024</v>
      </c>
      <c r="K153" s="126">
        <v>45601</v>
      </c>
      <c r="L153" s="123">
        <v>2024</v>
      </c>
      <c r="M153" s="123" t="s">
        <v>1070</v>
      </c>
      <c r="N153" s="123" t="s">
        <v>1071</v>
      </c>
      <c r="O153" s="123" t="s">
        <v>27</v>
      </c>
      <c r="P153" s="123" t="s">
        <v>887</v>
      </c>
      <c r="Q153" s="126">
        <v>46056</v>
      </c>
      <c r="R153" s="126">
        <v>45735</v>
      </c>
      <c r="S153" s="126" t="s">
        <v>28</v>
      </c>
      <c r="T153" s="126" t="s">
        <v>28</v>
      </c>
      <c r="U153" s="123" t="s">
        <v>28</v>
      </c>
      <c r="V153" s="123" t="s">
        <v>28</v>
      </c>
      <c r="W153" s="123" t="s">
        <v>28</v>
      </c>
      <c r="X153" s="123" t="s">
        <v>28</v>
      </c>
      <c r="Y153" s="123" t="s">
        <v>1072</v>
      </c>
      <c r="Z153" s="123" t="s">
        <v>28</v>
      </c>
      <c r="AA153" s="123" t="s">
        <v>135</v>
      </c>
      <c r="AB153" s="142" t="s">
        <v>1073</v>
      </c>
      <c r="AC153" s="157">
        <f>IF(OR(ISNUMBER(FIND("inteligencia",Tabla1[[#This Row],[Resumen]])), ISNUMBER(FIND("artificial",Tabla1[[#This Row],[Resumen]])), ISNUMBER(FIND("Inteligencia",Tabla1[[#This Row],[Resumen]])), ISNUMBER(FIND("Artificial",Tabla1[[#This Row],[Resumen]]))), 1, 0)</f>
        <v>1</v>
      </c>
      <c r="AD15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53" s="157">
        <f>Tabla1[[#This Row],[Título Menciona IA]]*Tabla1[[#This Row],[Resumen Menciona IA]]</f>
        <v>1</v>
      </c>
      <c r="AF153" s="142" t="s">
        <v>81</v>
      </c>
      <c r="AG153" s="142"/>
      <c r="AH153" s="142"/>
      <c r="AI153" s="142"/>
      <c r="AJ153" s="142"/>
      <c r="AK153" s="142"/>
      <c r="AL153" s="142"/>
      <c r="AM153" s="142"/>
      <c r="AN153" s="142"/>
      <c r="AO153" s="142"/>
      <c r="AP153" s="142"/>
      <c r="AQ153" s="132" t="s">
        <v>1074</v>
      </c>
      <c r="AR153" s="134" t="s">
        <v>1075</v>
      </c>
      <c r="AS153" s="134" t="s">
        <v>1076</v>
      </c>
      <c r="AT153" s="141"/>
    </row>
    <row r="154" spans="1:46" ht="135">
      <c r="A154" s="122">
        <v>153</v>
      </c>
      <c r="B154" s="122" t="s">
        <v>70</v>
      </c>
      <c r="C154" s="123" t="s">
        <v>702</v>
      </c>
      <c r="D154" s="123" t="s">
        <v>22</v>
      </c>
      <c r="E154" s="123" t="s">
        <v>703</v>
      </c>
      <c r="F154" s="123" t="s">
        <v>24</v>
      </c>
      <c r="G154" s="123" t="s">
        <v>25</v>
      </c>
      <c r="H154" s="123" t="s">
        <v>704</v>
      </c>
      <c r="I154" s="123" t="s">
        <v>74</v>
      </c>
      <c r="J154" s="123">
        <f>YEAR(Tabla1[[#This Row],[Fecha de Inicio del Proceso]])</f>
        <v>2024</v>
      </c>
      <c r="K154" s="126">
        <v>45594</v>
      </c>
      <c r="L154" s="123">
        <v>2024</v>
      </c>
      <c r="M154" s="123" t="s">
        <v>1077</v>
      </c>
      <c r="N154" s="123" t="s">
        <v>1078</v>
      </c>
      <c r="O154" s="123" t="s">
        <v>27</v>
      </c>
      <c r="P154" s="123" t="s">
        <v>707</v>
      </c>
      <c r="Q154" s="126">
        <v>46056</v>
      </c>
      <c r="R154" s="126">
        <v>45804</v>
      </c>
      <c r="S154" s="126" t="s">
        <v>28</v>
      </c>
      <c r="T154" s="126" t="s">
        <v>28</v>
      </c>
      <c r="U154" s="123" t="s">
        <v>28</v>
      </c>
      <c r="V154" s="123" t="s">
        <v>28</v>
      </c>
      <c r="W154" s="123" t="s">
        <v>28</v>
      </c>
      <c r="X154" s="123" t="s">
        <v>28</v>
      </c>
      <c r="Y154" s="123" t="s">
        <v>1079</v>
      </c>
      <c r="Z154" s="123" t="s">
        <v>26</v>
      </c>
      <c r="AA154" s="123" t="s">
        <v>239</v>
      </c>
      <c r="AB154" s="142" t="s">
        <v>1080</v>
      </c>
      <c r="AC154" s="157">
        <f>IF(OR(ISNUMBER(FIND("inteligencia",Tabla1[[#This Row],[Resumen]])), ISNUMBER(FIND("artificial",Tabla1[[#This Row],[Resumen]])), ISNUMBER(FIND("Inteligencia",Tabla1[[#This Row],[Resumen]])), ISNUMBER(FIND("Artificial",Tabla1[[#This Row],[Resumen]]))), 1, 0)</f>
        <v>1</v>
      </c>
      <c r="AD15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54" s="157">
        <f>Tabla1[[#This Row],[Título Menciona IA]]*Tabla1[[#This Row],[Resumen Menciona IA]]</f>
        <v>0</v>
      </c>
      <c r="AF154" s="142" t="s">
        <v>81</v>
      </c>
      <c r="AG154" s="142"/>
      <c r="AH154" s="142"/>
      <c r="AI154" s="142"/>
      <c r="AJ154" s="142"/>
      <c r="AK154" s="142"/>
      <c r="AL154" s="142"/>
      <c r="AM154" s="142"/>
      <c r="AN154" s="142"/>
      <c r="AO154" s="142"/>
      <c r="AP154" s="142"/>
      <c r="AQ154" s="146" t="s">
        <v>1081</v>
      </c>
      <c r="AR154" s="134" t="s">
        <v>1082</v>
      </c>
      <c r="AS154" s="134" t="s">
        <v>1083</v>
      </c>
      <c r="AT154" s="134" t="s">
        <v>1084</v>
      </c>
    </row>
    <row r="155" spans="1:46" ht="60">
      <c r="A155" s="122">
        <v>154</v>
      </c>
      <c r="B155" s="122" t="s">
        <v>70</v>
      </c>
      <c r="C155" s="123" t="s">
        <v>702</v>
      </c>
      <c r="D155" s="123" t="s">
        <v>22</v>
      </c>
      <c r="E155" s="123" t="s">
        <v>703</v>
      </c>
      <c r="F155" s="123" t="s">
        <v>24</v>
      </c>
      <c r="G155" s="123" t="s">
        <v>25</v>
      </c>
      <c r="H155" s="123" t="s">
        <v>704</v>
      </c>
      <c r="I155" s="123" t="s">
        <v>74</v>
      </c>
      <c r="J155" s="123">
        <f>YEAR(Tabla1[[#This Row],[Fecha de Inicio del Proceso]])</f>
        <v>2024</v>
      </c>
      <c r="K155" s="126">
        <v>45590</v>
      </c>
      <c r="L155" s="123">
        <v>2024</v>
      </c>
      <c r="M155" s="123" t="s">
        <v>1085</v>
      </c>
      <c r="N155" s="123" t="s">
        <v>1086</v>
      </c>
      <c r="O155" s="123" t="s">
        <v>27</v>
      </c>
      <c r="P155" s="123" t="s">
        <v>707</v>
      </c>
      <c r="Q155" s="126">
        <v>46056</v>
      </c>
      <c r="R155" s="126">
        <v>46055</v>
      </c>
      <c r="S155" s="126" t="s">
        <v>28</v>
      </c>
      <c r="T155" s="126" t="s">
        <v>28</v>
      </c>
      <c r="U155" s="123" t="s">
        <v>28</v>
      </c>
      <c r="V155" s="123" t="s">
        <v>28</v>
      </c>
      <c r="W155" s="123" t="s">
        <v>28</v>
      </c>
      <c r="X155" s="123" t="s">
        <v>28</v>
      </c>
      <c r="Y155" s="123" t="s">
        <v>758</v>
      </c>
      <c r="Z155" s="123" t="s">
        <v>26</v>
      </c>
      <c r="AA155" s="123" t="s">
        <v>135</v>
      </c>
      <c r="AB155" s="142" t="s">
        <v>1087</v>
      </c>
      <c r="AC155" s="157">
        <f>IF(OR(ISNUMBER(FIND("inteligencia",Tabla1[[#This Row],[Resumen]])), ISNUMBER(FIND("artificial",Tabla1[[#This Row],[Resumen]])), ISNUMBER(FIND("Inteligencia",Tabla1[[#This Row],[Resumen]])), ISNUMBER(FIND("Artificial",Tabla1[[#This Row],[Resumen]]))), 1, 0)</f>
        <v>1</v>
      </c>
      <c r="AD15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55" s="157">
        <f>Tabla1[[#This Row],[Título Menciona IA]]*Tabla1[[#This Row],[Resumen Menciona IA]]</f>
        <v>1</v>
      </c>
      <c r="AF155" s="142" t="s">
        <v>81</v>
      </c>
      <c r="AG155" s="142"/>
      <c r="AH155" s="142"/>
      <c r="AI155" s="142"/>
      <c r="AJ155" s="142"/>
      <c r="AK155" s="142"/>
      <c r="AL155" s="142"/>
      <c r="AM155" s="142"/>
      <c r="AN155" s="142"/>
      <c r="AO155" s="142"/>
      <c r="AP155" s="142"/>
      <c r="AQ155" s="132" t="s">
        <v>1088</v>
      </c>
      <c r="AR155" s="134" t="s">
        <v>1089</v>
      </c>
      <c r="AS155" s="134" t="s">
        <v>1090</v>
      </c>
      <c r="AT155" s="141"/>
    </row>
    <row r="156" spans="1:46" ht="105">
      <c r="A156" s="122">
        <v>155</v>
      </c>
      <c r="B156" s="122" t="s">
        <v>70</v>
      </c>
      <c r="C156" s="123" t="s">
        <v>702</v>
      </c>
      <c r="D156" s="123" t="s">
        <v>22</v>
      </c>
      <c r="E156" s="123" t="s">
        <v>703</v>
      </c>
      <c r="F156" s="123" t="s">
        <v>24</v>
      </c>
      <c r="G156" s="123" t="s">
        <v>25</v>
      </c>
      <c r="H156" s="123" t="s">
        <v>704</v>
      </c>
      <c r="I156" s="123" t="s">
        <v>74</v>
      </c>
      <c r="J156" s="123">
        <f>YEAR(Tabla1[[#This Row],[Fecha de Inicio del Proceso]])</f>
        <v>2024</v>
      </c>
      <c r="K156" s="126">
        <v>45589</v>
      </c>
      <c r="L156" s="123">
        <v>2024</v>
      </c>
      <c r="M156" s="123" t="s">
        <v>1091</v>
      </c>
      <c r="N156" s="123" t="s">
        <v>1092</v>
      </c>
      <c r="O156" s="123" t="s">
        <v>27</v>
      </c>
      <c r="P156" s="123" t="s">
        <v>707</v>
      </c>
      <c r="Q156" s="126">
        <v>46056</v>
      </c>
      <c r="R156" s="126">
        <v>46008</v>
      </c>
      <c r="S156" s="126" t="s">
        <v>28</v>
      </c>
      <c r="T156" s="126" t="s">
        <v>28</v>
      </c>
      <c r="U156" s="123" t="s">
        <v>28</v>
      </c>
      <c r="V156" s="123" t="s">
        <v>28</v>
      </c>
      <c r="W156" s="123" t="s">
        <v>28</v>
      </c>
      <c r="X156" s="123" t="s">
        <v>28</v>
      </c>
      <c r="Y156" s="123" t="s">
        <v>1093</v>
      </c>
      <c r="Z156" s="123" t="s">
        <v>28</v>
      </c>
      <c r="AA156" s="123" t="s">
        <v>333</v>
      </c>
      <c r="AB156" s="142" t="s">
        <v>1094</v>
      </c>
      <c r="AC156" s="157">
        <f>IF(OR(ISNUMBER(FIND("inteligencia",Tabla1[[#This Row],[Resumen]])), ISNUMBER(FIND("artificial",Tabla1[[#This Row],[Resumen]])), ISNUMBER(FIND("Inteligencia",Tabla1[[#This Row],[Resumen]])), ISNUMBER(FIND("Artificial",Tabla1[[#This Row],[Resumen]]))), 1, 0)</f>
        <v>1</v>
      </c>
      <c r="AD15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56" s="157">
        <f>Tabla1[[#This Row],[Título Menciona IA]]*Tabla1[[#This Row],[Resumen Menciona IA]]</f>
        <v>0</v>
      </c>
      <c r="AF156" s="142" t="s">
        <v>81</v>
      </c>
      <c r="AG156" s="142"/>
      <c r="AH156" s="142"/>
      <c r="AI156" s="142"/>
      <c r="AJ156" s="142"/>
      <c r="AK156" s="142"/>
      <c r="AL156" s="142"/>
      <c r="AM156" s="142"/>
      <c r="AN156" s="142"/>
      <c r="AO156" s="142"/>
      <c r="AP156" s="142"/>
      <c r="AQ156" s="132" t="s">
        <v>1095</v>
      </c>
      <c r="AR156" s="134" t="s">
        <v>1096</v>
      </c>
      <c r="AS156" s="134" t="s">
        <v>1097</v>
      </c>
      <c r="AT156" s="141"/>
    </row>
    <row r="157" spans="1:46" ht="105">
      <c r="A157" s="122">
        <v>156</v>
      </c>
      <c r="B157" s="122" t="s">
        <v>70</v>
      </c>
      <c r="C157" s="123" t="s">
        <v>702</v>
      </c>
      <c r="D157" s="123" t="s">
        <v>22</v>
      </c>
      <c r="E157" s="123" t="s">
        <v>703</v>
      </c>
      <c r="F157" s="123" t="s">
        <v>24</v>
      </c>
      <c r="G157" s="123" t="s">
        <v>25</v>
      </c>
      <c r="H157" s="123" t="s">
        <v>704</v>
      </c>
      <c r="I157" s="123" t="s">
        <v>74</v>
      </c>
      <c r="J157" s="123">
        <f>YEAR(Tabla1[[#This Row],[Fecha de Inicio del Proceso]])</f>
        <v>2024</v>
      </c>
      <c r="K157" s="126">
        <v>45580</v>
      </c>
      <c r="L157" s="123">
        <v>2024</v>
      </c>
      <c r="M157" s="123" t="s">
        <v>1098</v>
      </c>
      <c r="N157" s="123" t="s">
        <v>1099</v>
      </c>
      <c r="O157" s="123" t="s">
        <v>27</v>
      </c>
      <c r="P157" s="123" t="s">
        <v>1100</v>
      </c>
      <c r="Q157" s="126">
        <v>46056</v>
      </c>
      <c r="R157" s="126">
        <v>45877</v>
      </c>
      <c r="S157" s="126" t="s">
        <v>28</v>
      </c>
      <c r="T157" s="126" t="s">
        <v>28</v>
      </c>
      <c r="U157" s="123" t="s">
        <v>28</v>
      </c>
      <c r="V157" s="123" t="s">
        <v>28</v>
      </c>
      <c r="W157" s="123" t="s">
        <v>28</v>
      </c>
      <c r="X157" s="123" t="s">
        <v>28</v>
      </c>
      <c r="Y157" s="123" t="s">
        <v>1101</v>
      </c>
      <c r="Z157" s="123" t="s">
        <v>26</v>
      </c>
      <c r="AA157" s="123" t="s">
        <v>239</v>
      </c>
      <c r="AB157" s="142" t="s">
        <v>1102</v>
      </c>
      <c r="AC157" s="157">
        <f>IF(OR(ISNUMBER(FIND("inteligencia",Tabla1[[#This Row],[Resumen]])), ISNUMBER(FIND("artificial",Tabla1[[#This Row],[Resumen]])), ISNUMBER(FIND("Inteligencia",Tabla1[[#This Row],[Resumen]])), ISNUMBER(FIND("Artificial",Tabla1[[#This Row],[Resumen]]))), 1, 0)</f>
        <v>1</v>
      </c>
      <c r="AD15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57" s="157">
        <f>Tabla1[[#This Row],[Título Menciona IA]]*Tabla1[[#This Row],[Resumen Menciona IA]]</f>
        <v>0</v>
      </c>
      <c r="AF157" s="142" t="s">
        <v>81</v>
      </c>
      <c r="AG157" s="142"/>
      <c r="AH157" s="142"/>
      <c r="AI157" s="142"/>
      <c r="AJ157" s="142"/>
      <c r="AK157" s="142"/>
      <c r="AL157" s="142"/>
      <c r="AM157" s="142"/>
      <c r="AN157" s="142"/>
      <c r="AO157" s="142"/>
      <c r="AP157" s="142"/>
      <c r="AQ157" s="132" t="s">
        <v>1103</v>
      </c>
      <c r="AR157" s="134" t="s">
        <v>1104</v>
      </c>
      <c r="AS157" s="134" t="s">
        <v>1105</v>
      </c>
      <c r="AT157" s="141"/>
    </row>
    <row r="158" spans="1:46" ht="90">
      <c r="A158" s="122">
        <v>157</v>
      </c>
      <c r="B158" s="122" t="s">
        <v>70</v>
      </c>
      <c r="C158" s="123" t="s">
        <v>702</v>
      </c>
      <c r="D158" s="123" t="s">
        <v>22</v>
      </c>
      <c r="E158" s="123" t="s">
        <v>703</v>
      </c>
      <c r="F158" s="123" t="s">
        <v>24</v>
      </c>
      <c r="G158" s="123" t="s">
        <v>25</v>
      </c>
      <c r="H158" s="123" t="s">
        <v>704</v>
      </c>
      <c r="I158" s="123" t="s">
        <v>74</v>
      </c>
      <c r="J158" s="123">
        <f>YEAR(Tabla1[[#This Row],[Fecha de Inicio del Proceso]])</f>
        <v>2024</v>
      </c>
      <c r="K158" s="126">
        <v>45580</v>
      </c>
      <c r="L158" s="123">
        <v>2024</v>
      </c>
      <c r="M158" s="123" t="s">
        <v>1106</v>
      </c>
      <c r="N158" s="123" t="s">
        <v>1107</v>
      </c>
      <c r="O158" s="123" t="s">
        <v>27</v>
      </c>
      <c r="P158" s="123" t="s">
        <v>1108</v>
      </c>
      <c r="Q158" s="126">
        <v>46056</v>
      </c>
      <c r="R158" s="126">
        <v>45841</v>
      </c>
      <c r="S158" s="126" t="s">
        <v>28</v>
      </c>
      <c r="T158" s="126" t="s">
        <v>28</v>
      </c>
      <c r="U158" s="123" t="s">
        <v>28</v>
      </c>
      <c r="V158" s="123" t="s">
        <v>28</v>
      </c>
      <c r="W158" s="123" t="s">
        <v>28</v>
      </c>
      <c r="X158" s="123" t="s">
        <v>28</v>
      </c>
      <c r="Y158" s="123" t="s">
        <v>1109</v>
      </c>
      <c r="Z158" s="123" t="s">
        <v>28</v>
      </c>
      <c r="AA158" s="123" t="s">
        <v>333</v>
      </c>
      <c r="AB158" s="142" t="s">
        <v>1110</v>
      </c>
      <c r="AC158" s="157">
        <f>IF(OR(ISNUMBER(FIND("inteligencia",Tabla1[[#This Row],[Resumen]])), ISNUMBER(FIND("artificial",Tabla1[[#This Row],[Resumen]])), ISNUMBER(FIND("Inteligencia",Tabla1[[#This Row],[Resumen]])), ISNUMBER(FIND("Artificial",Tabla1[[#This Row],[Resumen]]))), 1, 0)</f>
        <v>1</v>
      </c>
      <c r="AD15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58" s="157">
        <f>Tabla1[[#This Row],[Título Menciona IA]]*Tabla1[[#This Row],[Resumen Menciona IA]]</f>
        <v>0</v>
      </c>
      <c r="AF158" s="142" t="s">
        <v>81</v>
      </c>
      <c r="AG158" s="142"/>
      <c r="AH158" s="142"/>
      <c r="AI158" s="142"/>
      <c r="AJ158" s="142"/>
      <c r="AK158" s="142"/>
      <c r="AL158" s="142"/>
      <c r="AM158" s="142"/>
      <c r="AN158" s="142"/>
      <c r="AO158" s="142"/>
      <c r="AP158" s="142"/>
      <c r="AQ158" s="132" t="s">
        <v>1111</v>
      </c>
      <c r="AR158" s="134" t="s">
        <v>1112</v>
      </c>
      <c r="AS158" s="134" t="s">
        <v>1113</v>
      </c>
      <c r="AT158" s="141"/>
    </row>
    <row r="159" spans="1:46" ht="120">
      <c r="A159" s="122">
        <v>158</v>
      </c>
      <c r="B159" s="122" t="s">
        <v>70</v>
      </c>
      <c r="C159" s="123" t="s">
        <v>702</v>
      </c>
      <c r="D159" s="123" t="s">
        <v>22</v>
      </c>
      <c r="E159" s="123" t="s">
        <v>703</v>
      </c>
      <c r="F159" s="123" t="s">
        <v>24</v>
      </c>
      <c r="G159" s="123" t="s">
        <v>25</v>
      </c>
      <c r="H159" s="123" t="s">
        <v>704</v>
      </c>
      <c r="I159" s="123" t="s">
        <v>74</v>
      </c>
      <c r="J159" s="123">
        <f>YEAR(Tabla1[[#This Row],[Fecha de Inicio del Proceso]])</f>
        <v>2024</v>
      </c>
      <c r="K159" s="126">
        <v>45579</v>
      </c>
      <c r="L159" s="123">
        <v>2024</v>
      </c>
      <c r="M159" s="123" t="s">
        <v>1114</v>
      </c>
      <c r="N159" s="123" t="s">
        <v>1115</v>
      </c>
      <c r="O159" s="123" t="s">
        <v>27</v>
      </c>
      <c r="P159" s="123" t="s">
        <v>1116</v>
      </c>
      <c r="Q159" s="126">
        <v>46056</v>
      </c>
      <c r="R159" s="126">
        <v>45819</v>
      </c>
      <c r="S159" s="126" t="s">
        <v>28</v>
      </c>
      <c r="T159" s="126" t="s">
        <v>28</v>
      </c>
      <c r="U159" s="123" t="s">
        <v>28</v>
      </c>
      <c r="V159" s="123" t="s">
        <v>28</v>
      </c>
      <c r="W159" s="123" t="s">
        <v>28</v>
      </c>
      <c r="X159" s="123" t="s">
        <v>28</v>
      </c>
      <c r="Y159" s="123" t="s">
        <v>1117</v>
      </c>
      <c r="Z159" s="123" t="s">
        <v>26</v>
      </c>
      <c r="AA159" s="123" t="s">
        <v>135</v>
      </c>
      <c r="AB159" s="142" t="s">
        <v>1118</v>
      </c>
      <c r="AC159" s="157">
        <f>IF(OR(ISNUMBER(FIND("inteligencia",Tabla1[[#This Row],[Resumen]])), ISNUMBER(FIND("artificial",Tabla1[[#This Row],[Resumen]])), ISNUMBER(FIND("Inteligencia",Tabla1[[#This Row],[Resumen]])), ISNUMBER(FIND("Artificial",Tabla1[[#This Row],[Resumen]]))), 1, 0)</f>
        <v>1</v>
      </c>
      <c r="AD15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59" s="157">
        <f>Tabla1[[#This Row],[Título Menciona IA]]*Tabla1[[#This Row],[Resumen Menciona IA]]</f>
        <v>1</v>
      </c>
      <c r="AF159" s="142" t="s">
        <v>81</v>
      </c>
      <c r="AG159" s="142"/>
      <c r="AH159" s="142"/>
      <c r="AI159" s="142"/>
      <c r="AJ159" s="142"/>
      <c r="AK159" s="142"/>
      <c r="AL159" s="142"/>
      <c r="AM159" s="142"/>
      <c r="AN159" s="142"/>
      <c r="AO159" s="142"/>
      <c r="AP159" s="142"/>
      <c r="AQ159" s="132" t="s">
        <v>1119</v>
      </c>
      <c r="AR159" s="134" t="s">
        <v>1120</v>
      </c>
      <c r="AS159" s="134" t="s">
        <v>1121</v>
      </c>
      <c r="AT159" s="141"/>
    </row>
    <row r="160" spans="1:46" ht="90">
      <c r="A160" s="122">
        <v>159</v>
      </c>
      <c r="B160" s="122" t="s">
        <v>70</v>
      </c>
      <c r="C160" s="123" t="s">
        <v>702</v>
      </c>
      <c r="D160" s="123" t="s">
        <v>22</v>
      </c>
      <c r="E160" s="123" t="s">
        <v>703</v>
      </c>
      <c r="F160" s="123" t="s">
        <v>24</v>
      </c>
      <c r="G160" s="123" t="s">
        <v>25</v>
      </c>
      <c r="H160" s="123" t="s">
        <v>704</v>
      </c>
      <c r="I160" s="123" t="s">
        <v>74</v>
      </c>
      <c r="J160" s="123">
        <f>YEAR(Tabla1[[#This Row],[Fecha de Inicio del Proceso]])</f>
        <v>2024</v>
      </c>
      <c r="K160" s="126">
        <v>45572</v>
      </c>
      <c r="L160" s="123">
        <v>2024</v>
      </c>
      <c r="M160" s="123" t="s">
        <v>1122</v>
      </c>
      <c r="N160" s="123" t="s">
        <v>1123</v>
      </c>
      <c r="O160" s="123" t="s">
        <v>27</v>
      </c>
      <c r="P160" s="123" t="s">
        <v>1043</v>
      </c>
      <c r="Q160" s="126">
        <v>46056</v>
      </c>
      <c r="R160" s="126">
        <v>45715</v>
      </c>
      <c r="S160" s="126" t="s">
        <v>28</v>
      </c>
      <c r="T160" s="126" t="s">
        <v>28</v>
      </c>
      <c r="U160" s="123" t="s">
        <v>28</v>
      </c>
      <c r="V160" s="123" t="s">
        <v>28</v>
      </c>
      <c r="W160" s="123" t="s">
        <v>28</v>
      </c>
      <c r="X160" s="123" t="s">
        <v>28</v>
      </c>
      <c r="Y160" s="123" t="s">
        <v>1124</v>
      </c>
      <c r="Z160" s="123" t="s">
        <v>26</v>
      </c>
      <c r="AA160" s="123" t="s">
        <v>135</v>
      </c>
      <c r="AB160" s="142" t="s">
        <v>1125</v>
      </c>
      <c r="AC160" s="157">
        <f>IF(OR(ISNUMBER(FIND("inteligencia",Tabla1[[#This Row],[Resumen]])), ISNUMBER(FIND("artificial",Tabla1[[#This Row],[Resumen]])), ISNUMBER(FIND("Inteligencia",Tabla1[[#This Row],[Resumen]])), ISNUMBER(FIND("Artificial",Tabla1[[#This Row],[Resumen]]))), 1, 0)</f>
        <v>1</v>
      </c>
      <c r="AD16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60" s="157">
        <f>Tabla1[[#This Row],[Título Menciona IA]]*Tabla1[[#This Row],[Resumen Menciona IA]]</f>
        <v>1</v>
      </c>
      <c r="AF160" s="142" t="s">
        <v>81</v>
      </c>
      <c r="AG160" s="142"/>
      <c r="AH160" s="142"/>
      <c r="AI160" s="142"/>
      <c r="AJ160" s="142"/>
      <c r="AK160" s="142"/>
      <c r="AL160" s="142"/>
      <c r="AM160" s="142"/>
      <c r="AN160" s="142"/>
      <c r="AO160" s="142"/>
      <c r="AP160" s="142"/>
      <c r="AQ160" s="146" t="s">
        <v>1126</v>
      </c>
      <c r="AR160" s="134" t="s">
        <v>1127</v>
      </c>
      <c r="AS160" s="134" t="s">
        <v>1128</v>
      </c>
      <c r="AT160" s="134" t="s">
        <v>1129</v>
      </c>
    </row>
    <row r="161" spans="1:46" ht="90">
      <c r="A161" s="122">
        <v>160</v>
      </c>
      <c r="B161" s="122" t="s">
        <v>70</v>
      </c>
      <c r="C161" s="123" t="s">
        <v>702</v>
      </c>
      <c r="D161" s="123" t="s">
        <v>22</v>
      </c>
      <c r="E161" s="123" t="s">
        <v>703</v>
      </c>
      <c r="F161" s="123" t="s">
        <v>24</v>
      </c>
      <c r="G161" s="123" t="s">
        <v>25</v>
      </c>
      <c r="H161" s="123" t="s">
        <v>704</v>
      </c>
      <c r="I161" s="123" t="s">
        <v>74</v>
      </c>
      <c r="J161" s="123">
        <f>YEAR(Tabla1[[#This Row],[Fecha de Inicio del Proceso]])</f>
        <v>2024</v>
      </c>
      <c r="K161" s="126">
        <v>45567</v>
      </c>
      <c r="L161" s="123">
        <v>2024</v>
      </c>
      <c r="M161" s="123" t="s">
        <v>1130</v>
      </c>
      <c r="N161" s="123" t="s">
        <v>1131</v>
      </c>
      <c r="O161" s="123" t="s">
        <v>27</v>
      </c>
      <c r="P161" s="123" t="s">
        <v>707</v>
      </c>
      <c r="Q161" s="126">
        <v>46056</v>
      </c>
      <c r="R161" s="126">
        <v>45737</v>
      </c>
      <c r="S161" s="126" t="s">
        <v>28</v>
      </c>
      <c r="T161" s="126" t="s">
        <v>28</v>
      </c>
      <c r="U161" s="123" t="s">
        <v>28</v>
      </c>
      <c r="V161" s="123" t="s">
        <v>28</v>
      </c>
      <c r="W161" s="123" t="s">
        <v>28</v>
      </c>
      <c r="X161" s="123" t="s">
        <v>28</v>
      </c>
      <c r="Y161" s="123" t="s">
        <v>1132</v>
      </c>
      <c r="Z161" s="123" t="s">
        <v>1133</v>
      </c>
      <c r="AA161" s="123" t="s">
        <v>333</v>
      </c>
      <c r="AB161" s="142" t="s">
        <v>1134</v>
      </c>
      <c r="AC161" s="157">
        <f>IF(OR(ISNUMBER(FIND("inteligencia",Tabla1[[#This Row],[Resumen]])), ISNUMBER(FIND("artificial",Tabla1[[#This Row],[Resumen]])), ISNUMBER(FIND("Inteligencia",Tabla1[[#This Row],[Resumen]])), ISNUMBER(FIND("Artificial",Tabla1[[#This Row],[Resumen]]))), 1, 0)</f>
        <v>1</v>
      </c>
      <c r="AD16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61" s="157">
        <f>Tabla1[[#This Row],[Título Menciona IA]]*Tabla1[[#This Row],[Resumen Menciona IA]]</f>
        <v>0</v>
      </c>
      <c r="AF161" s="142" t="s">
        <v>81</v>
      </c>
      <c r="AG161" s="142"/>
      <c r="AH161" s="142"/>
      <c r="AI161" s="142"/>
      <c r="AJ161" s="142"/>
      <c r="AK161" s="142"/>
      <c r="AL161" s="142"/>
      <c r="AM161" s="142"/>
      <c r="AN161" s="142"/>
      <c r="AO161" s="142"/>
      <c r="AP161" s="142"/>
      <c r="AQ161" s="132" t="s">
        <v>1135</v>
      </c>
      <c r="AR161" s="134" t="s">
        <v>1136</v>
      </c>
      <c r="AS161" s="134" t="s">
        <v>1137</v>
      </c>
      <c r="AT161" s="141"/>
    </row>
    <row r="162" spans="1:46" ht="105">
      <c r="A162" s="122">
        <v>161</v>
      </c>
      <c r="B162" s="122" t="s">
        <v>70</v>
      </c>
      <c r="C162" s="123" t="s">
        <v>702</v>
      </c>
      <c r="D162" s="123" t="s">
        <v>22</v>
      </c>
      <c r="E162" s="123" t="s">
        <v>703</v>
      </c>
      <c r="F162" s="123" t="s">
        <v>24</v>
      </c>
      <c r="G162" s="123" t="s">
        <v>25</v>
      </c>
      <c r="H162" s="123" t="s">
        <v>704</v>
      </c>
      <c r="I162" s="123" t="s">
        <v>74</v>
      </c>
      <c r="J162" s="123">
        <f>YEAR(Tabla1[[#This Row],[Fecha de Inicio del Proceso]])</f>
        <v>2024</v>
      </c>
      <c r="K162" s="126">
        <v>45558</v>
      </c>
      <c r="L162" s="123">
        <v>2024</v>
      </c>
      <c r="M162" s="123" t="s">
        <v>1138</v>
      </c>
      <c r="N162" s="123" t="s">
        <v>1139</v>
      </c>
      <c r="O162" s="123" t="s">
        <v>27</v>
      </c>
      <c r="P162" s="123" t="s">
        <v>1140</v>
      </c>
      <c r="Q162" s="126">
        <v>46056</v>
      </c>
      <c r="R162" s="126">
        <v>45819</v>
      </c>
      <c r="S162" s="126" t="s">
        <v>28</v>
      </c>
      <c r="T162" s="126" t="s">
        <v>28</v>
      </c>
      <c r="U162" s="123" t="s">
        <v>28</v>
      </c>
      <c r="V162" s="123" t="s">
        <v>28</v>
      </c>
      <c r="W162" s="123" t="s">
        <v>28</v>
      </c>
      <c r="X162" s="123" t="s">
        <v>28</v>
      </c>
      <c r="Y162" s="123" t="s">
        <v>1117</v>
      </c>
      <c r="Z162" s="123" t="s">
        <v>28</v>
      </c>
      <c r="AA162" s="123" t="s">
        <v>135</v>
      </c>
      <c r="AB162" s="142" t="s">
        <v>1141</v>
      </c>
      <c r="AC162" s="157">
        <f>IF(OR(ISNUMBER(FIND("inteligencia",Tabla1[[#This Row],[Resumen]])), ISNUMBER(FIND("artificial",Tabla1[[#This Row],[Resumen]])), ISNUMBER(FIND("Inteligencia",Tabla1[[#This Row],[Resumen]])), ISNUMBER(FIND("Artificial",Tabla1[[#This Row],[Resumen]]))), 1, 0)</f>
        <v>1</v>
      </c>
      <c r="AD16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62" s="157">
        <f>Tabla1[[#This Row],[Título Menciona IA]]*Tabla1[[#This Row],[Resumen Menciona IA]]</f>
        <v>1</v>
      </c>
      <c r="AF162" s="142" t="s">
        <v>81</v>
      </c>
      <c r="AG162" s="142"/>
      <c r="AH162" s="142"/>
      <c r="AI162" s="142"/>
      <c r="AJ162" s="142"/>
      <c r="AK162" s="142"/>
      <c r="AL162" s="142"/>
      <c r="AM162" s="142"/>
      <c r="AN162" s="142"/>
      <c r="AO162" s="142"/>
      <c r="AP162" s="142"/>
      <c r="AQ162" s="146" t="s">
        <v>1142</v>
      </c>
      <c r="AR162" s="134" t="s">
        <v>1143</v>
      </c>
      <c r="AS162" s="134" t="s">
        <v>1144</v>
      </c>
      <c r="AT162" s="141"/>
    </row>
    <row r="163" spans="1:46" ht="90">
      <c r="A163" s="122">
        <v>162</v>
      </c>
      <c r="B163" s="122" t="s">
        <v>70</v>
      </c>
      <c r="C163" s="123" t="s">
        <v>702</v>
      </c>
      <c r="D163" s="123" t="s">
        <v>22</v>
      </c>
      <c r="E163" s="123" t="s">
        <v>703</v>
      </c>
      <c r="F163" s="123" t="s">
        <v>24</v>
      </c>
      <c r="G163" s="123" t="s">
        <v>25</v>
      </c>
      <c r="H163" s="123" t="s">
        <v>704</v>
      </c>
      <c r="I163" s="123" t="s">
        <v>74</v>
      </c>
      <c r="J163" s="123">
        <f>YEAR(Tabla1[[#This Row],[Fecha de Inicio del Proceso]])</f>
        <v>2024</v>
      </c>
      <c r="K163" s="126">
        <v>45552</v>
      </c>
      <c r="L163" s="123">
        <v>2024</v>
      </c>
      <c r="M163" s="123" t="s">
        <v>1145</v>
      </c>
      <c r="N163" s="123" t="s">
        <v>1146</v>
      </c>
      <c r="O163" s="123" t="s">
        <v>27</v>
      </c>
      <c r="P163" s="123" t="s">
        <v>707</v>
      </c>
      <c r="Q163" s="126">
        <v>46057</v>
      </c>
      <c r="R163" s="126">
        <v>45776</v>
      </c>
      <c r="S163" s="126" t="s">
        <v>28</v>
      </c>
      <c r="T163" s="126" t="s">
        <v>28</v>
      </c>
      <c r="U163" s="123" t="s">
        <v>28</v>
      </c>
      <c r="V163" s="123" t="s">
        <v>28</v>
      </c>
      <c r="W163" s="123" t="s">
        <v>28</v>
      </c>
      <c r="X163" s="123" t="s">
        <v>28</v>
      </c>
      <c r="Y163" s="123" t="s">
        <v>1147</v>
      </c>
      <c r="Z163" s="123" t="s">
        <v>28</v>
      </c>
      <c r="AA163" s="123" t="s">
        <v>135</v>
      </c>
      <c r="AB163" s="142" t="s">
        <v>1148</v>
      </c>
      <c r="AC163" s="157">
        <f>IF(OR(ISNUMBER(FIND("inteligencia",Tabla1[[#This Row],[Resumen]])), ISNUMBER(FIND("artificial",Tabla1[[#This Row],[Resumen]])), ISNUMBER(FIND("Inteligencia",Tabla1[[#This Row],[Resumen]])), ISNUMBER(FIND("Artificial",Tabla1[[#This Row],[Resumen]]))), 1, 0)</f>
        <v>1</v>
      </c>
      <c r="AD16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63" s="157">
        <f>Tabla1[[#This Row],[Título Menciona IA]]*Tabla1[[#This Row],[Resumen Menciona IA]]</f>
        <v>1</v>
      </c>
      <c r="AF163" s="142" t="s">
        <v>81</v>
      </c>
      <c r="AG163" s="142"/>
      <c r="AH163" s="142"/>
      <c r="AI163" s="142"/>
      <c r="AJ163" s="142"/>
      <c r="AK163" s="142"/>
      <c r="AL163" s="142"/>
      <c r="AM163" s="142"/>
      <c r="AN163" s="142"/>
      <c r="AO163" s="142"/>
      <c r="AP163" s="142"/>
      <c r="AQ163" s="132" t="s">
        <v>1149</v>
      </c>
      <c r="AR163" s="134" t="s">
        <v>1150</v>
      </c>
      <c r="AS163" s="134" t="s">
        <v>1151</v>
      </c>
      <c r="AT163" s="141"/>
    </row>
    <row r="164" spans="1:46" ht="75">
      <c r="A164" s="122">
        <v>163</v>
      </c>
      <c r="B164" s="122" t="s">
        <v>70</v>
      </c>
      <c r="C164" s="123" t="s">
        <v>702</v>
      </c>
      <c r="D164" s="123" t="s">
        <v>22</v>
      </c>
      <c r="E164" s="123" t="s">
        <v>703</v>
      </c>
      <c r="F164" s="123" t="s">
        <v>24</v>
      </c>
      <c r="G164" s="123" t="s">
        <v>25</v>
      </c>
      <c r="H164" s="123" t="s">
        <v>704</v>
      </c>
      <c r="I164" s="123" t="s">
        <v>74</v>
      </c>
      <c r="J164" s="123">
        <f>YEAR(Tabla1[[#This Row],[Fecha de Inicio del Proceso]])</f>
        <v>2024</v>
      </c>
      <c r="K164" s="126">
        <v>45544</v>
      </c>
      <c r="L164" s="123">
        <v>2024</v>
      </c>
      <c r="M164" s="123" t="s">
        <v>1152</v>
      </c>
      <c r="N164" s="123" t="s">
        <v>1153</v>
      </c>
      <c r="O164" s="123" t="s">
        <v>27</v>
      </c>
      <c r="P164" s="123" t="s">
        <v>742</v>
      </c>
      <c r="Q164" s="126">
        <v>46057</v>
      </c>
      <c r="R164" s="126">
        <v>45792</v>
      </c>
      <c r="S164" s="126" t="s">
        <v>28</v>
      </c>
      <c r="T164" s="126" t="s">
        <v>28</v>
      </c>
      <c r="U164" s="123" t="s">
        <v>28</v>
      </c>
      <c r="V164" s="123" t="s">
        <v>28</v>
      </c>
      <c r="W164" s="123" t="s">
        <v>28</v>
      </c>
      <c r="X164" s="123" t="s">
        <v>28</v>
      </c>
      <c r="Y164" s="123" t="s">
        <v>1154</v>
      </c>
      <c r="Z164" s="123" t="s">
        <v>1155</v>
      </c>
      <c r="AA164" s="123" t="s">
        <v>135</v>
      </c>
      <c r="AB164" s="142" t="s">
        <v>1156</v>
      </c>
      <c r="AC164" s="157">
        <f>IF(OR(ISNUMBER(FIND("inteligencia",Tabla1[[#This Row],[Resumen]])), ISNUMBER(FIND("artificial",Tabla1[[#This Row],[Resumen]])), ISNUMBER(FIND("Inteligencia",Tabla1[[#This Row],[Resumen]])), ISNUMBER(FIND("Artificial",Tabla1[[#This Row],[Resumen]]))), 1, 0)</f>
        <v>1</v>
      </c>
      <c r="AD16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64" s="157">
        <f>Tabla1[[#This Row],[Título Menciona IA]]*Tabla1[[#This Row],[Resumen Menciona IA]]</f>
        <v>1</v>
      </c>
      <c r="AF164" s="142" t="s">
        <v>81</v>
      </c>
      <c r="AG164" s="142"/>
      <c r="AH164" s="142"/>
      <c r="AI164" s="142"/>
      <c r="AJ164" s="142"/>
      <c r="AK164" s="142"/>
      <c r="AL164" s="142"/>
      <c r="AM164" s="142"/>
      <c r="AN164" s="142"/>
      <c r="AO164" s="142"/>
      <c r="AP164" s="142"/>
      <c r="AQ164" s="132" t="s">
        <v>1157</v>
      </c>
      <c r="AR164" s="134" t="s">
        <v>1158</v>
      </c>
      <c r="AS164" s="134" t="s">
        <v>1159</v>
      </c>
      <c r="AT164" s="141"/>
    </row>
    <row r="165" spans="1:46" ht="90">
      <c r="A165" s="122">
        <v>164</v>
      </c>
      <c r="B165" s="122" t="s">
        <v>70</v>
      </c>
      <c r="C165" s="122" t="s">
        <v>702</v>
      </c>
      <c r="D165" s="122" t="s">
        <v>22</v>
      </c>
      <c r="E165" s="122" t="s">
        <v>1056</v>
      </c>
      <c r="F165" s="123" t="s">
        <v>105</v>
      </c>
      <c r="G165" s="122" t="s">
        <v>28</v>
      </c>
      <c r="H165" s="122" t="s">
        <v>28</v>
      </c>
      <c r="I165" s="122" t="s">
        <v>106</v>
      </c>
      <c r="J165" s="122">
        <f>YEAR(Tabla1[[#This Row],[Fecha de Inicio del Proceso]])</f>
        <v>2024</v>
      </c>
      <c r="K165" s="126">
        <v>45544</v>
      </c>
      <c r="L165" s="122" t="s">
        <v>28</v>
      </c>
      <c r="M165" s="122" t="s">
        <v>1160</v>
      </c>
      <c r="N165" s="122" t="s">
        <v>1161</v>
      </c>
      <c r="O165" s="122" t="s">
        <v>109</v>
      </c>
      <c r="P165" s="122" t="s">
        <v>1059</v>
      </c>
      <c r="Q165" s="124">
        <v>45799</v>
      </c>
      <c r="R165" s="126">
        <v>45559</v>
      </c>
      <c r="S165" s="126">
        <v>45559</v>
      </c>
      <c r="T165" s="126" t="s">
        <v>28</v>
      </c>
      <c r="U165" s="124">
        <v>45545</v>
      </c>
      <c r="V165" s="124">
        <v>45574</v>
      </c>
      <c r="W165" s="122" t="s">
        <v>28</v>
      </c>
      <c r="X165" s="122" t="s">
        <v>28</v>
      </c>
      <c r="Y165" s="122" t="s">
        <v>1162</v>
      </c>
      <c r="Z165" s="122" t="s">
        <v>28</v>
      </c>
      <c r="AA165" s="123" t="s">
        <v>112</v>
      </c>
      <c r="AB165" s="142" t="s">
        <v>1163</v>
      </c>
      <c r="AC165" s="158">
        <f>IF(OR(ISNUMBER(FIND("inteligencia",Tabla1[[#This Row],[Resumen]])), ISNUMBER(FIND("artificial",Tabla1[[#This Row],[Resumen]])), ISNUMBER(FIND("Inteligencia",Tabla1[[#This Row],[Resumen]])), ISNUMBER(FIND("Artificial",Tabla1[[#This Row],[Resumen]]))), 1, 0)</f>
        <v>1</v>
      </c>
      <c r="AD165"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65" s="159">
        <f>Tabla1[[#This Row],[Título Menciona IA]]*Tabla1[[#This Row],[Resumen Menciona IA]]</f>
        <v>0</v>
      </c>
      <c r="AF165" s="142" t="s">
        <v>81</v>
      </c>
      <c r="AG165" s="145"/>
      <c r="AH165" s="141"/>
      <c r="AI165" s="141"/>
      <c r="AJ165" s="141"/>
      <c r="AK165" s="141"/>
      <c r="AL165" s="141"/>
      <c r="AM165" s="141"/>
      <c r="AN165" s="141"/>
      <c r="AO165" s="141"/>
      <c r="AP165" s="142"/>
      <c r="AQ165" s="132" t="s">
        <v>1164</v>
      </c>
      <c r="AR165" s="134"/>
      <c r="AS165" s="134"/>
      <c r="AT165" s="141"/>
    </row>
    <row r="166" spans="1:46" ht="90">
      <c r="A166" s="122">
        <v>165</v>
      </c>
      <c r="B166" s="122" t="s">
        <v>70</v>
      </c>
      <c r="C166" s="123" t="s">
        <v>702</v>
      </c>
      <c r="D166" s="123" t="s">
        <v>22</v>
      </c>
      <c r="E166" s="123" t="s">
        <v>703</v>
      </c>
      <c r="F166" s="123" t="s">
        <v>24</v>
      </c>
      <c r="G166" s="123" t="s">
        <v>25</v>
      </c>
      <c r="H166" s="123" t="s">
        <v>704</v>
      </c>
      <c r="I166" s="123" t="s">
        <v>74</v>
      </c>
      <c r="J166" s="123">
        <f>YEAR(Tabla1[[#This Row],[Fecha de Inicio del Proceso]])</f>
        <v>2024</v>
      </c>
      <c r="K166" s="126">
        <v>45538</v>
      </c>
      <c r="L166" s="123">
        <v>2024</v>
      </c>
      <c r="M166" s="123" t="s">
        <v>1165</v>
      </c>
      <c r="N166" s="123" t="s">
        <v>1166</v>
      </c>
      <c r="O166" s="123" t="s">
        <v>27</v>
      </c>
      <c r="P166" s="123" t="s">
        <v>707</v>
      </c>
      <c r="Q166" s="126">
        <v>46057</v>
      </c>
      <c r="R166" s="126">
        <v>45958</v>
      </c>
      <c r="S166" s="126" t="s">
        <v>28</v>
      </c>
      <c r="T166" s="126" t="s">
        <v>28</v>
      </c>
      <c r="U166" s="123" t="s">
        <v>28</v>
      </c>
      <c r="V166" s="123" t="s">
        <v>28</v>
      </c>
      <c r="W166" s="123" t="s">
        <v>28</v>
      </c>
      <c r="X166" s="123" t="s">
        <v>28</v>
      </c>
      <c r="Y166" s="123" t="s">
        <v>1167</v>
      </c>
      <c r="Z166" s="123" t="s">
        <v>26</v>
      </c>
      <c r="AA166" s="123" t="s">
        <v>333</v>
      </c>
      <c r="AB166" s="142" t="s">
        <v>1168</v>
      </c>
      <c r="AC166" s="157">
        <f>IF(OR(ISNUMBER(FIND("inteligencia",Tabla1[[#This Row],[Resumen]])), ISNUMBER(FIND("artificial",Tabla1[[#This Row],[Resumen]])), ISNUMBER(FIND("Inteligencia",Tabla1[[#This Row],[Resumen]])), ISNUMBER(FIND("Artificial",Tabla1[[#This Row],[Resumen]]))), 1, 0)</f>
        <v>1</v>
      </c>
      <c r="AD16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66" s="157">
        <f>Tabla1[[#This Row],[Título Menciona IA]]*Tabla1[[#This Row],[Resumen Menciona IA]]</f>
        <v>0</v>
      </c>
      <c r="AF166" s="142" t="s">
        <v>81</v>
      </c>
      <c r="AG166" s="142"/>
      <c r="AH166" s="142"/>
      <c r="AI166" s="142"/>
      <c r="AJ166" s="142"/>
      <c r="AK166" s="142"/>
      <c r="AL166" s="142"/>
      <c r="AM166" s="142"/>
      <c r="AN166" s="142"/>
      <c r="AO166" s="142"/>
      <c r="AP166" s="142"/>
      <c r="AQ166" s="132" t="s">
        <v>1169</v>
      </c>
      <c r="AR166" s="134" t="s">
        <v>1170</v>
      </c>
      <c r="AS166" s="134" t="s">
        <v>1171</v>
      </c>
      <c r="AT166" s="141"/>
    </row>
    <row r="167" spans="1:46" ht="105">
      <c r="A167" s="122">
        <v>166</v>
      </c>
      <c r="B167" s="122" t="s">
        <v>70</v>
      </c>
      <c r="C167" s="123" t="s">
        <v>702</v>
      </c>
      <c r="D167" s="123" t="s">
        <v>22</v>
      </c>
      <c r="E167" s="123" t="s">
        <v>703</v>
      </c>
      <c r="F167" s="123" t="s">
        <v>24</v>
      </c>
      <c r="G167" s="123" t="s">
        <v>25</v>
      </c>
      <c r="H167" s="123" t="s">
        <v>704</v>
      </c>
      <c r="I167" s="123" t="s">
        <v>74</v>
      </c>
      <c r="J167" s="123">
        <f>YEAR(Tabla1[[#This Row],[Fecha de Inicio del Proceso]])</f>
        <v>2024</v>
      </c>
      <c r="K167" s="126">
        <v>45534</v>
      </c>
      <c r="L167" s="123">
        <v>2024</v>
      </c>
      <c r="M167" s="123" t="s">
        <v>1172</v>
      </c>
      <c r="N167" s="123" t="s">
        <v>1173</v>
      </c>
      <c r="O167" s="123" t="s">
        <v>27</v>
      </c>
      <c r="P167" s="123" t="s">
        <v>707</v>
      </c>
      <c r="Q167" s="126">
        <v>46057</v>
      </c>
      <c r="R167" s="126">
        <v>46008</v>
      </c>
      <c r="S167" s="126" t="s">
        <v>28</v>
      </c>
      <c r="T167" s="126" t="s">
        <v>28</v>
      </c>
      <c r="U167" s="123" t="s">
        <v>28</v>
      </c>
      <c r="V167" s="123" t="s">
        <v>28</v>
      </c>
      <c r="W167" s="123" t="s">
        <v>28</v>
      </c>
      <c r="X167" s="123" t="s">
        <v>28</v>
      </c>
      <c r="Y167" s="123" t="s">
        <v>1174</v>
      </c>
      <c r="Z167" s="123" t="s">
        <v>28</v>
      </c>
      <c r="AA167" s="123" t="s">
        <v>135</v>
      </c>
      <c r="AB167" s="142" t="s">
        <v>1175</v>
      </c>
      <c r="AC167" s="157">
        <f>IF(OR(ISNUMBER(FIND("inteligencia",Tabla1[[#This Row],[Resumen]])), ISNUMBER(FIND("artificial",Tabla1[[#This Row],[Resumen]])), ISNUMBER(FIND("Inteligencia",Tabla1[[#This Row],[Resumen]])), ISNUMBER(FIND("Artificial",Tabla1[[#This Row],[Resumen]]))), 1, 0)</f>
        <v>1</v>
      </c>
      <c r="AD16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67" s="157">
        <f>Tabla1[[#This Row],[Título Menciona IA]]*Tabla1[[#This Row],[Resumen Menciona IA]]</f>
        <v>1</v>
      </c>
      <c r="AF167" s="142" t="s">
        <v>81</v>
      </c>
      <c r="AG167" s="142"/>
      <c r="AH167" s="142"/>
      <c r="AI167" s="142"/>
      <c r="AJ167" s="142"/>
      <c r="AK167" s="142"/>
      <c r="AL167" s="142"/>
      <c r="AM167" s="142"/>
      <c r="AN167" s="142"/>
      <c r="AO167" s="142"/>
      <c r="AP167" s="142"/>
      <c r="AQ167" s="132" t="s">
        <v>1176</v>
      </c>
      <c r="AR167" s="134" t="s">
        <v>1177</v>
      </c>
      <c r="AS167" s="134" t="s">
        <v>1178</v>
      </c>
      <c r="AT167" s="141"/>
    </row>
    <row r="168" spans="1:46" ht="90">
      <c r="A168" s="122">
        <v>167</v>
      </c>
      <c r="B168" s="122" t="s">
        <v>70</v>
      </c>
      <c r="C168" s="123" t="s">
        <v>702</v>
      </c>
      <c r="D168" s="123" t="s">
        <v>22</v>
      </c>
      <c r="E168" s="123" t="s">
        <v>703</v>
      </c>
      <c r="F168" s="123" t="s">
        <v>24</v>
      </c>
      <c r="G168" s="123" t="s">
        <v>25</v>
      </c>
      <c r="H168" s="123" t="s">
        <v>704</v>
      </c>
      <c r="I168" s="123" t="s">
        <v>74</v>
      </c>
      <c r="J168" s="123">
        <f>YEAR(Tabla1[[#This Row],[Fecha de Inicio del Proceso]])</f>
        <v>2024</v>
      </c>
      <c r="K168" s="126">
        <v>45524</v>
      </c>
      <c r="L168" s="123">
        <v>2024</v>
      </c>
      <c r="M168" s="123" t="s">
        <v>1179</v>
      </c>
      <c r="N168" s="123" t="s">
        <v>1180</v>
      </c>
      <c r="O168" s="123" t="s">
        <v>27</v>
      </c>
      <c r="P168" s="123" t="s">
        <v>707</v>
      </c>
      <c r="Q168" s="126">
        <v>46057</v>
      </c>
      <c r="R168" s="126">
        <v>45876</v>
      </c>
      <c r="S168" s="126" t="s">
        <v>28</v>
      </c>
      <c r="T168" s="126" t="s">
        <v>28</v>
      </c>
      <c r="U168" s="123" t="s">
        <v>28</v>
      </c>
      <c r="V168" s="123" t="s">
        <v>28</v>
      </c>
      <c r="W168" s="123" t="s">
        <v>28</v>
      </c>
      <c r="X168" s="123" t="s">
        <v>28</v>
      </c>
      <c r="Y168" s="123" t="s">
        <v>1174</v>
      </c>
      <c r="Z168" s="123" t="s">
        <v>28</v>
      </c>
      <c r="AA168" s="123" t="s">
        <v>135</v>
      </c>
      <c r="AB168" s="142" t="s">
        <v>1181</v>
      </c>
      <c r="AC168" s="157">
        <f>IF(OR(ISNUMBER(FIND("inteligencia",Tabla1[[#This Row],[Resumen]])), ISNUMBER(FIND("artificial",Tabla1[[#This Row],[Resumen]])), ISNUMBER(FIND("Inteligencia",Tabla1[[#This Row],[Resumen]])), ISNUMBER(FIND("Artificial",Tabla1[[#This Row],[Resumen]]))), 1, 0)</f>
        <v>1</v>
      </c>
      <c r="AD16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68" s="157">
        <f>Tabla1[[#This Row],[Título Menciona IA]]*Tabla1[[#This Row],[Resumen Menciona IA]]</f>
        <v>1</v>
      </c>
      <c r="AF168" s="142" t="s">
        <v>81</v>
      </c>
      <c r="AG168" s="142"/>
      <c r="AH168" s="142"/>
      <c r="AI168" s="142"/>
      <c r="AJ168" s="142"/>
      <c r="AK168" s="142"/>
      <c r="AL168" s="142"/>
      <c r="AM168" s="142"/>
      <c r="AN168" s="142"/>
      <c r="AO168" s="142"/>
      <c r="AP168" s="142"/>
      <c r="AQ168" s="132" t="s">
        <v>1182</v>
      </c>
      <c r="AR168" s="134" t="s">
        <v>1183</v>
      </c>
      <c r="AS168" s="134" t="s">
        <v>1184</v>
      </c>
      <c r="AT168" s="141"/>
    </row>
    <row r="169" spans="1:46" ht="90">
      <c r="A169" s="122">
        <v>168</v>
      </c>
      <c r="B169" s="123" t="s">
        <v>70</v>
      </c>
      <c r="C169" s="122" t="s">
        <v>702</v>
      </c>
      <c r="D169" s="122" t="s">
        <v>22</v>
      </c>
      <c r="E169" s="122" t="s">
        <v>1185</v>
      </c>
      <c r="F169" s="123" t="s">
        <v>209</v>
      </c>
      <c r="G169" s="122" t="s">
        <v>28</v>
      </c>
      <c r="H169" s="122" t="s">
        <v>28</v>
      </c>
      <c r="I169" s="122" t="s">
        <v>199</v>
      </c>
      <c r="J169" s="122">
        <f>YEAR(Tabla1[[#This Row],[Fecha de Inicio del Proceso]])</f>
        <v>2024</v>
      </c>
      <c r="K169" s="124">
        <v>45519</v>
      </c>
      <c r="L169" s="122" t="s">
        <v>28</v>
      </c>
      <c r="M169" s="122" t="s">
        <v>1186</v>
      </c>
      <c r="N169" s="122" t="s">
        <v>1187</v>
      </c>
      <c r="O169" s="122" t="s">
        <v>109</v>
      </c>
      <c r="P169" s="122" t="s">
        <v>1188</v>
      </c>
      <c r="Q169" s="124">
        <v>45897</v>
      </c>
      <c r="R169" s="126">
        <v>45536</v>
      </c>
      <c r="S169" s="126">
        <v>45536</v>
      </c>
      <c r="T169" s="126" t="s">
        <v>28</v>
      </c>
      <c r="U169" s="126">
        <v>45519</v>
      </c>
      <c r="V169" s="126">
        <v>45519</v>
      </c>
      <c r="W169" s="122" t="s">
        <v>28</v>
      </c>
      <c r="X169" s="122" t="s">
        <v>28</v>
      </c>
      <c r="Y169" s="122" t="s">
        <v>1189</v>
      </c>
      <c r="Z169" s="122" t="s">
        <v>28</v>
      </c>
      <c r="AA169" s="123" t="s">
        <v>112</v>
      </c>
      <c r="AB169" s="141" t="s">
        <v>1190</v>
      </c>
      <c r="AC169" s="158">
        <f>IF(OR(ISNUMBER(FIND("inteligencia",Tabla1[[#This Row],[Resumen]])), ISNUMBER(FIND("artificial",Tabla1[[#This Row],[Resumen]])), ISNUMBER(FIND("Inteligencia",Tabla1[[#This Row],[Resumen]])), ISNUMBER(FIND("Artificial",Tabla1[[#This Row],[Resumen]]))), 1, 0)</f>
        <v>1</v>
      </c>
      <c r="AD169"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69" s="159">
        <f>Tabla1[[#This Row],[Título Menciona IA]]*Tabla1[[#This Row],[Resumen Menciona IA]]</f>
        <v>1</v>
      </c>
      <c r="AF169" s="142" t="s">
        <v>81</v>
      </c>
      <c r="AG169" s="145"/>
      <c r="AH169" s="141"/>
      <c r="AI169" s="141"/>
      <c r="AJ169" s="141"/>
      <c r="AK169" s="141"/>
      <c r="AL169" s="141"/>
      <c r="AM169" s="141"/>
      <c r="AN169" s="141"/>
      <c r="AO169" s="141"/>
      <c r="AP169" s="142"/>
      <c r="AQ169" s="146" t="s">
        <v>1191</v>
      </c>
      <c r="AR169" s="134"/>
      <c r="AS169" s="134"/>
      <c r="AT169" s="141"/>
    </row>
    <row r="170" spans="1:46" ht="105">
      <c r="A170" s="122">
        <v>169</v>
      </c>
      <c r="B170" s="122" t="s">
        <v>70</v>
      </c>
      <c r="C170" s="123" t="s">
        <v>702</v>
      </c>
      <c r="D170" s="123" t="s">
        <v>22</v>
      </c>
      <c r="E170" s="123" t="s">
        <v>703</v>
      </c>
      <c r="F170" s="123" t="s">
        <v>24</v>
      </c>
      <c r="G170" s="123" t="s">
        <v>25</v>
      </c>
      <c r="H170" s="123" t="s">
        <v>704</v>
      </c>
      <c r="I170" s="123" t="s">
        <v>74</v>
      </c>
      <c r="J170" s="123">
        <f>YEAR(Tabla1[[#This Row],[Fecha de Inicio del Proceso]])</f>
        <v>2024</v>
      </c>
      <c r="K170" s="126">
        <v>45518</v>
      </c>
      <c r="L170" s="123">
        <v>2024</v>
      </c>
      <c r="M170" s="123" t="s">
        <v>1192</v>
      </c>
      <c r="N170" s="123" t="s">
        <v>1193</v>
      </c>
      <c r="O170" s="123" t="s">
        <v>27</v>
      </c>
      <c r="P170" s="123" t="s">
        <v>1194</v>
      </c>
      <c r="Q170" s="126">
        <v>46057</v>
      </c>
      <c r="R170" s="126">
        <v>45523</v>
      </c>
      <c r="S170" s="126" t="s">
        <v>28</v>
      </c>
      <c r="T170" s="126" t="s">
        <v>28</v>
      </c>
      <c r="U170" s="123" t="s">
        <v>28</v>
      </c>
      <c r="V170" s="123" t="s">
        <v>28</v>
      </c>
      <c r="W170" s="123" t="s">
        <v>28</v>
      </c>
      <c r="X170" s="123" t="s">
        <v>28</v>
      </c>
      <c r="Y170" s="123" t="s">
        <v>1195</v>
      </c>
      <c r="Z170" s="123" t="s">
        <v>26</v>
      </c>
      <c r="AA170" s="123" t="s">
        <v>333</v>
      </c>
      <c r="AB170" s="142" t="s">
        <v>1196</v>
      </c>
      <c r="AC170" s="157">
        <f>IF(OR(ISNUMBER(FIND("inteligencia",Tabla1[[#This Row],[Resumen]])), ISNUMBER(FIND("artificial",Tabla1[[#This Row],[Resumen]])), ISNUMBER(FIND("Inteligencia",Tabla1[[#This Row],[Resumen]])), ISNUMBER(FIND("Artificial",Tabla1[[#This Row],[Resumen]]))), 1, 0)</f>
        <v>1</v>
      </c>
      <c r="AD17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70" s="157">
        <f>Tabla1[[#This Row],[Título Menciona IA]]*Tabla1[[#This Row],[Resumen Menciona IA]]</f>
        <v>0</v>
      </c>
      <c r="AF170" s="142" t="s">
        <v>81</v>
      </c>
      <c r="AG170" s="142"/>
      <c r="AH170" s="142"/>
      <c r="AI170" s="142"/>
      <c r="AJ170" s="142"/>
      <c r="AK170" s="142"/>
      <c r="AL170" s="142"/>
      <c r="AM170" s="142"/>
      <c r="AN170" s="142"/>
      <c r="AO170" s="142"/>
      <c r="AP170" s="142"/>
      <c r="AQ170" s="132" t="s">
        <v>1197</v>
      </c>
      <c r="AR170" s="134" t="s">
        <v>1198</v>
      </c>
      <c r="AS170" s="134" t="s">
        <v>1199</v>
      </c>
      <c r="AT170" s="141"/>
    </row>
    <row r="171" spans="1:46" ht="120">
      <c r="A171" s="122">
        <v>170</v>
      </c>
      <c r="B171" s="122" t="s">
        <v>70</v>
      </c>
      <c r="C171" s="123" t="s">
        <v>702</v>
      </c>
      <c r="D171" s="123" t="s">
        <v>22</v>
      </c>
      <c r="E171" s="123" t="s">
        <v>703</v>
      </c>
      <c r="F171" s="123" t="s">
        <v>24</v>
      </c>
      <c r="G171" s="123" t="s">
        <v>25</v>
      </c>
      <c r="H171" s="123" t="s">
        <v>704</v>
      </c>
      <c r="I171" s="123" t="s">
        <v>74</v>
      </c>
      <c r="J171" s="123">
        <f>YEAR(Tabla1[[#This Row],[Fecha de Inicio del Proceso]])</f>
        <v>2024</v>
      </c>
      <c r="K171" s="126">
        <v>45512</v>
      </c>
      <c r="L171" s="123">
        <v>2024</v>
      </c>
      <c r="M171" s="123" t="s">
        <v>1200</v>
      </c>
      <c r="N171" s="123" t="s">
        <v>1201</v>
      </c>
      <c r="O171" s="123" t="s">
        <v>27</v>
      </c>
      <c r="P171" s="123" t="s">
        <v>707</v>
      </c>
      <c r="Q171" s="126">
        <v>46057</v>
      </c>
      <c r="R171" s="126">
        <v>46001</v>
      </c>
      <c r="S171" s="126" t="s">
        <v>28</v>
      </c>
      <c r="T171" s="126" t="s">
        <v>28</v>
      </c>
      <c r="U171" s="123" t="s">
        <v>28</v>
      </c>
      <c r="V171" s="123" t="s">
        <v>28</v>
      </c>
      <c r="W171" s="123" t="s">
        <v>28</v>
      </c>
      <c r="X171" s="123" t="s">
        <v>28</v>
      </c>
      <c r="Y171" s="123" t="s">
        <v>1174</v>
      </c>
      <c r="Z171" s="123" t="s">
        <v>28</v>
      </c>
      <c r="AA171" s="123" t="s">
        <v>135</v>
      </c>
      <c r="AB171" s="142" t="s">
        <v>1202</v>
      </c>
      <c r="AC171" s="157">
        <f>IF(OR(ISNUMBER(FIND("inteligencia",Tabla1[[#This Row],[Resumen]])), ISNUMBER(FIND("artificial",Tabla1[[#This Row],[Resumen]])), ISNUMBER(FIND("Inteligencia",Tabla1[[#This Row],[Resumen]])), ISNUMBER(FIND("Artificial",Tabla1[[#This Row],[Resumen]]))), 1, 0)</f>
        <v>1</v>
      </c>
      <c r="AD17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71" s="157">
        <f>Tabla1[[#This Row],[Título Menciona IA]]*Tabla1[[#This Row],[Resumen Menciona IA]]</f>
        <v>1</v>
      </c>
      <c r="AF171" s="142" t="s">
        <v>81</v>
      </c>
      <c r="AG171" s="142"/>
      <c r="AH171" s="142"/>
      <c r="AI171" s="142"/>
      <c r="AJ171" s="142"/>
      <c r="AK171" s="142"/>
      <c r="AL171" s="142"/>
      <c r="AM171" s="142"/>
      <c r="AN171" s="142"/>
      <c r="AO171" s="142"/>
      <c r="AP171" s="142"/>
      <c r="AQ171" s="132" t="s">
        <v>1203</v>
      </c>
      <c r="AR171" s="134" t="s">
        <v>1204</v>
      </c>
      <c r="AS171" s="134" t="s">
        <v>1205</v>
      </c>
      <c r="AT171" s="141"/>
    </row>
    <row r="172" spans="1:46" ht="60">
      <c r="A172" s="122">
        <v>171</v>
      </c>
      <c r="B172" s="122" t="s">
        <v>70</v>
      </c>
      <c r="C172" s="123" t="s">
        <v>702</v>
      </c>
      <c r="D172" s="123" t="s">
        <v>22</v>
      </c>
      <c r="E172" s="123" t="s">
        <v>703</v>
      </c>
      <c r="F172" s="123" t="s">
        <v>24</v>
      </c>
      <c r="G172" s="123" t="s">
        <v>25</v>
      </c>
      <c r="H172" s="123" t="s">
        <v>814</v>
      </c>
      <c r="I172" s="123" t="s">
        <v>74</v>
      </c>
      <c r="J172" s="123">
        <f>YEAR(Tabla1[[#This Row],[Fecha de Inicio del Proceso]])</f>
        <v>2024</v>
      </c>
      <c r="K172" s="126">
        <v>45505</v>
      </c>
      <c r="L172" s="123">
        <v>2024</v>
      </c>
      <c r="M172" s="123" t="s">
        <v>1206</v>
      </c>
      <c r="N172" s="123" t="s">
        <v>1207</v>
      </c>
      <c r="O172" s="123" t="s">
        <v>27</v>
      </c>
      <c r="P172" s="123" t="s">
        <v>707</v>
      </c>
      <c r="Q172" s="126">
        <v>46057</v>
      </c>
      <c r="R172" s="126">
        <v>45972</v>
      </c>
      <c r="S172" s="126" t="s">
        <v>28</v>
      </c>
      <c r="T172" s="126" t="s">
        <v>28</v>
      </c>
      <c r="U172" s="123" t="s">
        <v>28</v>
      </c>
      <c r="V172" s="123" t="s">
        <v>28</v>
      </c>
      <c r="W172" s="123" t="s">
        <v>28</v>
      </c>
      <c r="X172" s="123" t="s">
        <v>28</v>
      </c>
      <c r="Y172" s="123" t="s">
        <v>1208</v>
      </c>
      <c r="Z172" s="123" t="s">
        <v>26</v>
      </c>
      <c r="AA172" s="123" t="s">
        <v>135</v>
      </c>
      <c r="AB172" s="142" t="s">
        <v>1209</v>
      </c>
      <c r="AC172" s="157">
        <f>IF(OR(ISNUMBER(FIND("inteligencia",Tabla1[[#This Row],[Resumen]])), ISNUMBER(FIND("artificial",Tabla1[[#This Row],[Resumen]])), ISNUMBER(FIND("Inteligencia",Tabla1[[#This Row],[Resumen]])), ISNUMBER(FIND("Artificial",Tabla1[[#This Row],[Resumen]]))), 1, 0)</f>
        <v>1</v>
      </c>
      <c r="AD17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72" s="157">
        <f>Tabla1[[#This Row],[Título Menciona IA]]*Tabla1[[#This Row],[Resumen Menciona IA]]</f>
        <v>1</v>
      </c>
      <c r="AF172" s="142" t="s">
        <v>81</v>
      </c>
      <c r="AG172" s="142"/>
      <c r="AH172" s="142"/>
      <c r="AI172" s="142"/>
      <c r="AJ172" s="142"/>
      <c r="AK172" s="142"/>
      <c r="AL172" s="142"/>
      <c r="AM172" s="142"/>
      <c r="AN172" s="142"/>
      <c r="AO172" s="142"/>
      <c r="AP172" s="142"/>
      <c r="AQ172" s="132" t="s">
        <v>1210</v>
      </c>
      <c r="AR172" s="134" t="s">
        <v>1211</v>
      </c>
      <c r="AS172" s="134" t="s">
        <v>1212</v>
      </c>
      <c r="AT172" s="141"/>
    </row>
    <row r="173" spans="1:46" ht="60">
      <c r="A173" s="122">
        <v>172</v>
      </c>
      <c r="B173" s="122" t="s">
        <v>70</v>
      </c>
      <c r="C173" s="123" t="s">
        <v>702</v>
      </c>
      <c r="D173" s="123" t="s">
        <v>22</v>
      </c>
      <c r="E173" s="123" t="s">
        <v>703</v>
      </c>
      <c r="F173" s="123" t="s">
        <v>24</v>
      </c>
      <c r="G173" s="123" t="s">
        <v>25</v>
      </c>
      <c r="H173" s="123" t="s">
        <v>704</v>
      </c>
      <c r="I173" s="123" t="s">
        <v>74</v>
      </c>
      <c r="J173" s="123">
        <f>YEAR(Tabla1[[#This Row],[Fecha de Inicio del Proceso]])</f>
        <v>2024</v>
      </c>
      <c r="K173" s="126">
        <v>45482</v>
      </c>
      <c r="L173" s="123">
        <v>2024</v>
      </c>
      <c r="M173" s="123" t="s">
        <v>1213</v>
      </c>
      <c r="N173" s="123" t="s">
        <v>1214</v>
      </c>
      <c r="O173" s="123" t="s">
        <v>27</v>
      </c>
      <c r="P173" s="123" t="s">
        <v>742</v>
      </c>
      <c r="Q173" s="126">
        <v>46057</v>
      </c>
      <c r="R173" s="126">
        <v>45775</v>
      </c>
      <c r="S173" s="126" t="s">
        <v>28</v>
      </c>
      <c r="T173" s="126" t="s">
        <v>28</v>
      </c>
      <c r="U173" s="123" t="s">
        <v>28</v>
      </c>
      <c r="V173" s="123" t="s">
        <v>28</v>
      </c>
      <c r="W173" s="123" t="s">
        <v>28</v>
      </c>
      <c r="X173" s="123" t="s">
        <v>28</v>
      </c>
      <c r="Y173" s="123" t="s">
        <v>1174</v>
      </c>
      <c r="Z173" s="123" t="s">
        <v>1215</v>
      </c>
      <c r="AA173" s="123" t="s">
        <v>135</v>
      </c>
      <c r="AB173" s="142" t="s">
        <v>1216</v>
      </c>
      <c r="AC173" s="157">
        <f>IF(OR(ISNUMBER(FIND("inteligencia",Tabla1[[#This Row],[Resumen]])), ISNUMBER(FIND("artificial",Tabla1[[#This Row],[Resumen]])), ISNUMBER(FIND("Inteligencia",Tabla1[[#This Row],[Resumen]])), ISNUMBER(FIND("Artificial",Tabla1[[#This Row],[Resumen]]))), 1, 0)</f>
        <v>1</v>
      </c>
      <c r="AD17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73" s="157">
        <f>Tabla1[[#This Row],[Título Menciona IA]]*Tabla1[[#This Row],[Resumen Menciona IA]]</f>
        <v>1</v>
      </c>
      <c r="AF173" s="142" t="s">
        <v>81</v>
      </c>
      <c r="AG173" s="142"/>
      <c r="AH173" s="142"/>
      <c r="AI173" s="142"/>
      <c r="AJ173" s="142"/>
      <c r="AK173" s="142"/>
      <c r="AL173" s="142"/>
      <c r="AM173" s="142"/>
      <c r="AN173" s="142"/>
      <c r="AO173" s="142"/>
      <c r="AP173" s="142"/>
      <c r="AQ173" s="132" t="s">
        <v>1217</v>
      </c>
      <c r="AR173" s="134" t="s">
        <v>1218</v>
      </c>
      <c r="AS173" s="134" t="s">
        <v>1219</v>
      </c>
      <c r="AT173" s="141"/>
    </row>
    <row r="174" spans="1:46" ht="90">
      <c r="A174" s="122">
        <v>173</v>
      </c>
      <c r="B174" s="122" t="s">
        <v>70</v>
      </c>
      <c r="C174" s="123" t="s">
        <v>702</v>
      </c>
      <c r="D174" s="123" t="s">
        <v>22</v>
      </c>
      <c r="E174" s="123" t="s">
        <v>703</v>
      </c>
      <c r="F174" s="123" t="s">
        <v>24</v>
      </c>
      <c r="G174" s="123" t="s">
        <v>25</v>
      </c>
      <c r="H174" s="123" t="s">
        <v>704</v>
      </c>
      <c r="I174" s="123" t="s">
        <v>74</v>
      </c>
      <c r="J174" s="123">
        <f>YEAR(Tabla1[[#This Row],[Fecha de Inicio del Proceso]])</f>
        <v>2024</v>
      </c>
      <c r="K174" s="126">
        <v>45481</v>
      </c>
      <c r="L174" s="123">
        <v>2024</v>
      </c>
      <c r="M174" s="123" t="s">
        <v>1220</v>
      </c>
      <c r="N174" s="123" t="s">
        <v>1221</v>
      </c>
      <c r="O174" s="123" t="s">
        <v>27</v>
      </c>
      <c r="P174" s="123" t="s">
        <v>707</v>
      </c>
      <c r="Q174" s="126">
        <v>46057</v>
      </c>
      <c r="R174" s="126">
        <v>45874</v>
      </c>
      <c r="S174" s="126" t="s">
        <v>28</v>
      </c>
      <c r="T174" s="126" t="s">
        <v>28</v>
      </c>
      <c r="U174" s="123" t="s">
        <v>28</v>
      </c>
      <c r="V174" s="123" t="s">
        <v>28</v>
      </c>
      <c r="W174" s="123" t="s">
        <v>28</v>
      </c>
      <c r="X174" s="123" t="s">
        <v>28</v>
      </c>
      <c r="Y174" s="123" t="s">
        <v>743</v>
      </c>
      <c r="Z174" s="123" t="s">
        <v>26</v>
      </c>
      <c r="AA174" s="123" t="s">
        <v>135</v>
      </c>
      <c r="AB174" s="142" t="s">
        <v>1222</v>
      </c>
      <c r="AC174" s="157">
        <f>IF(OR(ISNUMBER(FIND("inteligencia",Tabla1[[#This Row],[Resumen]])), ISNUMBER(FIND("artificial",Tabla1[[#This Row],[Resumen]])), ISNUMBER(FIND("Inteligencia",Tabla1[[#This Row],[Resumen]])), ISNUMBER(FIND("Artificial",Tabla1[[#This Row],[Resumen]]))), 1, 0)</f>
        <v>1</v>
      </c>
      <c r="AD17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74" s="157">
        <f>Tabla1[[#This Row],[Título Menciona IA]]*Tabla1[[#This Row],[Resumen Menciona IA]]</f>
        <v>1</v>
      </c>
      <c r="AF174" s="142" t="s">
        <v>81</v>
      </c>
      <c r="AG174" s="142"/>
      <c r="AH174" s="142"/>
      <c r="AI174" s="142"/>
      <c r="AJ174" s="142"/>
      <c r="AK174" s="142"/>
      <c r="AL174" s="142"/>
      <c r="AM174" s="142"/>
      <c r="AN174" s="142"/>
      <c r="AO174" s="142"/>
      <c r="AP174" s="142"/>
      <c r="AQ174" s="132" t="s">
        <v>1223</v>
      </c>
      <c r="AR174" s="134" t="s">
        <v>1224</v>
      </c>
      <c r="AS174" s="134" t="s">
        <v>1225</v>
      </c>
      <c r="AT174" s="141"/>
    </row>
    <row r="175" spans="1:46" ht="120">
      <c r="A175" s="122">
        <v>174</v>
      </c>
      <c r="B175" s="122" t="s">
        <v>70</v>
      </c>
      <c r="C175" s="122" t="s">
        <v>702</v>
      </c>
      <c r="D175" s="122" t="s">
        <v>22</v>
      </c>
      <c r="E175" s="122" t="s">
        <v>1226</v>
      </c>
      <c r="F175" s="123" t="s">
        <v>105</v>
      </c>
      <c r="G175" s="122" t="s">
        <v>28</v>
      </c>
      <c r="H175" s="122" t="s">
        <v>28</v>
      </c>
      <c r="I175" s="122" t="s">
        <v>106</v>
      </c>
      <c r="J175" s="122">
        <f>YEAR(Tabla1[[#This Row],[Fecha de Inicio del Proceso]])</f>
        <v>2024</v>
      </c>
      <c r="K175" s="124">
        <v>45481</v>
      </c>
      <c r="L175" s="122" t="s">
        <v>28</v>
      </c>
      <c r="M175" s="122" t="s">
        <v>1227</v>
      </c>
      <c r="N175" s="122" t="s">
        <v>1228</v>
      </c>
      <c r="O175" s="122" t="s">
        <v>109</v>
      </c>
      <c r="P175" s="122" t="s">
        <v>1059</v>
      </c>
      <c r="Q175" s="124">
        <v>45799</v>
      </c>
      <c r="R175" s="126">
        <v>45503</v>
      </c>
      <c r="S175" s="126">
        <v>45503</v>
      </c>
      <c r="T175" s="126" t="s">
        <v>28</v>
      </c>
      <c r="U175" s="124">
        <v>45482</v>
      </c>
      <c r="V175" s="124">
        <v>45481</v>
      </c>
      <c r="W175" s="122" t="s">
        <v>28</v>
      </c>
      <c r="X175" s="122" t="s">
        <v>28</v>
      </c>
      <c r="Y175" s="122" t="s">
        <v>1229</v>
      </c>
      <c r="Z175" s="122" t="s">
        <v>28</v>
      </c>
      <c r="AA175" s="123" t="s">
        <v>333</v>
      </c>
      <c r="AB175" s="142" t="s">
        <v>1230</v>
      </c>
      <c r="AC175" s="158">
        <f>IF(OR(ISNUMBER(FIND("inteligencia",Tabla1[[#This Row],[Resumen]])), ISNUMBER(FIND("artificial",Tabla1[[#This Row],[Resumen]])), ISNUMBER(FIND("Inteligencia",Tabla1[[#This Row],[Resumen]])), ISNUMBER(FIND("Artificial",Tabla1[[#This Row],[Resumen]]))), 1, 0)</f>
        <v>1</v>
      </c>
      <c r="AD175"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75" s="159">
        <f>Tabla1[[#This Row],[Título Menciona IA]]*Tabla1[[#This Row],[Resumen Menciona IA]]</f>
        <v>0</v>
      </c>
      <c r="AF175" s="142" t="s">
        <v>81</v>
      </c>
      <c r="AG175" s="145"/>
      <c r="AH175" s="141"/>
      <c r="AI175" s="141"/>
      <c r="AJ175" s="141"/>
      <c r="AK175" s="141"/>
      <c r="AL175" s="141"/>
      <c r="AM175" s="141"/>
      <c r="AN175" s="141"/>
      <c r="AO175" s="141"/>
      <c r="AP175" s="142"/>
      <c r="AQ175" s="132" t="s">
        <v>1231</v>
      </c>
      <c r="AR175" s="134"/>
      <c r="AS175" s="134"/>
      <c r="AT175" s="141"/>
    </row>
    <row r="176" spans="1:46" ht="75">
      <c r="A176" s="122">
        <v>175</v>
      </c>
      <c r="B176" s="122" t="s">
        <v>70</v>
      </c>
      <c r="C176" s="123" t="s">
        <v>702</v>
      </c>
      <c r="D176" s="123" t="s">
        <v>22</v>
      </c>
      <c r="E176" s="123" t="s">
        <v>703</v>
      </c>
      <c r="F176" s="123" t="s">
        <v>24</v>
      </c>
      <c r="G176" s="123" t="s">
        <v>25</v>
      </c>
      <c r="H176" s="123" t="s">
        <v>704</v>
      </c>
      <c r="I176" s="123" t="s">
        <v>74</v>
      </c>
      <c r="J176" s="123">
        <f>YEAR(Tabla1[[#This Row],[Fecha de Inicio del Proceso]])</f>
        <v>2024</v>
      </c>
      <c r="K176" s="126">
        <v>45476</v>
      </c>
      <c r="L176" s="123">
        <v>2024</v>
      </c>
      <c r="M176" s="123" t="s">
        <v>1232</v>
      </c>
      <c r="N176" s="123" t="s">
        <v>1233</v>
      </c>
      <c r="O176" s="123" t="s">
        <v>27</v>
      </c>
      <c r="P176" s="123" t="s">
        <v>707</v>
      </c>
      <c r="Q176" s="126">
        <v>46057</v>
      </c>
      <c r="R176" s="126">
        <v>45980</v>
      </c>
      <c r="S176" s="126" t="s">
        <v>28</v>
      </c>
      <c r="T176" s="126" t="s">
        <v>28</v>
      </c>
      <c r="U176" s="123" t="s">
        <v>28</v>
      </c>
      <c r="V176" s="123" t="s">
        <v>28</v>
      </c>
      <c r="W176" s="123" t="s">
        <v>28</v>
      </c>
      <c r="X176" s="123" t="s">
        <v>28</v>
      </c>
      <c r="Y176" s="123" t="s">
        <v>880</v>
      </c>
      <c r="Z176" s="123" t="s">
        <v>26</v>
      </c>
      <c r="AA176" s="123" t="s">
        <v>135</v>
      </c>
      <c r="AB176" s="142" t="s">
        <v>1234</v>
      </c>
      <c r="AC176" s="157">
        <f>IF(OR(ISNUMBER(FIND("inteligencia",Tabla1[[#This Row],[Resumen]])), ISNUMBER(FIND("artificial",Tabla1[[#This Row],[Resumen]])), ISNUMBER(FIND("Inteligencia",Tabla1[[#This Row],[Resumen]])), ISNUMBER(FIND("Artificial",Tabla1[[#This Row],[Resumen]]))), 1, 0)</f>
        <v>1</v>
      </c>
      <c r="AD17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76" s="157">
        <f>Tabla1[[#This Row],[Título Menciona IA]]*Tabla1[[#This Row],[Resumen Menciona IA]]</f>
        <v>1</v>
      </c>
      <c r="AF176" s="142" t="s">
        <v>81</v>
      </c>
      <c r="AG176" s="142"/>
      <c r="AH176" s="142"/>
      <c r="AI176" s="142"/>
      <c r="AJ176" s="142"/>
      <c r="AK176" s="142"/>
      <c r="AL176" s="142"/>
      <c r="AM176" s="142"/>
      <c r="AN176" s="142"/>
      <c r="AO176" s="142"/>
      <c r="AP176" s="142"/>
      <c r="AQ176" s="132" t="s">
        <v>1235</v>
      </c>
      <c r="AR176" s="134" t="s">
        <v>1236</v>
      </c>
      <c r="AS176" s="134" t="s">
        <v>1237</v>
      </c>
      <c r="AT176" s="141"/>
    </row>
    <row r="177" spans="1:46" ht="120">
      <c r="A177" s="122">
        <v>176</v>
      </c>
      <c r="B177" s="122" t="s">
        <v>70</v>
      </c>
      <c r="C177" s="123" t="s">
        <v>702</v>
      </c>
      <c r="D177" s="123" t="s">
        <v>22</v>
      </c>
      <c r="E177" s="123" t="s">
        <v>703</v>
      </c>
      <c r="F177" s="123" t="s">
        <v>24</v>
      </c>
      <c r="G177" s="123" t="s">
        <v>25</v>
      </c>
      <c r="H177" s="123" t="s">
        <v>704</v>
      </c>
      <c r="I177" s="123" t="s">
        <v>74</v>
      </c>
      <c r="J177" s="123">
        <f>YEAR(Tabla1[[#This Row],[Fecha de Inicio del Proceso]])</f>
        <v>2024</v>
      </c>
      <c r="K177" s="126">
        <v>45463</v>
      </c>
      <c r="L177" s="123">
        <v>2024</v>
      </c>
      <c r="M177" s="123" t="s">
        <v>1238</v>
      </c>
      <c r="N177" s="123" t="s">
        <v>1239</v>
      </c>
      <c r="O177" s="123" t="s">
        <v>27</v>
      </c>
      <c r="P177" s="123" t="s">
        <v>707</v>
      </c>
      <c r="Q177" s="126">
        <v>46057</v>
      </c>
      <c r="R177" s="126">
        <v>46009</v>
      </c>
      <c r="S177" s="126" t="s">
        <v>28</v>
      </c>
      <c r="T177" s="126" t="s">
        <v>28</v>
      </c>
      <c r="U177" s="123" t="s">
        <v>28</v>
      </c>
      <c r="V177" s="123" t="s">
        <v>28</v>
      </c>
      <c r="W177" s="123" t="s">
        <v>28</v>
      </c>
      <c r="X177" s="123" t="s">
        <v>28</v>
      </c>
      <c r="Y177" s="123" t="s">
        <v>781</v>
      </c>
      <c r="Z177" s="123" t="s">
        <v>1240</v>
      </c>
      <c r="AA177" s="123" t="s">
        <v>135</v>
      </c>
      <c r="AB177" s="142" t="s">
        <v>1241</v>
      </c>
      <c r="AC177" s="157">
        <f>IF(OR(ISNUMBER(FIND("inteligencia",Tabla1[[#This Row],[Resumen]])), ISNUMBER(FIND("artificial",Tabla1[[#This Row],[Resumen]])), ISNUMBER(FIND("Inteligencia",Tabla1[[#This Row],[Resumen]])), ISNUMBER(FIND("Artificial",Tabla1[[#This Row],[Resumen]]))), 1, 0)</f>
        <v>1</v>
      </c>
      <c r="AD17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77" s="157">
        <f>Tabla1[[#This Row],[Título Menciona IA]]*Tabla1[[#This Row],[Resumen Menciona IA]]</f>
        <v>1</v>
      </c>
      <c r="AF177" s="142" t="s">
        <v>81</v>
      </c>
      <c r="AG177" s="142"/>
      <c r="AH177" s="142"/>
      <c r="AI177" s="142"/>
      <c r="AJ177" s="142"/>
      <c r="AK177" s="142"/>
      <c r="AL177" s="142"/>
      <c r="AM177" s="142"/>
      <c r="AN177" s="142"/>
      <c r="AO177" s="142"/>
      <c r="AP177" s="142"/>
      <c r="AQ177" s="132" t="s">
        <v>1242</v>
      </c>
      <c r="AR177" s="134" t="s">
        <v>1243</v>
      </c>
      <c r="AS177" s="134" t="s">
        <v>1244</v>
      </c>
      <c r="AT177" s="141"/>
    </row>
    <row r="178" spans="1:46" ht="120">
      <c r="A178" s="122">
        <v>177</v>
      </c>
      <c r="B178" s="122" t="s">
        <v>70</v>
      </c>
      <c r="C178" s="123" t="s">
        <v>702</v>
      </c>
      <c r="D178" s="123" t="s">
        <v>22</v>
      </c>
      <c r="E178" s="123" t="s">
        <v>703</v>
      </c>
      <c r="F178" s="123" t="s">
        <v>24</v>
      </c>
      <c r="G178" s="123" t="s">
        <v>25</v>
      </c>
      <c r="H178" s="123" t="s">
        <v>704</v>
      </c>
      <c r="I178" s="123" t="s">
        <v>74</v>
      </c>
      <c r="J178" s="123">
        <f>YEAR(Tabla1[[#This Row],[Fecha de Inicio del Proceso]])</f>
        <v>2024</v>
      </c>
      <c r="K178" s="126">
        <v>45455</v>
      </c>
      <c r="L178" s="123">
        <v>2024</v>
      </c>
      <c r="M178" s="123" t="s">
        <v>1245</v>
      </c>
      <c r="N178" s="123" t="s">
        <v>1246</v>
      </c>
      <c r="O178" s="123" t="s">
        <v>27</v>
      </c>
      <c r="P178" s="123" t="s">
        <v>742</v>
      </c>
      <c r="Q178" s="126">
        <v>46057</v>
      </c>
      <c r="R178" s="126">
        <v>46001</v>
      </c>
      <c r="S178" s="126" t="s">
        <v>28</v>
      </c>
      <c r="T178" s="126" t="s">
        <v>28</v>
      </c>
      <c r="U178" s="123" t="s">
        <v>28</v>
      </c>
      <c r="V178" s="123" t="s">
        <v>28</v>
      </c>
      <c r="W178" s="123" t="s">
        <v>28</v>
      </c>
      <c r="X178" s="123" t="s">
        <v>28</v>
      </c>
      <c r="Y178" s="123" t="s">
        <v>900</v>
      </c>
      <c r="Z178" s="123" t="s">
        <v>26</v>
      </c>
      <c r="AA178" s="123" t="s">
        <v>333</v>
      </c>
      <c r="AB178" s="142" t="s">
        <v>1247</v>
      </c>
      <c r="AC178" s="157">
        <f>IF(OR(ISNUMBER(FIND("inteligencia",Tabla1[[#This Row],[Resumen]])), ISNUMBER(FIND("artificial",Tabla1[[#This Row],[Resumen]])), ISNUMBER(FIND("Inteligencia",Tabla1[[#This Row],[Resumen]])), ISNUMBER(FIND("Artificial",Tabla1[[#This Row],[Resumen]]))), 1, 0)</f>
        <v>1</v>
      </c>
      <c r="AD17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78" s="157">
        <f>Tabla1[[#This Row],[Título Menciona IA]]*Tabla1[[#This Row],[Resumen Menciona IA]]</f>
        <v>0</v>
      </c>
      <c r="AF178" s="142" t="s">
        <v>81</v>
      </c>
      <c r="AG178" s="142"/>
      <c r="AH178" s="142"/>
      <c r="AI178" s="142"/>
      <c r="AJ178" s="142"/>
      <c r="AK178" s="142"/>
      <c r="AL178" s="142"/>
      <c r="AM178" s="142"/>
      <c r="AN178" s="142"/>
      <c r="AO178" s="142"/>
      <c r="AP178" s="142"/>
      <c r="AQ178" s="132" t="s">
        <v>1248</v>
      </c>
      <c r="AR178" s="134" t="s">
        <v>1249</v>
      </c>
      <c r="AS178" s="134" t="s">
        <v>1250</v>
      </c>
      <c r="AT178" s="141"/>
    </row>
    <row r="179" spans="1:46" ht="105">
      <c r="A179" s="122">
        <v>178</v>
      </c>
      <c r="B179" s="122" t="s">
        <v>70</v>
      </c>
      <c r="C179" s="123" t="s">
        <v>702</v>
      </c>
      <c r="D179" s="123" t="s">
        <v>22</v>
      </c>
      <c r="E179" s="123" t="s">
        <v>703</v>
      </c>
      <c r="F179" s="123" t="s">
        <v>24</v>
      </c>
      <c r="G179" s="123" t="s">
        <v>25</v>
      </c>
      <c r="H179" s="123" t="s">
        <v>704</v>
      </c>
      <c r="I179" s="123" t="s">
        <v>74</v>
      </c>
      <c r="J179" s="123">
        <f>YEAR(Tabla1[[#This Row],[Fecha de Inicio del Proceso]])</f>
        <v>2024</v>
      </c>
      <c r="K179" s="126">
        <v>45450</v>
      </c>
      <c r="L179" s="123">
        <v>2024</v>
      </c>
      <c r="M179" s="123" t="s">
        <v>1251</v>
      </c>
      <c r="N179" s="123" t="s">
        <v>1252</v>
      </c>
      <c r="O179" s="123" t="s">
        <v>27</v>
      </c>
      <c r="P179" s="123" t="s">
        <v>707</v>
      </c>
      <c r="Q179" s="126">
        <v>46057</v>
      </c>
      <c r="R179" s="126">
        <v>45644</v>
      </c>
      <c r="S179" s="126" t="s">
        <v>28</v>
      </c>
      <c r="T179" s="126" t="s">
        <v>28</v>
      </c>
      <c r="U179" s="123" t="s">
        <v>28</v>
      </c>
      <c r="V179" s="123" t="s">
        <v>28</v>
      </c>
      <c r="W179" s="123" t="s">
        <v>28</v>
      </c>
      <c r="X179" s="123" t="s">
        <v>28</v>
      </c>
      <c r="Y179" s="123" t="s">
        <v>1253</v>
      </c>
      <c r="Z179" s="123" t="s">
        <v>28</v>
      </c>
      <c r="AA179" s="123" t="s">
        <v>333</v>
      </c>
      <c r="AB179" s="142" t="s">
        <v>1254</v>
      </c>
      <c r="AC179" s="157">
        <f>IF(OR(ISNUMBER(FIND("inteligencia",Tabla1[[#This Row],[Resumen]])), ISNUMBER(FIND("artificial",Tabla1[[#This Row],[Resumen]])), ISNUMBER(FIND("Inteligencia",Tabla1[[#This Row],[Resumen]])), ISNUMBER(FIND("Artificial",Tabla1[[#This Row],[Resumen]]))), 1, 0)</f>
        <v>1</v>
      </c>
      <c r="AD17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79" s="157">
        <f>Tabla1[[#This Row],[Título Menciona IA]]*Tabla1[[#This Row],[Resumen Menciona IA]]</f>
        <v>0</v>
      </c>
      <c r="AF179" s="142" t="s">
        <v>81</v>
      </c>
      <c r="AG179" s="142"/>
      <c r="AH179" s="142"/>
      <c r="AI179" s="142"/>
      <c r="AJ179" s="142"/>
      <c r="AK179" s="142"/>
      <c r="AL179" s="142"/>
      <c r="AM179" s="142"/>
      <c r="AN179" s="142"/>
      <c r="AO179" s="142"/>
      <c r="AP179" s="142"/>
      <c r="AQ179" s="132" t="s">
        <v>1255</v>
      </c>
      <c r="AR179" s="134" t="s">
        <v>1256</v>
      </c>
      <c r="AS179" s="134" t="s">
        <v>1257</v>
      </c>
      <c r="AT179" s="141"/>
    </row>
    <row r="180" spans="1:46" ht="90">
      <c r="A180" s="122">
        <v>179</v>
      </c>
      <c r="B180" s="122" t="s">
        <v>70</v>
      </c>
      <c r="C180" s="123" t="s">
        <v>702</v>
      </c>
      <c r="D180" s="123" t="s">
        <v>22</v>
      </c>
      <c r="E180" s="123" t="s">
        <v>703</v>
      </c>
      <c r="F180" s="123" t="s">
        <v>24</v>
      </c>
      <c r="G180" s="123" t="s">
        <v>25</v>
      </c>
      <c r="H180" s="123" t="s">
        <v>814</v>
      </c>
      <c r="I180" s="123" t="s">
        <v>74</v>
      </c>
      <c r="J180" s="123">
        <f>YEAR(Tabla1[[#This Row],[Fecha de Inicio del Proceso]])</f>
        <v>2024</v>
      </c>
      <c r="K180" s="126">
        <v>45435</v>
      </c>
      <c r="L180" s="123">
        <v>2024</v>
      </c>
      <c r="M180" s="123" t="s">
        <v>1258</v>
      </c>
      <c r="N180" s="123" t="s">
        <v>1259</v>
      </c>
      <c r="O180" s="123" t="s">
        <v>27</v>
      </c>
      <c r="P180" s="123" t="s">
        <v>1043</v>
      </c>
      <c r="Q180" s="126">
        <v>46057</v>
      </c>
      <c r="R180" s="126">
        <v>45435</v>
      </c>
      <c r="S180" s="126" t="s">
        <v>28</v>
      </c>
      <c r="T180" s="126" t="s">
        <v>28</v>
      </c>
      <c r="U180" s="123" t="s">
        <v>28</v>
      </c>
      <c r="V180" s="123" t="s">
        <v>28</v>
      </c>
      <c r="W180" s="123" t="s">
        <v>28</v>
      </c>
      <c r="X180" s="123" t="s">
        <v>28</v>
      </c>
      <c r="Y180" s="123" t="s">
        <v>1260</v>
      </c>
      <c r="Z180" s="123" t="s">
        <v>26</v>
      </c>
      <c r="AA180" s="123" t="s">
        <v>135</v>
      </c>
      <c r="AB180" s="142" t="s">
        <v>1261</v>
      </c>
      <c r="AC180" s="157">
        <f>IF(OR(ISNUMBER(FIND("inteligencia",Tabla1[[#This Row],[Resumen]])), ISNUMBER(FIND("artificial",Tabla1[[#This Row],[Resumen]])), ISNUMBER(FIND("Inteligencia",Tabla1[[#This Row],[Resumen]])), ISNUMBER(FIND("Artificial",Tabla1[[#This Row],[Resumen]]))), 1, 0)</f>
        <v>1</v>
      </c>
      <c r="AD18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80" s="157">
        <f>Tabla1[[#This Row],[Título Menciona IA]]*Tabla1[[#This Row],[Resumen Menciona IA]]</f>
        <v>0</v>
      </c>
      <c r="AF180" s="142" t="s">
        <v>81</v>
      </c>
      <c r="AG180" s="142"/>
      <c r="AH180" s="142"/>
      <c r="AI180" s="142"/>
      <c r="AJ180" s="142"/>
      <c r="AK180" s="142"/>
      <c r="AL180" s="142"/>
      <c r="AM180" s="142"/>
      <c r="AN180" s="142"/>
      <c r="AO180" s="142"/>
      <c r="AP180" s="142"/>
      <c r="AQ180" s="132" t="s">
        <v>1262</v>
      </c>
      <c r="AR180" s="134" t="s">
        <v>1263</v>
      </c>
      <c r="AS180" s="134" t="s">
        <v>1264</v>
      </c>
      <c r="AT180" s="141"/>
    </row>
    <row r="181" spans="1:46" ht="90">
      <c r="A181" s="122">
        <v>180</v>
      </c>
      <c r="B181" s="122" t="s">
        <v>70</v>
      </c>
      <c r="C181" s="123" t="s">
        <v>702</v>
      </c>
      <c r="D181" s="123" t="s">
        <v>22</v>
      </c>
      <c r="E181" s="123" t="s">
        <v>703</v>
      </c>
      <c r="F181" s="123" t="s">
        <v>24</v>
      </c>
      <c r="G181" s="123" t="s">
        <v>25</v>
      </c>
      <c r="H181" s="123" t="s">
        <v>704</v>
      </c>
      <c r="I181" s="123" t="s">
        <v>74</v>
      </c>
      <c r="J181" s="123">
        <f>YEAR(Tabla1[[#This Row],[Fecha de Inicio del Proceso]])</f>
        <v>2024</v>
      </c>
      <c r="K181" s="126">
        <v>45434</v>
      </c>
      <c r="L181" s="123">
        <v>2024</v>
      </c>
      <c r="M181" s="123" t="s">
        <v>1265</v>
      </c>
      <c r="N181" s="123" t="s">
        <v>1266</v>
      </c>
      <c r="O181" s="123" t="s">
        <v>27</v>
      </c>
      <c r="P181" s="123" t="s">
        <v>1267</v>
      </c>
      <c r="Q181" s="126">
        <v>46057</v>
      </c>
      <c r="R181" s="126">
        <v>45463</v>
      </c>
      <c r="S181" s="126" t="s">
        <v>28</v>
      </c>
      <c r="T181" s="126" t="s">
        <v>28</v>
      </c>
      <c r="U181" s="123" t="s">
        <v>28</v>
      </c>
      <c r="V181" s="123" t="s">
        <v>28</v>
      </c>
      <c r="W181" s="123" t="s">
        <v>28</v>
      </c>
      <c r="X181" s="123" t="s">
        <v>28</v>
      </c>
      <c r="Y181" s="123" t="s">
        <v>1268</v>
      </c>
      <c r="Z181" s="123" t="s">
        <v>26</v>
      </c>
      <c r="AA181" s="123" t="s">
        <v>135</v>
      </c>
      <c r="AB181" s="142" t="s">
        <v>1269</v>
      </c>
      <c r="AC181" s="157">
        <f>IF(OR(ISNUMBER(FIND("inteligencia",Tabla1[[#This Row],[Resumen]])), ISNUMBER(FIND("artificial",Tabla1[[#This Row],[Resumen]])), ISNUMBER(FIND("Inteligencia",Tabla1[[#This Row],[Resumen]])), ISNUMBER(FIND("Artificial",Tabla1[[#This Row],[Resumen]]))), 1, 0)</f>
        <v>1</v>
      </c>
      <c r="AD18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81" s="157">
        <f>Tabla1[[#This Row],[Título Menciona IA]]*Tabla1[[#This Row],[Resumen Menciona IA]]</f>
        <v>1</v>
      </c>
      <c r="AF181" s="142" t="s">
        <v>81</v>
      </c>
      <c r="AG181" s="142"/>
      <c r="AH181" s="142"/>
      <c r="AI181" s="142"/>
      <c r="AJ181" s="142"/>
      <c r="AK181" s="142"/>
      <c r="AL181" s="142"/>
      <c r="AM181" s="142"/>
      <c r="AN181" s="142"/>
      <c r="AO181" s="142"/>
      <c r="AP181" s="142"/>
      <c r="AQ181" s="132" t="s">
        <v>1270</v>
      </c>
      <c r="AR181" s="134" t="s">
        <v>1271</v>
      </c>
      <c r="AS181" s="134" t="s">
        <v>1272</v>
      </c>
      <c r="AT181" s="141"/>
    </row>
    <row r="182" spans="1:46" ht="105">
      <c r="A182" s="122">
        <v>181</v>
      </c>
      <c r="B182" s="122" t="s">
        <v>70</v>
      </c>
      <c r="C182" s="123" t="s">
        <v>702</v>
      </c>
      <c r="D182" s="123" t="s">
        <v>22</v>
      </c>
      <c r="E182" s="123" t="s">
        <v>703</v>
      </c>
      <c r="F182" s="123" t="s">
        <v>24</v>
      </c>
      <c r="G182" s="123" t="s">
        <v>25</v>
      </c>
      <c r="H182" s="123" t="s">
        <v>814</v>
      </c>
      <c r="I182" s="123" t="s">
        <v>74</v>
      </c>
      <c r="J182" s="123">
        <f>YEAR(Tabla1[[#This Row],[Fecha de Inicio del Proceso]])</f>
        <v>2024</v>
      </c>
      <c r="K182" s="126">
        <v>45427</v>
      </c>
      <c r="L182" s="123">
        <v>2024</v>
      </c>
      <c r="M182" s="123" t="s">
        <v>1273</v>
      </c>
      <c r="N182" s="123" t="s">
        <v>1274</v>
      </c>
      <c r="O182" s="123" t="s">
        <v>27</v>
      </c>
      <c r="P182" s="123" t="s">
        <v>742</v>
      </c>
      <c r="Q182" s="126">
        <v>46057</v>
      </c>
      <c r="R182" s="126">
        <v>45785</v>
      </c>
      <c r="S182" s="126" t="s">
        <v>28</v>
      </c>
      <c r="T182" s="126" t="s">
        <v>28</v>
      </c>
      <c r="U182" s="123" t="s">
        <v>28</v>
      </c>
      <c r="V182" s="123" t="s">
        <v>28</v>
      </c>
      <c r="W182" s="123" t="s">
        <v>28</v>
      </c>
      <c r="X182" s="123" t="s">
        <v>28</v>
      </c>
      <c r="Y182" s="123" t="s">
        <v>1275</v>
      </c>
      <c r="Z182" s="123" t="s">
        <v>26</v>
      </c>
      <c r="AA182" s="123" t="s">
        <v>135</v>
      </c>
      <c r="AB182" s="142" t="s">
        <v>1276</v>
      </c>
      <c r="AC182" s="157">
        <f>IF(OR(ISNUMBER(FIND("inteligencia",Tabla1[[#This Row],[Resumen]])), ISNUMBER(FIND("artificial",Tabla1[[#This Row],[Resumen]])), ISNUMBER(FIND("Inteligencia",Tabla1[[#This Row],[Resumen]])), ISNUMBER(FIND("Artificial",Tabla1[[#This Row],[Resumen]]))), 1, 0)</f>
        <v>1</v>
      </c>
      <c r="AD18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82" s="157">
        <f>Tabla1[[#This Row],[Título Menciona IA]]*Tabla1[[#This Row],[Resumen Menciona IA]]</f>
        <v>1</v>
      </c>
      <c r="AF182" s="142" t="s">
        <v>81</v>
      </c>
      <c r="AG182" s="142"/>
      <c r="AH182" s="142"/>
      <c r="AI182" s="142"/>
      <c r="AJ182" s="142"/>
      <c r="AK182" s="142"/>
      <c r="AL182" s="142"/>
      <c r="AM182" s="142"/>
      <c r="AN182" s="142"/>
      <c r="AO182" s="142"/>
      <c r="AP182" s="142"/>
      <c r="AQ182" s="132" t="s">
        <v>1277</v>
      </c>
      <c r="AR182" s="134" t="s">
        <v>1278</v>
      </c>
      <c r="AS182" s="134" t="s">
        <v>1279</v>
      </c>
      <c r="AT182" s="141"/>
    </row>
    <row r="183" spans="1:46" ht="105">
      <c r="A183" s="122">
        <v>182</v>
      </c>
      <c r="B183" s="122" t="s">
        <v>70</v>
      </c>
      <c r="C183" s="123" t="s">
        <v>702</v>
      </c>
      <c r="D183" s="123" t="s">
        <v>22</v>
      </c>
      <c r="E183" s="123" t="s">
        <v>703</v>
      </c>
      <c r="F183" s="123" t="s">
        <v>24</v>
      </c>
      <c r="G183" s="123" t="s">
        <v>25</v>
      </c>
      <c r="H183" s="123" t="s">
        <v>704</v>
      </c>
      <c r="I183" s="123" t="s">
        <v>74</v>
      </c>
      <c r="J183" s="123">
        <f>YEAR(Tabla1[[#This Row],[Fecha de Inicio del Proceso]])</f>
        <v>2024</v>
      </c>
      <c r="K183" s="126">
        <v>45426</v>
      </c>
      <c r="L183" s="123">
        <v>2024</v>
      </c>
      <c r="M183" s="123" t="s">
        <v>1280</v>
      </c>
      <c r="N183" s="123" t="s">
        <v>1281</v>
      </c>
      <c r="O183" s="123" t="s">
        <v>27</v>
      </c>
      <c r="P183" s="123" t="s">
        <v>990</v>
      </c>
      <c r="Q183" s="126">
        <v>46057</v>
      </c>
      <c r="R183" s="126">
        <v>45846</v>
      </c>
      <c r="S183" s="126" t="s">
        <v>28</v>
      </c>
      <c r="T183" s="126" t="s">
        <v>28</v>
      </c>
      <c r="U183" s="123" t="s">
        <v>28</v>
      </c>
      <c r="V183" s="123" t="s">
        <v>28</v>
      </c>
      <c r="W183" s="123" t="s">
        <v>28</v>
      </c>
      <c r="X183" s="123" t="s">
        <v>28</v>
      </c>
      <c r="Y183" s="123" t="s">
        <v>1282</v>
      </c>
      <c r="Z183" s="123" t="s">
        <v>1283</v>
      </c>
      <c r="AA183" s="123" t="s">
        <v>79</v>
      </c>
      <c r="AB183" s="142" t="s">
        <v>1284</v>
      </c>
      <c r="AC183" s="157">
        <f>IF(OR(ISNUMBER(FIND("inteligencia",Tabla1[[#This Row],[Resumen]])), ISNUMBER(FIND("artificial",Tabla1[[#This Row],[Resumen]])), ISNUMBER(FIND("Inteligencia",Tabla1[[#This Row],[Resumen]])), ISNUMBER(FIND("Artificial",Tabla1[[#This Row],[Resumen]]))), 1, 0)</f>
        <v>1</v>
      </c>
      <c r="AD18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83" s="157">
        <f>Tabla1[[#This Row],[Título Menciona IA]]*Tabla1[[#This Row],[Resumen Menciona IA]]</f>
        <v>1</v>
      </c>
      <c r="AF183" s="142" t="s">
        <v>81</v>
      </c>
      <c r="AG183" s="142"/>
      <c r="AH183" s="142"/>
      <c r="AI183" s="142"/>
      <c r="AJ183" s="142"/>
      <c r="AK183" s="142"/>
      <c r="AL183" s="142"/>
      <c r="AM183" s="142"/>
      <c r="AN183" s="142"/>
      <c r="AO183" s="142"/>
      <c r="AP183" s="142"/>
      <c r="AQ183" s="132" t="s">
        <v>1285</v>
      </c>
      <c r="AR183" s="134" t="s">
        <v>1286</v>
      </c>
      <c r="AS183" s="134" t="s">
        <v>1287</v>
      </c>
      <c r="AT183" s="141"/>
    </row>
    <row r="184" spans="1:46" ht="150">
      <c r="A184" s="122">
        <v>183</v>
      </c>
      <c r="B184" s="122" t="s">
        <v>70</v>
      </c>
      <c r="C184" s="123" t="s">
        <v>702</v>
      </c>
      <c r="D184" s="123" t="s">
        <v>22</v>
      </c>
      <c r="E184" s="123" t="s">
        <v>703</v>
      </c>
      <c r="F184" s="123" t="s">
        <v>24</v>
      </c>
      <c r="G184" s="123" t="s">
        <v>25</v>
      </c>
      <c r="H184" s="123" t="s">
        <v>704</v>
      </c>
      <c r="I184" s="123" t="s">
        <v>74</v>
      </c>
      <c r="J184" s="123">
        <f>YEAR(Tabla1[[#This Row],[Fecha de Inicio del Proceso]])</f>
        <v>2024</v>
      </c>
      <c r="K184" s="126">
        <v>45422</v>
      </c>
      <c r="L184" s="123">
        <v>2024</v>
      </c>
      <c r="M184" s="123" t="s">
        <v>1288</v>
      </c>
      <c r="N184" s="123" t="s">
        <v>1289</v>
      </c>
      <c r="O184" s="123" t="s">
        <v>27</v>
      </c>
      <c r="P184" s="123" t="s">
        <v>1290</v>
      </c>
      <c r="Q184" s="126">
        <v>46057</v>
      </c>
      <c r="R184" s="126">
        <v>45433</v>
      </c>
      <c r="S184" s="126" t="s">
        <v>28</v>
      </c>
      <c r="T184" s="126" t="s">
        <v>28</v>
      </c>
      <c r="U184" s="123" t="s">
        <v>28</v>
      </c>
      <c r="V184" s="123" t="s">
        <v>28</v>
      </c>
      <c r="W184" s="123" t="s">
        <v>28</v>
      </c>
      <c r="X184" s="123" t="s">
        <v>28</v>
      </c>
      <c r="Y184" s="123" t="s">
        <v>1291</v>
      </c>
      <c r="Z184" s="123" t="s">
        <v>26</v>
      </c>
      <c r="AA184" s="123" t="s">
        <v>333</v>
      </c>
      <c r="AB184" s="142" t="s">
        <v>1292</v>
      </c>
      <c r="AC184" s="157">
        <f>IF(OR(ISNUMBER(FIND("inteligencia",Tabla1[[#This Row],[Resumen]])), ISNUMBER(FIND("artificial",Tabla1[[#This Row],[Resumen]])), ISNUMBER(FIND("Inteligencia",Tabla1[[#This Row],[Resumen]])), ISNUMBER(FIND("Artificial",Tabla1[[#This Row],[Resumen]]))), 1, 0)</f>
        <v>1</v>
      </c>
      <c r="AD18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84" s="157">
        <f>Tabla1[[#This Row],[Título Menciona IA]]*Tabla1[[#This Row],[Resumen Menciona IA]]</f>
        <v>0</v>
      </c>
      <c r="AF184" s="142" t="s">
        <v>81</v>
      </c>
      <c r="AG184" s="142"/>
      <c r="AH184" s="142"/>
      <c r="AI184" s="142"/>
      <c r="AJ184" s="142"/>
      <c r="AK184" s="142"/>
      <c r="AL184" s="142"/>
      <c r="AM184" s="142"/>
      <c r="AN184" s="142"/>
      <c r="AO184" s="142"/>
      <c r="AP184" s="142"/>
      <c r="AQ184" s="132" t="s">
        <v>1293</v>
      </c>
      <c r="AR184" s="134" t="s">
        <v>1294</v>
      </c>
      <c r="AS184" s="134" t="s">
        <v>1295</v>
      </c>
      <c r="AT184" s="141"/>
    </row>
    <row r="185" spans="1:46" ht="105">
      <c r="A185" s="122">
        <v>184</v>
      </c>
      <c r="B185" s="122" t="s">
        <v>70</v>
      </c>
      <c r="C185" s="123" t="s">
        <v>702</v>
      </c>
      <c r="D185" s="123" t="s">
        <v>22</v>
      </c>
      <c r="E185" s="123" t="s">
        <v>703</v>
      </c>
      <c r="F185" s="123" t="s">
        <v>24</v>
      </c>
      <c r="G185" s="123" t="s">
        <v>25</v>
      </c>
      <c r="H185" s="123" t="s">
        <v>704</v>
      </c>
      <c r="I185" s="123" t="s">
        <v>74</v>
      </c>
      <c r="J185" s="123">
        <f>YEAR(Tabla1[[#This Row],[Fecha de Inicio del Proceso]])</f>
        <v>2024</v>
      </c>
      <c r="K185" s="126">
        <v>45419</v>
      </c>
      <c r="L185" s="123">
        <v>2024</v>
      </c>
      <c r="M185" s="123" t="s">
        <v>1296</v>
      </c>
      <c r="N185" s="123" t="s">
        <v>1297</v>
      </c>
      <c r="O185" s="123" t="s">
        <v>27</v>
      </c>
      <c r="P185" s="123" t="s">
        <v>1298</v>
      </c>
      <c r="Q185" s="126">
        <v>46057</v>
      </c>
      <c r="R185" s="126">
        <v>45462</v>
      </c>
      <c r="S185" s="126" t="s">
        <v>28</v>
      </c>
      <c r="T185" s="126" t="s">
        <v>28</v>
      </c>
      <c r="U185" s="123" t="s">
        <v>28</v>
      </c>
      <c r="V185" s="123" t="s">
        <v>28</v>
      </c>
      <c r="W185" s="123" t="s">
        <v>28</v>
      </c>
      <c r="X185" s="123" t="s">
        <v>28</v>
      </c>
      <c r="Y185" s="123" t="s">
        <v>1268</v>
      </c>
      <c r="Z185" s="123" t="s">
        <v>26</v>
      </c>
      <c r="AA185" s="123" t="s">
        <v>135</v>
      </c>
      <c r="AB185" s="142" t="s">
        <v>1299</v>
      </c>
      <c r="AC185" s="157">
        <f>IF(OR(ISNUMBER(FIND("inteligencia",Tabla1[[#This Row],[Resumen]])), ISNUMBER(FIND("artificial",Tabla1[[#This Row],[Resumen]])), ISNUMBER(FIND("Inteligencia",Tabla1[[#This Row],[Resumen]])), ISNUMBER(FIND("Artificial",Tabla1[[#This Row],[Resumen]]))), 1, 0)</f>
        <v>1</v>
      </c>
      <c r="AD18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85" s="157">
        <f>Tabla1[[#This Row],[Título Menciona IA]]*Tabla1[[#This Row],[Resumen Menciona IA]]</f>
        <v>1</v>
      </c>
      <c r="AF185" s="142" t="s">
        <v>81</v>
      </c>
      <c r="AG185" s="142"/>
      <c r="AH185" s="142"/>
      <c r="AI185" s="142"/>
      <c r="AJ185" s="142"/>
      <c r="AK185" s="142"/>
      <c r="AL185" s="142"/>
      <c r="AM185" s="142"/>
      <c r="AN185" s="142"/>
      <c r="AO185" s="142"/>
      <c r="AP185" s="142"/>
      <c r="AQ185" s="132" t="s">
        <v>1300</v>
      </c>
      <c r="AR185" s="134" t="s">
        <v>1301</v>
      </c>
      <c r="AS185" s="134" t="s">
        <v>1302</v>
      </c>
      <c r="AT185" s="141"/>
    </row>
    <row r="186" spans="1:46" ht="105">
      <c r="A186" s="122">
        <v>185</v>
      </c>
      <c r="B186" s="122" t="s">
        <v>70</v>
      </c>
      <c r="C186" s="123" t="s">
        <v>702</v>
      </c>
      <c r="D186" s="123" t="s">
        <v>22</v>
      </c>
      <c r="E186" s="123" t="s">
        <v>703</v>
      </c>
      <c r="F186" s="123" t="s">
        <v>24</v>
      </c>
      <c r="G186" s="123" t="s">
        <v>25</v>
      </c>
      <c r="H186" s="123" t="s">
        <v>704</v>
      </c>
      <c r="I186" s="123" t="s">
        <v>74</v>
      </c>
      <c r="J186" s="123">
        <f>YEAR(Tabla1[[#This Row],[Fecha de Inicio del Proceso]])</f>
        <v>2024</v>
      </c>
      <c r="K186" s="126">
        <v>45418</v>
      </c>
      <c r="L186" s="123">
        <v>2024</v>
      </c>
      <c r="M186" s="123" t="s">
        <v>1303</v>
      </c>
      <c r="N186" s="123" t="s">
        <v>1304</v>
      </c>
      <c r="O186" s="123" t="s">
        <v>27</v>
      </c>
      <c r="P186" s="123" t="s">
        <v>742</v>
      </c>
      <c r="Q186" s="126">
        <v>46057</v>
      </c>
      <c r="R186" s="126">
        <v>45756</v>
      </c>
      <c r="S186" s="126" t="s">
        <v>28</v>
      </c>
      <c r="T186" s="126" t="s">
        <v>28</v>
      </c>
      <c r="U186" s="123" t="s">
        <v>28</v>
      </c>
      <c r="V186" s="123" t="s">
        <v>28</v>
      </c>
      <c r="W186" s="123" t="s">
        <v>28</v>
      </c>
      <c r="X186" s="123" t="s">
        <v>28</v>
      </c>
      <c r="Y186" s="123" t="s">
        <v>1305</v>
      </c>
      <c r="Z186" s="123" t="s">
        <v>1283</v>
      </c>
      <c r="AA186" s="123" t="s">
        <v>135</v>
      </c>
      <c r="AB186" s="142" t="s">
        <v>1306</v>
      </c>
      <c r="AC186" s="157">
        <f>IF(OR(ISNUMBER(FIND("inteligencia",Tabla1[[#This Row],[Resumen]])), ISNUMBER(FIND("artificial",Tabla1[[#This Row],[Resumen]])), ISNUMBER(FIND("Inteligencia",Tabla1[[#This Row],[Resumen]])), ISNUMBER(FIND("Artificial",Tabla1[[#This Row],[Resumen]]))), 1, 0)</f>
        <v>1</v>
      </c>
      <c r="AD18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86" s="157">
        <f>Tabla1[[#This Row],[Título Menciona IA]]*Tabla1[[#This Row],[Resumen Menciona IA]]</f>
        <v>1</v>
      </c>
      <c r="AF186" s="142" t="s">
        <v>81</v>
      </c>
      <c r="AG186" s="142"/>
      <c r="AH186" s="142"/>
      <c r="AI186" s="142"/>
      <c r="AJ186" s="142"/>
      <c r="AK186" s="142"/>
      <c r="AL186" s="142"/>
      <c r="AM186" s="142"/>
      <c r="AN186" s="142"/>
      <c r="AO186" s="142"/>
      <c r="AP186" s="142"/>
      <c r="AQ186" s="132" t="s">
        <v>1307</v>
      </c>
      <c r="AR186" s="134" t="s">
        <v>1308</v>
      </c>
      <c r="AS186" s="134" t="s">
        <v>1309</v>
      </c>
      <c r="AT186" s="141"/>
    </row>
    <row r="187" spans="1:46" ht="75">
      <c r="A187" s="122">
        <v>186</v>
      </c>
      <c r="B187" s="122" t="s">
        <v>70</v>
      </c>
      <c r="C187" s="123" t="s">
        <v>702</v>
      </c>
      <c r="D187" s="123" t="s">
        <v>22</v>
      </c>
      <c r="E187" s="123" t="s">
        <v>703</v>
      </c>
      <c r="F187" s="123" t="s">
        <v>24</v>
      </c>
      <c r="G187" s="123" t="s">
        <v>25</v>
      </c>
      <c r="H187" s="123" t="s">
        <v>704</v>
      </c>
      <c r="I187" s="123" t="s">
        <v>74</v>
      </c>
      <c r="J187" s="123">
        <f>YEAR(Tabla1[[#This Row],[Fecha de Inicio del Proceso]])</f>
        <v>2024</v>
      </c>
      <c r="K187" s="126">
        <v>45418</v>
      </c>
      <c r="L187" s="123">
        <v>2024</v>
      </c>
      <c r="M187" s="123" t="s">
        <v>1310</v>
      </c>
      <c r="N187" s="123" t="s">
        <v>1311</v>
      </c>
      <c r="O187" s="123" t="s">
        <v>27</v>
      </c>
      <c r="P187" s="123" t="s">
        <v>1312</v>
      </c>
      <c r="Q187" s="126">
        <v>46057</v>
      </c>
      <c r="R187" s="126">
        <v>45924</v>
      </c>
      <c r="S187" s="126" t="s">
        <v>28</v>
      </c>
      <c r="T187" s="126" t="s">
        <v>28</v>
      </c>
      <c r="U187" s="123" t="s">
        <v>28</v>
      </c>
      <c r="V187" s="123" t="s">
        <v>28</v>
      </c>
      <c r="W187" s="123" t="s">
        <v>28</v>
      </c>
      <c r="X187" s="123" t="s">
        <v>28</v>
      </c>
      <c r="Y187" s="123" t="s">
        <v>1313</v>
      </c>
      <c r="Z187" s="123" t="s">
        <v>26</v>
      </c>
      <c r="AA187" s="123" t="s">
        <v>135</v>
      </c>
      <c r="AB187" s="142" t="s">
        <v>1314</v>
      </c>
      <c r="AC187" s="157">
        <f>IF(OR(ISNUMBER(FIND("inteligencia",Tabla1[[#This Row],[Resumen]])), ISNUMBER(FIND("artificial",Tabla1[[#This Row],[Resumen]])), ISNUMBER(FIND("Inteligencia",Tabla1[[#This Row],[Resumen]])), ISNUMBER(FIND("Artificial",Tabla1[[#This Row],[Resumen]]))), 1, 0)</f>
        <v>1</v>
      </c>
      <c r="AD18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87" s="157">
        <f>Tabla1[[#This Row],[Título Menciona IA]]*Tabla1[[#This Row],[Resumen Menciona IA]]</f>
        <v>1</v>
      </c>
      <c r="AF187" s="142" t="s">
        <v>81</v>
      </c>
      <c r="AG187" s="142"/>
      <c r="AH187" s="142"/>
      <c r="AI187" s="142"/>
      <c r="AJ187" s="142"/>
      <c r="AK187" s="142"/>
      <c r="AL187" s="142"/>
      <c r="AM187" s="142"/>
      <c r="AN187" s="142"/>
      <c r="AO187" s="142"/>
      <c r="AP187" s="142"/>
      <c r="AQ187" s="132" t="s">
        <v>1315</v>
      </c>
      <c r="AR187" s="134" t="s">
        <v>1316</v>
      </c>
      <c r="AS187" s="134" t="s">
        <v>1317</v>
      </c>
      <c r="AT187" s="141"/>
    </row>
    <row r="188" spans="1:46" ht="105">
      <c r="A188" s="122">
        <v>187</v>
      </c>
      <c r="B188" s="122" t="s">
        <v>70</v>
      </c>
      <c r="C188" s="123" t="s">
        <v>702</v>
      </c>
      <c r="D188" s="123" t="s">
        <v>22</v>
      </c>
      <c r="E188" s="123" t="s">
        <v>703</v>
      </c>
      <c r="F188" s="123" t="s">
        <v>24</v>
      </c>
      <c r="G188" s="123" t="s">
        <v>25</v>
      </c>
      <c r="H188" s="123" t="s">
        <v>704</v>
      </c>
      <c r="I188" s="123" t="s">
        <v>74</v>
      </c>
      <c r="J188" s="123">
        <f>YEAR(Tabla1[[#This Row],[Fecha de Inicio del Proceso]])</f>
        <v>2024</v>
      </c>
      <c r="K188" s="126">
        <v>45414</v>
      </c>
      <c r="L188" s="123">
        <v>2024</v>
      </c>
      <c r="M188" s="123" t="s">
        <v>1318</v>
      </c>
      <c r="N188" s="123" t="s">
        <v>1319</v>
      </c>
      <c r="O188" s="123" t="s">
        <v>27</v>
      </c>
      <c r="P188" s="123" t="s">
        <v>707</v>
      </c>
      <c r="Q188" s="126">
        <v>46057</v>
      </c>
      <c r="R188" s="126">
        <v>45804</v>
      </c>
      <c r="S188" s="126" t="s">
        <v>28</v>
      </c>
      <c r="T188" s="126" t="s">
        <v>28</v>
      </c>
      <c r="U188" s="123" t="s">
        <v>28</v>
      </c>
      <c r="V188" s="123" t="s">
        <v>28</v>
      </c>
      <c r="W188" s="123" t="s">
        <v>28</v>
      </c>
      <c r="X188" s="123" t="s">
        <v>28</v>
      </c>
      <c r="Y188" s="123" t="s">
        <v>1065</v>
      </c>
      <c r="Z188" s="123" t="s">
        <v>26</v>
      </c>
      <c r="AA188" s="123" t="s">
        <v>135</v>
      </c>
      <c r="AB188" s="142" t="s">
        <v>1320</v>
      </c>
      <c r="AC188" s="157">
        <f>IF(OR(ISNUMBER(FIND("inteligencia",Tabla1[[#This Row],[Resumen]])), ISNUMBER(FIND("artificial",Tabla1[[#This Row],[Resumen]])), ISNUMBER(FIND("Inteligencia",Tabla1[[#This Row],[Resumen]])), ISNUMBER(FIND("Artificial",Tabla1[[#This Row],[Resumen]]))), 1, 0)</f>
        <v>1</v>
      </c>
      <c r="AD18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88" s="157">
        <f>Tabla1[[#This Row],[Título Menciona IA]]*Tabla1[[#This Row],[Resumen Menciona IA]]</f>
        <v>1</v>
      </c>
      <c r="AF188" s="142" t="s">
        <v>81</v>
      </c>
      <c r="AG188" s="142"/>
      <c r="AH188" s="142"/>
      <c r="AI188" s="142"/>
      <c r="AJ188" s="142"/>
      <c r="AK188" s="142"/>
      <c r="AL188" s="142"/>
      <c r="AM188" s="142"/>
      <c r="AN188" s="142"/>
      <c r="AO188" s="142"/>
      <c r="AP188" s="142"/>
      <c r="AQ188" s="132" t="s">
        <v>1321</v>
      </c>
      <c r="AR188" s="134" t="s">
        <v>1322</v>
      </c>
      <c r="AS188" s="134" t="s">
        <v>1323</v>
      </c>
      <c r="AT188" s="141"/>
    </row>
    <row r="189" spans="1:46" ht="60">
      <c r="A189" s="122">
        <v>188</v>
      </c>
      <c r="B189" s="122" t="s">
        <v>70</v>
      </c>
      <c r="C189" s="123" t="s">
        <v>702</v>
      </c>
      <c r="D189" s="123" t="s">
        <v>22</v>
      </c>
      <c r="E189" s="123" t="s">
        <v>703</v>
      </c>
      <c r="F189" s="123" t="s">
        <v>24</v>
      </c>
      <c r="G189" s="123" t="s">
        <v>25</v>
      </c>
      <c r="H189" s="123" t="s">
        <v>704</v>
      </c>
      <c r="I189" s="123" t="s">
        <v>74</v>
      </c>
      <c r="J189" s="123">
        <f>YEAR(Tabla1[[#This Row],[Fecha de Inicio del Proceso]])</f>
        <v>2024</v>
      </c>
      <c r="K189" s="126">
        <v>45408</v>
      </c>
      <c r="L189" s="123">
        <v>2024</v>
      </c>
      <c r="M189" s="123" t="s">
        <v>1324</v>
      </c>
      <c r="N189" s="123" t="s">
        <v>1325</v>
      </c>
      <c r="O189" s="123" t="s">
        <v>27</v>
      </c>
      <c r="P189" s="123" t="s">
        <v>707</v>
      </c>
      <c r="Q189" s="126">
        <v>46057</v>
      </c>
      <c r="R189" s="126">
        <v>45874</v>
      </c>
      <c r="S189" s="126" t="s">
        <v>28</v>
      </c>
      <c r="T189" s="126" t="s">
        <v>28</v>
      </c>
      <c r="U189" s="123" t="s">
        <v>28</v>
      </c>
      <c r="V189" s="123" t="s">
        <v>28</v>
      </c>
      <c r="W189" s="123" t="s">
        <v>28</v>
      </c>
      <c r="X189" s="123" t="s">
        <v>28</v>
      </c>
      <c r="Y189" s="123" t="s">
        <v>1174</v>
      </c>
      <c r="Z189" s="123" t="s">
        <v>1283</v>
      </c>
      <c r="AA189" s="123" t="s">
        <v>79</v>
      </c>
      <c r="AB189" s="142" t="s">
        <v>1326</v>
      </c>
      <c r="AC189" s="157">
        <f>IF(OR(ISNUMBER(FIND("inteligencia",Tabla1[[#This Row],[Resumen]])), ISNUMBER(FIND("artificial",Tabla1[[#This Row],[Resumen]])), ISNUMBER(FIND("Inteligencia",Tabla1[[#This Row],[Resumen]])), ISNUMBER(FIND("Artificial",Tabla1[[#This Row],[Resumen]]))), 1, 0)</f>
        <v>1</v>
      </c>
      <c r="AD18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89" s="157">
        <f>Tabla1[[#This Row],[Título Menciona IA]]*Tabla1[[#This Row],[Resumen Menciona IA]]</f>
        <v>1</v>
      </c>
      <c r="AF189" s="142" t="s">
        <v>81</v>
      </c>
      <c r="AG189" s="142"/>
      <c r="AH189" s="142"/>
      <c r="AI189" s="142"/>
      <c r="AJ189" s="142"/>
      <c r="AK189" s="142"/>
      <c r="AL189" s="142"/>
      <c r="AM189" s="142"/>
      <c r="AN189" s="142"/>
      <c r="AO189" s="142"/>
      <c r="AP189" s="142"/>
      <c r="AQ189" s="132" t="s">
        <v>1327</v>
      </c>
      <c r="AR189" s="134" t="s">
        <v>1328</v>
      </c>
      <c r="AS189" s="134" t="s">
        <v>1329</v>
      </c>
      <c r="AT189" s="141"/>
    </row>
    <row r="190" spans="1:46" ht="120">
      <c r="A190" s="122">
        <v>189</v>
      </c>
      <c r="B190" s="122" t="s">
        <v>70</v>
      </c>
      <c r="C190" s="123" t="s">
        <v>702</v>
      </c>
      <c r="D190" s="123" t="s">
        <v>22</v>
      </c>
      <c r="E190" s="123" t="s">
        <v>703</v>
      </c>
      <c r="F190" s="123" t="s">
        <v>24</v>
      </c>
      <c r="G190" s="123" t="s">
        <v>25</v>
      </c>
      <c r="H190" s="123" t="s">
        <v>814</v>
      </c>
      <c r="I190" s="123" t="s">
        <v>74</v>
      </c>
      <c r="J190" s="123">
        <f>YEAR(Tabla1[[#This Row],[Fecha de Inicio del Proceso]])</f>
        <v>2024</v>
      </c>
      <c r="K190" s="126">
        <v>45392</v>
      </c>
      <c r="L190" s="123">
        <v>2024</v>
      </c>
      <c r="M190" s="123" t="s">
        <v>1330</v>
      </c>
      <c r="N190" s="123" t="s">
        <v>1331</v>
      </c>
      <c r="O190" s="123" t="s">
        <v>27</v>
      </c>
      <c r="P190" s="123" t="s">
        <v>742</v>
      </c>
      <c r="Q190" s="126">
        <v>46057</v>
      </c>
      <c r="R190" s="126">
        <v>45965</v>
      </c>
      <c r="S190" s="126" t="s">
        <v>28</v>
      </c>
      <c r="T190" s="126" t="s">
        <v>28</v>
      </c>
      <c r="U190" s="123" t="s">
        <v>28</v>
      </c>
      <c r="V190" s="123" t="s">
        <v>28</v>
      </c>
      <c r="W190" s="123" t="s">
        <v>28</v>
      </c>
      <c r="X190" s="123" t="s">
        <v>28</v>
      </c>
      <c r="Y190" s="123" t="s">
        <v>1332</v>
      </c>
      <c r="Z190" s="123" t="s">
        <v>26</v>
      </c>
      <c r="AA190" s="123" t="s">
        <v>135</v>
      </c>
      <c r="AB190" s="142" t="s">
        <v>1333</v>
      </c>
      <c r="AC190" s="157">
        <f>IF(OR(ISNUMBER(FIND("inteligencia",Tabla1[[#This Row],[Resumen]])), ISNUMBER(FIND("artificial",Tabla1[[#This Row],[Resumen]])), ISNUMBER(FIND("Inteligencia",Tabla1[[#This Row],[Resumen]])), ISNUMBER(FIND("Artificial",Tabla1[[#This Row],[Resumen]]))), 1, 0)</f>
        <v>1</v>
      </c>
      <c r="AD19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90" s="157">
        <f>Tabla1[[#This Row],[Título Menciona IA]]*Tabla1[[#This Row],[Resumen Menciona IA]]</f>
        <v>1</v>
      </c>
      <c r="AF190" s="142" t="s">
        <v>81</v>
      </c>
      <c r="AG190" s="142"/>
      <c r="AH190" s="142"/>
      <c r="AI190" s="142"/>
      <c r="AJ190" s="142"/>
      <c r="AK190" s="142"/>
      <c r="AL190" s="142"/>
      <c r="AM190" s="142"/>
      <c r="AN190" s="142"/>
      <c r="AO190" s="142"/>
      <c r="AP190" s="142"/>
      <c r="AQ190" s="132" t="s">
        <v>1334</v>
      </c>
      <c r="AR190" s="134" t="s">
        <v>1335</v>
      </c>
      <c r="AS190" s="134" t="s">
        <v>1336</v>
      </c>
      <c r="AT190" s="141"/>
    </row>
    <row r="191" spans="1:46" ht="150">
      <c r="A191" s="122">
        <v>190</v>
      </c>
      <c r="B191" s="122" t="s">
        <v>70</v>
      </c>
      <c r="C191" s="123" t="s">
        <v>702</v>
      </c>
      <c r="D191" s="123" t="s">
        <v>22</v>
      </c>
      <c r="E191" s="123" t="s">
        <v>703</v>
      </c>
      <c r="F191" s="123" t="s">
        <v>24</v>
      </c>
      <c r="G191" s="123" t="s">
        <v>25</v>
      </c>
      <c r="H191" s="123" t="s">
        <v>704</v>
      </c>
      <c r="I191" s="123" t="s">
        <v>74</v>
      </c>
      <c r="J191" s="123">
        <f>YEAR(Tabla1[[#This Row],[Fecha de Inicio del Proceso]])</f>
        <v>2024</v>
      </c>
      <c r="K191" s="126">
        <v>45390</v>
      </c>
      <c r="L191" s="123">
        <v>2024</v>
      </c>
      <c r="M191" s="123" t="s">
        <v>1337</v>
      </c>
      <c r="N191" s="123" t="s">
        <v>1338</v>
      </c>
      <c r="O191" s="123" t="s">
        <v>27</v>
      </c>
      <c r="P191" s="123" t="s">
        <v>1339</v>
      </c>
      <c r="Q191" s="126">
        <v>46057</v>
      </c>
      <c r="R191" s="126">
        <v>45400</v>
      </c>
      <c r="S191" s="126" t="s">
        <v>28</v>
      </c>
      <c r="T191" s="126" t="s">
        <v>28</v>
      </c>
      <c r="U191" s="123" t="s">
        <v>28</v>
      </c>
      <c r="V191" s="123" t="s">
        <v>28</v>
      </c>
      <c r="W191" s="123" t="s">
        <v>28</v>
      </c>
      <c r="X191" s="123" t="s">
        <v>28</v>
      </c>
      <c r="Y191" s="123" t="s">
        <v>1340</v>
      </c>
      <c r="Z191" s="123" t="s">
        <v>28</v>
      </c>
      <c r="AA191" s="123" t="s">
        <v>333</v>
      </c>
      <c r="AB191" s="142" t="s">
        <v>1341</v>
      </c>
      <c r="AC191" s="157">
        <f>IF(OR(ISNUMBER(FIND("inteligencia",Tabla1[[#This Row],[Resumen]])), ISNUMBER(FIND("artificial",Tabla1[[#This Row],[Resumen]])), ISNUMBER(FIND("Inteligencia",Tabla1[[#This Row],[Resumen]])), ISNUMBER(FIND("Artificial",Tabla1[[#This Row],[Resumen]]))), 1, 0)</f>
        <v>1</v>
      </c>
      <c r="AD19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91" s="157">
        <f>Tabla1[[#This Row],[Título Menciona IA]]*Tabla1[[#This Row],[Resumen Menciona IA]]</f>
        <v>0</v>
      </c>
      <c r="AF191" s="142" t="s">
        <v>81</v>
      </c>
      <c r="AG191" s="142"/>
      <c r="AH191" s="142"/>
      <c r="AI191" s="142"/>
      <c r="AJ191" s="142"/>
      <c r="AK191" s="142"/>
      <c r="AL191" s="142"/>
      <c r="AM191" s="142"/>
      <c r="AN191" s="142"/>
      <c r="AO191" s="142"/>
      <c r="AP191" s="142"/>
      <c r="AQ191" s="132" t="s">
        <v>1342</v>
      </c>
      <c r="AR191" s="134" t="s">
        <v>1343</v>
      </c>
      <c r="AS191" s="134" t="s">
        <v>1344</v>
      </c>
      <c r="AT191" s="141"/>
    </row>
    <row r="192" spans="1:46" ht="105">
      <c r="A192" s="122">
        <v>191</v>
      </c>
      <c r="B192" s="122" t="s">
        <v>70</v>
      </c>
      <c r="C192" s="123" t="s">
        <v>702</v>
      </c>
      <c r="D192" s="123" t="s">
        <v>22</v>
      </c>
      <c r="E192" s="123" t="s">
        <v>703</v>
      </c>
      <c r="F192" s="123" t="s">
        <v>24</v>
      </c>
      <c r="G192" s="123" t="s">
        <v>25</v>
      </c>
      <c r="H192" s="123" t="s">
        <v>704</v>
      </c>
      <c r="I192" s="123" t="s">
        <v>74</v>
      </c>
      <c r="J192" s="123">
        <f>YEAR(Tabla1[[#This Row],[Fecha de Inicio del Proceso]])</f>
        <v>2024</v>
      </c>
      <c r="K192" s="126">
        <v>45390</v>
      </c>
      <c r="L192" s="123">
        <v>2024</v>
      </c>
      <c r="M192" s="123" t="s">
        <v>1345</v>
      </c>
      <c r="N192" s="123" t="s">
        <v>1346</v>
      </c>
      <c r="O192" s="123" t="s">
        <v>27</v>
      </c>
      <c r="P192" s="123" t="s">
        <v>707</v>
      </c>
      <c r="Q192" s="126">
        <v>46057</v>
      </c>
      <c r="R192" s="126">
        <v>45972</v>
      </c>
      <c r="S192" s="126" t="s">
        <v>28</v>
      </c>
      <c r="T192" s="126" t="s">
        <v>28</v>
      </c>
      <c r="U192" s="123" t="s">
        <v>28</v>
      </c>
      <c r="V192" s="123" t="s">
        <v>28</v>
      </c>
      <c r="W192" s="123" t="s">
        <v>28</v>
      </c>
      <c r="X192" s="123" t="s">
        <v>28</v>
      </c>
      <c r="Y192" s="123" t="s">
        <v>1347</v>
      </c>
      <c r="Z192" s="123" t="s">
        <v>1348</v>
      </c>
      <c r="AA192" s="123" t="s">
        <v>333</v>
      </c>
      <c r="AB192" s="142" t="s">
        <v>1349</v>
      </c>
      <c r="AC192" s="157">
        <f>IF(OR(ISNUMBER(FIND("inteligencia",Tabla1[[#This Row],[Resumen]])), ISNUMBER(FIND("artificial",Tabla1[[#This Row],[Resumen]])), ISNUMBER(FIND("Inteligencia",Tabla1[[#This Row],[Resumen]])), ISNUMBER(FIND("Artificial",Tabla1[[#This Row],[Resumen]]))), 1, 0)</f>
        <v>1</v>
      </c>
      <c r="AD19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92" s="157">
        <f>Tabla1[[#This Row],[Título Menciona IA]]*Tabla1[[#This Row],[Resumen Menciona IA]]</f>
        <v>0</v>
      </c>
      <c r="AF192" s="142" t="s">
        <v>81</v>
      </c>
      <c r="AG192" s="142"/>
      <c r="AH192" s="142"/>
      <c r="AI192" s="142"/>
      <c r="AJ192" s="142"/>
      <c r="AK192" s="142"/>
      <c r="AL192" s="142"/>
      <c r="AM192" s="142"/>
      <c r="AN192" s="142"/>
      <c r="AO192" s="142"/>
      <c r="AP192" s="142"/>
      <c r="AQ192" s="132" t="s">
        <v>1350</v>
      </c>
      <c r="AR192" s="134" t="s">
        <v>1351</v>
      </c>
      <c r="AS192" s="134" t="s">
        <v>1352</v>
      </c>
      <c r="AT192" s="141"/>
    </row>
    <row r="193" spans="1:46" ht="120">
      <c r="A193" s="122">
        <v>192</v>
      </c>
      <c r="B193" s="122" t="s">
        <v>70</v>
      </c>
      <c r="C193" s="123" t="s">
        <v>702</v>
      </c>
      <c r="D193" s="123" t="s">
        <v>22</v>
      </c>
      <c r="E193" s="123" t="s">
        <v>703</v>
      </c>
      <c r="F193" s="123" t="s">
        <v>24</v>
      </c>
      <c r="G193" s="123" t="s">
        <v>25</v>
      </c>
      <c r="H193" s="123" t="s">
        <v>704</v>
      </c>
      <c r="I193" s="123" t="s">
        <v>74</v>
      </c>
      <c r="J193" s="123">
        <f>YEAR(Tabla1[[#This Row],[Fecha de Inicio del Proceso]])</f>
        <v>2024</v>
      </c>
      <c r="K193" s="126">
        <v>45372</v>
      </c>
      <c r="L193" s="123">
        <v>2023</v>
      </c>
      <c r="M193" s="123" t="s">
        <v>1353</v>
      </c>
      <c r="N193" s="123" t="s">
        <v>1354</v>
      </c>
      <c r="O193" s="123" t="s">
        <v>27</v>
      </c>
      <c r="P193" s="123" t="s">
        <v>1355</v>
      </c>
      <c r="Q193" s="126">
        <v>46057</v>
      </c>
      <c r="R193" s="126">
        <v>45048</v>
      </c>
      <c r="S193" s="126" t="s">
        <v>28</v>
      </c>
      <c r="T193" s="126" t="s">
        <v>28</v>
      </c>
      <c r="U193" s="123" t="s">
        <v>28</v>
      </c>
      <c r="V193" s="123" t="s">
        <v>28</v>
      </c>
      <c r="W193" s="123" t="s">
        <v>28</v>
      </c>
      <c r="X193" s="123" t="s">
        <v>28</v>
      </c>
      <c r="Y193" s="123" t="s">
        <v>1356</v>
      </c>
      <c r="Z193" s="123" t="s">
        <v>26</v>
      </c>
      <c r="AA193" s="123" t="s">
        <v>333</v>
      </c>
      <c r="AB193" s="142" t="s">
        <v>1357</v>
      </c>
      <c r="AC193" s="157">
        <f>IF(OR(ISNUMBER(FIND("inteligencia",Tabla1[[#This Row],[Resumen]])), ISNUMBER(FIND("artificial",Tabla1[[#This Row],[Resumen]])), ISNUMBER(FIND("Inteligencia",Tabla1[[#This Row],[Resumen]])), ISNUMBER(FIND("Artificial",Tabla1[[#This Row],[Resumen]]))), 1, 0)</f>
        <v>1</v>
      </c>
      <c r="AD19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93" s="157">
        <f>Tabla1[[#This Row],[Título Menciona IA]]*Tabla1[[#This Row],[Resumen Menciona IA]]</f>
        <v>0</v>
      </c>
      <c r="AF193" s="142" t="s">
        <v>81</v>
      </c>
      <c r="AG193" s="142"/>
      <c r="AH193" s="142"/>
      <c r="AI193" s="142"/>
      <c r="AJ193" s="142"/>
      <c r="AK193" s="142"/>
      <c r="AL193" s="142"/>
      <c r="AM193" s="142"/>
      <c r="AN193" s="142"/>
      <c r="AO193" s="142"/>
      <c r="AP193" s="142"/>
      <c r="AQ193" s="132" t="s">
        <v>1358</v>
      </c>
      <c r="AR193" s="134" t="s">
        <v>1359</v>
      </c>
      <c r="AS193" s="134" t="s">
        <v>1360</v>
      </c>
      <c r="AT193" s="134"/>
    </row>
    <row r="194" spans="1:46" ht="45">
      <c r="A194" s="122">
        <v>193</v>
      </c>
      <c r="B194" s="122" t="s">
        <v>70</v>
      </c>
      <c r="C194" s="123" t="s">
        <v>702</v>
      </c>
      <c r="D194" s="123" t="s">
        <v>22</v>
      </c>
      <c r="E194" s="123" t="s">
        <v>703</v>
      </c>
      <c r="F194" s="123" t="s">
        <v>24</v>
      </c>
      <c r="G194" s="123" t="s">
        <v>25</v>
      </c>
      <c r="H194" s="123" t="s">
        <v>704</v>
      </c>
      <c r="I194" s="123" t="s">
        <v>74</v>
      </c>
      <c r="J194" s="123">
        <f>YEAR(Tabla1[[#This Row],[Fecha de Inicio del Proceso]])</f>
        <v>2024</v>
      </c>
      <c r="K194" s="126">
        <v>45371</v>
      </c>
      <c r="L194" s="123">
        <v>2024</v>
      </c>
      <c r="M194" s="123" t="s">
        <v>1361</v>
      </c>
      <c r="N194" s="123" t="s">
        <v>1362</v>
      </c>
      <c r="O194" s="123" t="s">
        <v>27</v>
      </c>
      <c r="P194" s="123" t="s">
        <v>1363</v>
      </c>
      <c r="Q194" s="126">
        <v>46058</v>
      </c>
      <c r="R194" s="126">
        <v>45378</v>
      </c>
      <c r="S194" s="126" t="s">
        <v>28</v>
      </c>
      <c r="T194" s="126" t="s">
        <v>28</v>
      </c>
      <c r="U194" s="123" t="s">
        <v>28</v>
      </c>
      <c r="V194" s="123" t="s">
        <v>28</v>
      </c>
      <c r="W194" s="123" t="s">
        <v>28</v>
      </c>
      <c r="X194" s="123" t="s">
        <v>28</v>
      </c>
      <c r="Y194" s="123" t="s">
        <v>1364</v>
      </c>
      <c r="Z194" s="123" t="s">
        <v>26</v>
      </c>
      <c r="AA194" s="123" t="s">
        <v>79</v>
      </c>
      <c r="AB194" s="142" t="s">
        <v>1365</v>
      </c>
      <c r="AC194" s="157">
        <f>IF(OR(ISNUMBER(FIND("inteligencia",Tabla1[[#This Row],[Resumen]])), ISNUMBER(FIND("artificial",Tabla1[[#This Row],[Resumen]])), ISNUMBER(FIND("Inteligencia",Tabla1[[#This Row],[Resumen]])), ISNUMBER(FIND("Artificial",Tabla1[[#This Row],[Resumen]]))), 1, 0)</f>
        <v>1</v>
      </c>
      <c r="AD19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94" s="157">
        <f>Tabla1[[#This Row],[Título Menciona IA]]*Tabla1[[#This Row],[Resumen Menciona IA]]</f>
        <v>1</v>
      </c>
      <c r="AF194" s="142" t="s">
        <v>81</v>
      </c>
      <c r="AG194" s="142"/>
      <c r="AH194" s="142"/>
      <c r="AI194" s="142"/>
      <c r="AJ194" s="142"/>
      <c r="AK194" s="142"/>
      <c r="AL194" s="142"/>
      <c r="AM194" s="142"/>
      <c r="AN194" s="142"/>
      <c r="AO194" s="142"/>
      <c r="AP194" s="142"/>
      <c r="AQ194" s="132" t="s">
        <v>1366</v>
      </c>
      <c r="AR194" s="134" t="s">
        <v>1367</v>
      </c>
      <c r="AS194" s="134" t="s">
        <v>1368</v>
      </c>
      <c r="AT194" s="134"/>
    </row>
    <row r="195" spans="1:46" ht="75">
      <c r="A195" s="122">
        <v>194</v>
      </c>
      <c r="B195" s="122" t="s">
        <v>70</v>
      </c>
      <c r="C195" s="123" t="s">
        <v>702</v>
      </c>
      <c r="D195" s="123" t="s">
        <v>22</v>
      </c>
      <c r="E195" s="123" t="s">
        <v>703</v>
      </c>
      <c r="F195" s="123" t="s">
        <v>24</v>
      </c>
      <c r="G195" s="123" t="s">
        <v>25</v>
      </c>
      <c r="H195" s="123" t="s">
        <v>704</v>
      </c>
      <c r="I195" s="123" t="s">
        <v>74</v>
      </c>
      <c r="J195" s="123">
        <f>YEAR(Tabla1[[#This Row],[Fecha de Inicio del Proceso]])</f>
        <v>2024</v>
      </c>
      <c r="K195" s="126">
        <v>45371</v>
      </c>
      <c r="L195" s="123">
        <v>2024</v>
      </c>
      <c r="M195" s="123" t="s">
        <v>1369</v>
      </c>
      <c r="N195" s="123" t="s">
        <v>1370</v>
      </c>
      <c r="O195" s="123" t="s">
        <v>27</v>
      </c>
      <c r="P195" s="123" t="s">
        <v>1371</v>
      </c>
      <c r="Q195" s="126">
        <v>46058</v>
      </c>
      <c r="R195" s="126">
        <v>45866</v>
      </c>
      <c r="S195" s="126" t="s">
        <v>28</v>
      </c>
      <c r="T195" s="126" t="s">
        <v>28</v>
      </c>
      <c r="U195" s="123" t="s">
        <v>28</v>
      </c>
      <c r="V195" s="123" t="s">
        <v>28</v>
      </c>
      <c r="W195" s="123" t="s">
        <v>28</v>
      </c>
      <c r="X195" s="123" t="s">
        <v>28</v>
      </c>
      <c r="Y195" s="123" t="s">
        <v>1364</v>
      </c>
      <c r="Z195" s="123" t="s">
        <v>1372</v>
      </c>
      <c r="AA195" s="123" t="s">
        <v>135</v>
      </c>
      <c r="AB195" s="142" t="s">
        <v>1373</v>
      </c>
      <c r="AC195" s="157">
        <f>IF(OR(ISNUMBER(FIND("inteligencia",Tabla1[[#This Row],[Resumen]])), ISNUMBER(FIND("artificial",Tabla1[[#This Row],[Resumen]])), ISNUMBER(FIND("Inteligencia",Tabla1[[#This Row],[Resumen]])), ISNUMBER(FIND("Artificial",Tabla1[[#This Row],[Resumen]]))), 1, 0)</f>
        <v>1</v>
      </c>
      <c r="AD19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95" s="157">
        <f>Tabla1[[#This Row],[Título Menciona IA]]*Tabla1[[#This Row],[Resumen Menciona IA]]</f>
        <v>0</v>
      </c>
      <c r="AF195" s="142" t="s">
        <v>81</v>
      </c>
      <c r="AG195" s="142"/>
      <c r="AH195" s="142"/>
      <c r="AI195" s="142"/>
      <c r="AJ195" s="142"/>
      <c r="AK195" s="142"/>
      <c r="AL195" s="142"/>
      <c r="AM195" s="142"/>
      <c r="AN195" s="142"/>
      <c r="AO195" s="142"/>
      <c r="AP195" s="142"/>
      <c r="AQ195" s="132" t="s">
        <v>1374</v>
      </c>
      <c r="AR195" s="147" t="s">
        <v>1375</v>
      </c>
      <c r="AS195" s="134"/>
      <c r="AT195" s="134"/>
    </row>
    <row r="196" spans="1:46" ht="75">
      <c r="A196" s="122">
        <v>195</v>
      </c>
      <c r="B196" s="122" t="s">
        <v>70</v>
      </c>
      <c r="C196" s="123" t="s">
        <v>702</v>
      </c>
      <c r="D196" s="123" t="s">
        <v>22</v>
      </c>
      <c r="E196" s="123" t="s">
        <v>703</v>
      </c>
      <c r="F196" s="123" t="s">
        <v>24</v>
      </c>
      <c r="G196" s="123" t="s">
        <v>25</v>
      </c>
      <c r="H196" s="123" t="s">
        <v>704</v>
      </c>
      <c r="I196" s="123" t="s">
        <v>74</v>
      </c>
      <c r="J196" s="123">
        <f>YEAR(Tabla1[[#This Row],[Fecha de Inicio del Proceso]])</f>
        <v>2024</v>
      </c>
      <c r="K196" s="126">
        <v>45370</v>
      </c>
      <c r="L196" s="123">
        <v>2024</v>
      </c>
      <c r="M196" s="123" t="s">
        <v>1376</v>
      </c>
      <c r="N196" s="123" t="s">
        <v>1377</v>
      </c>
      <c r="O196" s="123" t="s">
        <v>27</v>
      </c>
      <c r="P196" s="123" t="s">
        <v>1363</v>
      </c>
      <c r="Q196" s="126">
        <v>46058</v>
      </c>
      <c r="R196" s="126">
        <v>45376</v>
      </c>
      <c r="S196" s="126" t="s">
        <v>28</v>
      </c>
      <c r="T196" s="126" t="s">
        <v>28</v>
      </c>
      <c r="U196" s="123" t="s">
        <v>28</v>
      </c>
      <c r="V196" s="123" t="s">
        <v>28</v>
      </c>
      <c r="W196" s="123" t="s">
        <v>28</v>
      </c>
      <c r="X196" s="123" t="s">
        <v>28</v>
      </c>
      <c r="Y196" s="123" t="s">
        <v>1378</v>
      </c>
      <c r="Z196" s="123" t="s">
        <v>28</v>
      </c>
      <c r="AA196" s="123" t="s">
        <v>135</v>
      </c>
      <c r="AB196" s="142" t="s">
        <v>1379</v>
      </c>
      <c r="AC196" s="157">
        <f>IF(OR(ISNUMBER(FIND("inteligencia",Tabla1[[#This Row],[Resumen]])), ISNUMBER(FIND("artificial",Tabla1[[#This Row],[Resumen]])), ISNUMBER(FIND("Inteligencia",Tabla1[[#This Row],[Resumen]])), ISNUMBER(FIND("Artificial",Tabla1[[#This Row],[Resumen]]))), 1, 0)</f>
        <v>1</v>
      </c>
      <c r="AD19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96" s="157">
        <f>Tabla1[[#This Row],[Título Menciona IA]]*Tabla1[[#This Row],[Resumen Menciona IA]]</f>
        <v>1</v>
      </c>
      <c r="AF196" s="142" t="s">
        <v>81</v>
      </c>
      <c r="AG196" s="142"/>
      <c r="AH196" s="142"/>
      <c r="AI196" s="142"/>
      <c r="AJ196" s="142"/>
      <c r="AK196" s="142"/>
      <c r="AL196" s="142"/>
      <c r="AM196" s="142"/>
      <c r="AN196" s="142"/>
      <c r="AO196" s="142"/>
      <c r="AP196" s="142"/>
      <c r="AQ196" s="132" t="s">
        <v>1380</v>
      </c>
      <c r="AR196" s="134" t="s">
        <v>1381</v>
      </c>
      <c r="AS196" s="134" t="s">
        <v>1382</v>
      </c>
      <c r="AT196" s="141"/>
    </row>
    <row r="197" spans="1:46" ht="105">
      <c r="A197" s="122">
        <v>196</v>
      </c>
      <c r="B197" s="122" t="s">
        <v>70</v>
      </c>
      <c r="C197" s="123" t="s">
        <v>702</v>
      </c>
      <c r="D197" s="123" t="s">
        <v>22</v>
      </c>
      <c r="E197" s="123" t="s">
        <v>703</v>
      </c>
      <c r="F197" s="123" t="s">
        <v>24</v>
      </c>
      <c r="G197" s="123" t="s">
        <v>25</v>
      </c>
      <c r="H197" s="123" t="s">
        <v>704</v>
      </c>
      <c r="I197" s="123" t="s">
        <v>74</v>
      </c>
      <c r="J197" s="123">
        <f>YEAR(Tabla1[[#This Row],[Fecha de Inicio del Proceso]])</f>
        <v>2024</v>
      </c>
      <c r="K197" s="126">
        <v>45370</v>
      </c>
      <c r="L197" s="123">
        <v>2024</v>
      </c>
      <c r="M197" s="123" t="s">
        <v>1383</v>
      </c>
      <c r="N197" s="123" t="s">
        <v>1384</v>
      </c>
      <c r="O197" s="123" t="s">
        <v>27</v>
      </c>
      <c r="P197" s="123" t="s">
        <v>1385</v>
      </c>
      <c r="Q197" s="126">
        <v>46058</v>
      </c>
      <c r="R197" s="126">
        <v>45398</v>
      </c>
      <c r="S197" s="126" t="s">
        <v>28</v>
      </c>
      <c r="T197" s="126" t="s">
        <v>28</v>
      </c>
      <c r="U197" s="123" t="s">
        <v>28</v>
      </c>
      <c r="V197" s="123" t="s">
        <v>28</v>
      </c>
      <c r="W197" s="123" t="s">
        <v>28</v>
      </c>
      <c r="X197" s="123" t="s">
        <v>28</v>
      </c>
      <c r="Y197" s="123" t="s">
        <v>1378</v>
      </c>
      <c r="Z197" s="123" t="s">
        <v>28</v>
      </c>
      <c r="AA197" s="123" t="s">
        <v>135</v>
      </c>
      <c r="AB197" s="142" t="s">
        <v>1386</v>
      </c>
      <c r="AC197" s="157">
        <f>IF(OR(ISNUMBER(FIND("inteligencia",Tabla1[[#This Row],[Resumen]])), ISNUMBER(FIND("artificial",Tabla1[[#This Row],[Resumen]])), ISNUMBER(FIND("Inteligencia",Tabla1[[#This Row],[Resumen]])), ISNUMBER(FIND("Artificial",Tabla1[[#This Row],[Resumen]]))), 1, 0)</f>
        <v>1</v>
      </c>
      <c r="AD19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197" s="157">
        <f>Tabla1[[#This Row],[Título Menciona IA]]*Tabla1[[#This Row],[Resumen Menciona IA]]</f>
        <v>1</v>
      </c>
      <c r="AF197" s="142" t="s">
        <v>81</v>
      </c>
      <c r="AG197" s="142"/>
      <c r="AH197" s="142"/>
      <c r="AI197" s="142"/>
      <c r="AJ197" s="142"/>
      <c r="AK197" s="142"/>
      <c r="AL197" s="142"/>
      <c r="AM197" s="142"/>
      <c r="AN197" s="142"/>
      <c r="AO197" s="142"/>
      <c r="AP197" s="142"/>
      <c r="AQ197" s="132" t="s">
        <v>1387</v>
      </c>
      <c r="AR197" s="134" t="s">
        <v>1388</v>
      </c>
      <c r="AS197" s="134" t="s">
        <v>1389</v>
      </c>
      <c r="AT197" s="134"/>
    </row>
    <row r="198" spans="1:46" ht="75">
      <c r="A198" s="122">
        <v>197</v>
      </c>
      <c r="B198" s="122" t="s">
        <v>70</v>
      </c>
      <c r="C198" s="123" t="s">
        <v>702</v>
      </c>
      <c r="D198" s="123" t="s">
        <v>22</v>
      </c>
      <c r="E198" s="123" t="s">
        <v>703</v>
      </c>
      <c r="F198" s="123" t="s">
        <v>24</v>
      </c>
      <c r="G198" s="123" t="s">
        <v>25</v>
      </c>
      <c r="H198" s="123" t="s">
        <v>704</v>
      </c>
      <c r="I198" s="123" t="s">
        <v>74</v>
      </c>
      <c r="J198" s="123">
        <f>YEAR(Tabla1[[#This Row],[Fecha de Inicio del Proceso]])</f>
        <v>2024</v>
      </c>
      <c r="K198" s="126">
        <v>45364</v>
      </c>
      <c r="L198" s="123">
        <v>2024</v>
      </c>
      <c r="M198" s="123" t="s">
        <v>1390</v>
      </c>
      <c r="N198" s="123" t="s">
        <v>1391</v>
      </c>
      <c r="O198" s="123" t="s">
        <v>27</v>
      </c>
      <c r="P198" s="123" t="s">
        <v>1392</v>
      </c>
      <c r="Q198" s="126">
        <v>46058</v>
      </c>
      <c r="R198" s="126">
        <v>45401</v>
      </c>
      <c r="S198" s="126" t="s">
        <v>28</v>
      </c>
      <c r="T198" s="126" t="s">
        <v>28</v>
      </c>
      <c r="U198" s="123" t="s">
        <v>28</v>
      </c>
      <c r="V198" s="123" t="s">
        <v>28</v>
      </c>
      <c r="W198" s="123" t="s">
        <v>28</v>
      </c>
      <c r="X198" s="123" t="s">
        <v>28</v>
      </c>
      <c r="Y198" s="123" t="s">
        <v>1393</v>
      </c>
      <c r="Z198" s="123" t="s">
        <v>28</v>
      </c>
      <c r="AA198" s="123" t="s">
        <v>112</v>
      </c>
      <c r="AB198" s="142" t="s">
        <v>1394</v>
      </c>
      <c r="AC198" s="157">
        <f>IF(OR(ISNUMBER(FIND("inteligencia",Tabla1[[#This Row],[Resumen]])), ISNUMBER(FIND("artificial",Tabla1[[#This Row],[Resumen]])), ISNUMBER(FIND("Inteligencia",Tabla1[[#This Row],[Resumen]])), ISNUMBER(FIND("Artificial",Tabla1[[#This Row],[Resumen]]))), 1, 0)</f>
        <v>1</v>
      </c>
      <c r="AD19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98" s="157">
        <f>Tabla1[[#This Row],[Título Menciona IA]]*Tabla1[[#This Row],[Resumen Menciona IA]]</f>
        <v>0</v>
      </c>
      <c r="AF198" s="142" t="s">
        <v>81</v>
      </c>
      <c r="AG198" s="142"/>
      <c r="AH198" s="142"/>
      <c r="AI198" s="142"/>
      <c r="AJ198" s="142"/>
      <c r="AK198" s="142"/>
      <c r="AL198" s="142"/>
      <c r="AM198" s="142"/>
      <c r="AN198" s="142"/>
      <c r="AO198" s="142"/>
      <c r="AP198" s="142"/>
      <c r="AQ198" s="132" t="s">
        <v>1395</v>
      </c>
      <c r="AR198" s="134" t="s">
        <v>1396</v>
      </c>
      <c r="AS198" s="134" t="s">
        <v>1397</v>
      </c>
      <c r="AT198" s="141"/>
    </row>
    <row r="199" spans="1:46" ht="90">
      <c r="A199" s="122">
        <v>198</v>
      </c>
      <c r="B199" s="122" t="s">
        <v>70</v>
      </c>
      <c r="C199" s="123" t="s">
        <v>702</v>
      </c>
      <c r="D199" s="123" t="s">
        <v>22</v>
      </c>
      <c r="E199" s="123" t="s">
        <v>703</v>
      </c>
      <c r="F199" s="123" t="s">
        <v>24</v>
      </c>
      <c r="G199" s="123" t="s">
        <v>25</v>
      </c>
      <c r="H199" s="123" t="s">
        <v>814</v>
      </c>
      <c r="I199" s="123" t="s">
        <v>74</v>
      </c>
      <c r="J199" s="122">
        <f>YEAR(Tabla1[[#This Row],[Fecha de Inicio del Proceso]])</f>
        <v>2024</v>
      </c>
      <c r="K199" s="124">
        <v>45363</v>
      </c>
      <c r="L199" s="122">
        <v>2024</v>
      </c>
      <c r="M199" s="123" t="s">
        <v>1398</v>
      </c>
      <c r="N199" s="122" t="s">
        <v>1399</v>
      </c>
      <c r="O199" s="122" t="s">
        <v>27</v>
      </c>
      <c r="P199" s="122" t="s">
        <v>742</v>
      </c>
      <c r="Q199" s="126">
        <v>46058</v>
      </c>
      <c r="R199" s="124">
        <v>45910</v>
      </c>
      <c r="S199" s="126" t="s">
        <v>28</v>
      </c>
      <c r="T199" s="126" t="s">
        <v>28</v>
      </c>
      <c r="U199" s="123" t="s">
        <v>28</v>
      </c>
      <c r="V199" s="123" t="s">
        <v>28</v>
      </c>
      <c r="W199" s="123" t="s">
        <v>28</v>
      </c>
      <c r="X199" s="123" t="s">
        <v>28</v>
      </c>
      <c r="Y199" s="122" t="s">
        <v>1400</v>
      </c>
      <c r="Z199" s="122" t="s">
        <v>26</v>
      </c>
      <c r="AA199" s="123" t="s">
        <v>333</v>
      </c>
      <c r="AB199" s="142" t="s">
        <v>1401</v>
      </c>
      <c r="AC199" s="158">
        <f>IF(OR(ISNUMBER(FIND("inteligencia",Tabla1[[#This Row],[Resumen]])), ISNUMBER(FIND("artificial",Tabla1[[#This Row],[Resumen]])), ISNUMBER(FIND("Inteligencia",Tabla1[[#This Row],[Resumen]])), ISNUMBER(FIND("Artificial",Tabla1[[#This Row],[Resumen]]))), 1, 0)</f>
        <v>1</v>
      </c>
      <c r="AD199"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199" s="159">
        <f>Tabla1[[#This Row],[Título Menciona IA]]*Tabla1[[#This Row],[Resumen Menciona IA]]</f>
        <v>0</v>
      </c>
      <c r="AF199" s="142" t="s">
        <v>81</v>
      </c>
      <c r="AG199" s="145"/>
      <c r="AH199" s="141"/>
      <c r="AI199" s="141"/>
      <c r="AJ199" s="141"/>
      <c r="AK199" s="141"/>
      <c r="AL199" s="141"/>
      <c r="AM199" s="141"/>
      <c r="AN199" s="141"/>
      <c r="AO199" s="141"/>
      <c r="AP199" s="142"/>
      <c r="AQ199" s="132" t="s">
        <v>1402</v>
      </c>
      <c r="AR199" s="134" t="s">
        <v>1403</v>
      </c>
      <c r="AS199" s="134" t="s">
        <v>1404</v>
      </c>
      <c r="AT199" s="141"/>
    </row>
    <row r="200" spans="1:46" ht="75">
      <c r="A200" s="122">
        <v>199</v>
      </c>
      <c r="B200" s="122" t="s">
        <v>70</v>
      </c>
      <c r="C200" s="123" t="s">
        <v>702</v>
      </c>
      <c r="D200" s="123" t="s">
        <v>22</v>
      </c>
      <c r="E200" s="123" t="s">
        <v>703</v>
      </c>
      <c r="F200" s="123" t="s">
        <v>24</v>
      </c>
      <c r="G200" s="123" t="s">
        <v>25</v>
      </c>
      <c r="H200" s="123" t="s">
        <v>704</v>
      </c>
      <c r="I200" s="123" t="s">
        <v>74</v>
      </c>
      <c r="J200" s="123">
        <f>YEAR(Tabla1[[#This Row],[Fecha de Inicio del Proceso]])</f>
        <v>2024</v>
      </c>
      <c r="K200" s="126">
        <v>45363</v>
      </c>
      <c r="L200" s="123">
        <v>2024</v>
      </c>
      <c r="M200" s="123" t="s">
        <v>1405</v>
      </c>
      <c r="N200" s="123" t="s">
        <v>1406</v>
      </c>
      <c r="O200" s="123" t="s">
        <v>27</v>
      </c>
      <c r="P200" s="123" t="s">
        <v>707</v>
      </c>
      <c r="Q200" s="126">
        <v>46058</v>
      </c>
      <c r="R200" s="126">
        <v>46009</v>
      </c>
      <c r="S200" s="126" t="s">
        <v>28</v>
      </c>
      <c r="T200" s="126" t="s">
        <v>28</v>
      </c>
      <c r="U200" s="123" t="s">
        <v>28</v>
      </c>
      <c r="V200" s="123" t="s">
        <v>28</v>
      </c>
      <c r="W200" s="123" t="s">
        <v>28</v>
      </c>
      <c r="X200" s="123" t="s">
        <v>28</v>
      </c>
      <c r="Y200" s="123" t="s">
        <v>962</v>
      </c>
      <c r="Z200" s="123" t="s">
        <v>1407</v>
      </c>
      <c r="AA200" s="123" t="s">
        <v>333</v>
      </c>
      <c r="AB200" s="142" t="s">
        <v>1408</v>
      </c>
      <c r="AC200" s="157">
        <f>IF(OR(ISNUMBER(FIND("inteligencia",Tabla1[[#This Row],[Resumen]])), ISNUMBER(FIND("artificial",Tabla1[[#This Row],[Resumen]])), ISNUMBER(FIND("Inteligencia",Tabla1[[#This Row],[Resumen]])), ISNUMBER(FIND("Artificial",Tabla1[[#This Row],[Resumen]]))), 1, 0)</f>
        <v>1</v>
      </c>
      <c r="AD20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00" s="157">
        <f>Tabla1[[#This Row],[Título Menciona IA]]*Tabla1[[#This Row],[Resumen Menciona IA]]</f>
        <v>0</v>
      </c>
      <c r="AF200" s="142" t="s">
        <v>81</v>
      </c>
      <c r="AG200" s="142"/>
      <c r="AH200" s="142"/>
      <c r="AI200" s="142"/>
      <c r="AJ200" s="142"/>
      <c r="AK200" s="142"/>
      <c r="AL200" s="142"/>
      <c r="AM200" s="142"/>
      <c r="AN200" s="142"/>
      <c r="AO200" s="142"/>
      <c r="AP200" s="142"/>
      <c r="AQ200" s="132" t="s">
        <v>1409</v>
      </c>
      <c r="AR200" s="134" t="s">
        <v>1410</v>
      </c>
      <c r="AS200" s="134" t="s">
        <v>1411</v>
      </c>
      <c r="AT200" s="141"/>
    </row>
    <row r="201" spans="1:46" ht="120">
      <c r="A201" s="122">
        <v>200</v>
      </c>
      <c r="B201" s="122" t="s">
        <v>70</v>
      </c>
      <c r="C201" s="123" t="s">
        <v>702</v>
      </c>
      <c r="D201" s="123" t="s">
        <v>22</v>
      </c>
      <c r="E201" s="123" t="s">
        <v>703</v>
      </c>
      <c r="F201" s="123" t="s">
        <v>24</v>
      </c>
      <c r="G201" s="123" t="s">
        <v>25</v>
      </c>
      <c r="H201" s="123" t="s">
        <v>704</v>
      </c>
      <c r="I201" s="123" t="s">
        <v>74</v>
      </c>
      <c r="J201" s="123">
        <f>YEAR(Tabla1[[#This Row],[Fecha de Inicio del Proceso]])</f>
        <v>2024</v>
      </c>
      <c r="K201" s="124">
        <v>45356</v>
      </c>
      <c r="L201" s="122">
        <v>2024</v>
      </c>
      <c r="M201" s="123" t="s">
        <v>1412</v>
      </c>
      <c r="N201" s="122" t="s">
        <v>1413</v>
      </c>
      <c r="O201" s="122" t="s">
        <v>27</v>
      </c>
      <c r="P201" s="122" t="s">
        <v>707</v>
      </c>
      <c r="Q201" s="126">
        <v>46058</v>
      </c>
      <c r="R201" s="124">
        <v>45937</v>
      </c>
      <c r="S201" s="126" t="s">
        <v>28</v>
      </c>
      <c r="T201" s="126" t="s">
        <v>28</v>
      </c>
      <c r="U201" s="123" t="s">
        <v>28</v>
      </c>
      <c r="V201" s="122" t="s">
        <v>28</v>
      </c>
      <c r="W201" s="122" t="s">
        <v>28</v>
      </c>
      <c r="X201" s="122" t="s">
        <v>28</v>
      </c>
      <c r="Y201" s="122" t="s">
        <v>1414</v>
      </c>
      <c r="Z201" s="122" t="s">
        <v>26</v>
      </c>
      <c r="AA201" s="123" t="s">
        <v>333</v>
      </c>
      <c r="AB201" s="142" t="s">
        <v>1415</v>
      </c>
      <c r="AC201" s="158">
        <f>IF(OR(ISNUMBER(FIND("inteligencia",Tabla1[[#This Row],[Resumen]])), ISNUMBER(FIND("artificial",Tabla1[[#This Row],[Resumen]])), ISNUMBER(FIND("Inteligencia",Tabla1[[#This Row],[Resumen]])), ISNUMBER(FIND("Artificial",Tabla1[[#This Row],[Resumen]]))), 1, 0)</f>
        <v>1</v>
      </c>
      <c r="AD201"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01" s="159">
        <f>Tabla1[[#This Row],[Título Menciona IA]]*Tabla1[[#This Row],[Resumen Menciona IA]]</f>
        <v>0</v>
      </c>
      <c r="AF201" s="142" t="s">
        <v>81</v>
      </c>
      <c r="AG201" s="145"/>
      <c r="AH201" s="141"/>
      <c r="AI201" s="141"/>
      <c r="AJ201" s="141"/>
      <c r="AK201" s="141"/>
      <c r="AL201" s="141"/>
      <c r="AM201" s="141"/>
      <c r="AN201" s="141"/>
      <c r="AO201" s="141"/>
      <c r="AP201" s="142"/>
      <c r="AQ201" s="132" t="s">
        <v>1416</v>
      </c>
      <c r="AR201" s="134" t="s">
        <v>1417</v>
      </c>
      <c r="AS201" s="134" t="s">
        <v>1418</v>
      </c>
      <c r="AT201" s="141"/>
    </row>
    <row r="202" spans="1:46" ht="105">
      <c r="A202" s="122">
        <v>201</v>
      </c>
      <c r="B202" s="122" t="s">
        <v>70</v>
      </c>
      <c r="C202" s="123" t="s">
        <v>702</v>
      </c>
      <c r="D202" s="123" t="s">
        <v>22</v>
      </c>
      <c r="E202" s="123" t="s">
        <v>703</v>
      </c>
      <c r="F202" s="123" t="s">
        <v>24</v>
      </c>
      <c r="G202" s="123" t="s">
        <v>25</v>
      </c>
      <c r="H202" s="123" t="s">
        <v>704</v>
      </c>
      <c r="I202" s="123" t="s">
        <v>74</v>
      </c>
      <c r="J202" s="123">
        <f>YEAR(Tabla1[[#This Row],[Fecha de Inicio del Proceso]])</f>
        <v>2024</v>
      </c>
      <c r="K202" s="126">
        <v>45355</v>
      </c>
      <c r="L202" s="123">
        <v>2024</v>
      </c>
      <c r="M202" s="123" t="s">
        <v>1419</v>
      </c>
      <c r="N202" s="123" t="s">
        <v>1420</v>
      </c>
      <c r="O202" s="123" t="s">
        <v>27</v>
      </c>
      <c r="P202" s="123" t="s">
        <v>707</v>
      </c>
      <c r="Q202" s="126">
        <v>46058</v>
      </c>
      <c r="R202" s="126">
        <v>45807</v>
      </c>
      <c r="S202" s="126" t="s">
        <v>28</v>
      </c>
      <c r="T202" s="126" t="s">
        <v>28</v>
      </c>
      <c r="U202" s="123" t="s">
        <v>28</v>
      </c>
      <c r="V202" s="123" t="s">
        <v>28</v>
      </c>
      <c r="W202" s="123" t="s">
        <v>28</v>
      </c>
      <c r="X202" s="123" t="s">
        <v>28</v>
      </c>
      <c r="Y202" s="123" t="s">
        <v>1421</v>
      </c>
      <c r="Z202" s="123" t="s">
        <v>26</v>
      </c>
      <c r="AA202" s="123" t="s">
        <v>333</v>
      </c>
      <c r="AB202" s="142" t="s">
        <v>1422</v>
      </c>
      <c r="AC202" s="157">
        <f>IF(OR(ISNUMBER(FIND("inteligencia",Tabla1[[#This Row],[Resumen]])), ISNUMBER(FIND("artificial",Tabla1[[#This Row],[Resumen]])), ISNUMBER(FIND("Inteligencia",Tabla1[[#This Row],[Resumen]])), ISNUMBER(FIND("Artificial",Tabla1[[#This Row],[Resumen]]))), 1, 0)</f>
        <v>1</v>
      </c>
      <c r="AD20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02" s="157">
        <f>Tabla1[[#This Row],[Título Menciona IA]]*Tabla1[[#This Row],[Resumen Menciona IA]]</f>
        <v>0</v>
      </c>
      <c r="AF202" s="142" t="s">
        <v>81</v>
      </c>
      <c r="AG202" s="142"/>
      <c r="AH202" s="142"/>
      <c r="AI202" s="142"/>
      <c r="AJ202" s="142"/>
      <c r="AK202" s="142"/>
      <c r="AL202" s="142"/>
      <c r="AM202" s="142"/>
      <c r="AN202" s="142"/>
      <c r="AO202" s="142"/>
      <c r="AP202" s="142"/>
      <c r="AQ202" s="132" t="s">
        <v>1423</v>
      </c>
      <c r="AR202" s="134" t="s">
        <v>1424</v>
      </c>
      <c r="AS202" s="134" t="s">
        <v>1425</v>
      </c>
      <c r="AT202" s="141"/>
    </row>
    <row r="203" spans="1:46" ht="105">
      <c r="A203" s="122">
        <v>202</v>
      </c>
      <c r="B203" s="122" t="s">
        <v>70</v>
      </c>
      <c r="C203" s="123" t="s">
        <v>702</v>
      </c>
      <c r="D203" s="123" t="s">
        <v>22</v>
      </c>
      <c r="E203" s="123" t="s">
        <v>703</v>
      </c>
      <c r="F203" s="123" t="s">
        <v>24</v>
      </c>
      <c r="G203" s="123" t="s">
        <v>25</v>
      </c>
      <c r="H203" s="123" t="s">
        <v>704</v>
      </c>
      <c r="I203" s="122" t="s">
        <v>1426</v>
      </c>
      <c r="J203" s="122">
        <f>YEAR(Tabla1[[#This Row],[Fecha de Inicio del Proceso]])</f>
        <v>2024</v>
      </c>
      <c r="K203" s="126">
        <v>45355</v>
      </c>
      <c r="L203" s="122">
        <v>2024</v>
      </c>
      <c r="M203" s="123" t="s">
        <v>1427</v>
      </c>
      <c r="N203" s="122" t="s">
        <v>1428</v>
      </c>
      <c r="O203" s="122" t="s">
        <v>27</v>
      </c>
      <c r="P203" s="122" t="s">
        <v>1429</v>
      </c>
      <c r="Q203" s="126">
        <v>46058</v>
      </c>
      <c r="R203" s="124">
        <v>45737</v>
      </c>
      <c r="S203" s="126" t="s">
        <v>28</v>
      </c>
      <c r="T203" s="126" t="s">
        <v>28</v>
      </c>
      <c r="U203" s="123" t="s">
        <v>28</v>
      </c>
      <c r="V203" s="122" t="s">
        <v>28</v>
      </c>
      <c r="W203" s="122" t="s">
        <v>28</v>
      </c>
      <c r="X203" s="122" t="s">
        <v>28</v>
      </c>
      <c r="Y203" s="122" t="s">
        <v>1283</v>
      </c>
      <c r="Z203" s="122" t="s">
        <v>26</v>
      </c>
      <c r="AA203" s="123" t="s">
        <v>333</v>
      </c>
      <c r="AB203" s="142" t="s">
        <v>1430</v>
      </c>
      <c r="AC203" s="158">
        <f>IF(OR(ISNUMBER(FIND("inteligencia",Tabla1[[#This Row],[Resumen]])), ISNUMBER(FIND("artificial",Tabla1[[#This Row],[Resumen]])), ISNUMBER(FIND("Inteligencia",Tabla1[[#This Row],[Resumen]])), ISNUMBER(FIND("Artificial",Tabla1[[#This Row],[Resumen]]))), 1, 0)</f>
        <v>1</v>
      </c>
      <c r="AD203"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03" s="159">
        <f>Tabla1[[#This Row],[Título Menciona IA]]*Tabla1[[#This Row],[Resumen Menciona IA]]</f>
        <v>0</v>
      </c>
      <c r="AF203" s="142" t="s">
        <v>81</v>
      </c>
      <c r="AG203" s="145"/>
      <c r="AH203" s="141"/>
      <c r="AI203" s="141"/>
      <c r="AJ203" s="141"/>
      <c r="AK203" s="141"/>
      <c r="AL203" s="141"/>
      <c r="AM203" s="141"/>
      <c r="AN203" s="141"/>
      <c r="AO203" s="141"/>
      <c r="AP203" s="142"/>
      <c r="AQ203" s="132" t="s">
        <v>1431</v>
      </c>
      <c r="AR203" s="134" t="s">
        <v>1432</v>
      </c>
      <c r="AS203" s="134" t="s">
        <v>1433</v>
      </c>
      <c r="AT203" s="141"/>
    </row>
    <row r="204" spans="1:46" ht="60">
      <c r="A204" s="122">
        <v>203</v>
      </c>
      <c r="B204" s="122" t="s">
        <v>70</v>
      </c>
      <c r="C204" s="123" t="s">
        <v>702</v>
      </c>
      <c r="D204" s="123" t="s">
        <v>22</v>
      </c>
      <c r="E204" s="123" t="s">
        <v>703</v>
      </c>
      <c r="F204" s="123" t="s">
        <v>24</v>
      </c>
      <c r="G204" s="123" t="s">
        <v>25</v>
      </c>
      <c r="H204" s="123" t="s">
        <v>704</v>
      </c>
      <c r="I204" s="123" t="s">
        <v>74</v>
      </c>
      <c r="J204" s="123">
        <f>YEAR(Tabla1[[#This Row],[Fecha de Inicio del Proceso]])</f>
        <v>2024</v>
      </c>
      <c r="K204" s="126">
        <v>45350</v>
      </c>
      <c r="L204" s="123">
        <v>2024</v>
      </c>
      <c r="M204" s="123" t="s">
        <v>1434</v>
      </c>
      <c r="N204" s="123" t="s">
        <v>1435</v>
      </c>
      <c r="O204" s="123" t="s">
        <v>27</v>
      </c>
      <c r="P204" s="123" t="s">
        <v>1436</v>
      </c>
      <c r="Q204" s="126">
        <v>46058</v>
      </c>
      <c r="R204" s="126">
        <v>45945</v>
      </c>
      <c r="S204" s="126" t="s">
        <v>28</v>
      </c>
      <c r="T204" s="126" t="s">
        <v>28</v>
      </c>
      <c r="U204" s="123" t="s">
        <v>28</v>
      </c>
      <c r="V204" s="123" t="s">
        <v>28</v>
      </c>
      <c r="W204" s="123" t="s">
        <v>28</v>
      </c>
      <c r="X204" s="123" t="s">
        <v>28</v>
      </c>
      <c r="Y204" s="123" t="s">
        <v>1364</v>
      </c>
      <c r="Z204" s="123" t="s">
        <v>26</v>
      </c>
      <c r="AA204" s="123" t="s">
        <v>135</v>
      </c>
      <c r="AB204" s="142" t="s">
        <v>1437</v>
      </c>
      <c r="AC204" s="157">
        <f>IF(OR(ISNUMBER(FIND("inteligencia",Tabla1[[#This Row],[Resumen]])), ISNUMBER(FIND("artificial",Tabla1[[#This Row],[Resumen]])), ISNUMBER(FIND("Inteligencia",Tabla1[[#This Row],[Resumen]])), ISNUMBER(FIND("Artificial",Tabla1[[#This Row],[Resumen]]))), 1, 0)</f>
        <v>1</v>
      </c>
      <c r="AD20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04" s="157">
        <f>Tabla1[[#This Row],[Título Menciona IA]]*Tabla1[[#This Row],[Resumen Menciona IA]]</f>
        <v>1</v>
      </c>
      <c r="AF204" s="142" t="s">
        <v>81</v>
      </c>
      <c r="AG204" s="142"/>
      <c r="AH204" s="142"/>
      <c r="AI204" s="142"/>
      <c r="AJ204" s="142"/>
      <c r="AK204" s="142"/>
      <c r="AL204" s="142"/>
      <c r="AM204" s="142"/>
      <c r="AN204" s="142"/>
      <c r="AO204" s="142"/>
      <c r="AP204" s="142"/>
      <c r="AQ204" s="132" t="s">
        <v>1438</v>
      </c>
      <c r="AR204" s="134" t="s">
        <v>1439</v>
      </c>
      <c r="AS204" s="134" t="s">
        <v>1440</v>
      </c>
      <c r="AT204" s="141"/>
    </row>
    <row r="205" spans="1:46" ht="105">
      <c r="A205" s="122">
        <v>204</v>
      </c>
      <c r="B205" s="122" t="s">
        <v>70</v>
      </c>
      <c r="C205" s="123" t="s">
        <v>702</v>
      </c>
      <c r="D205" s="123" t="s">
        <v>22</v>
      </c>
      <c r="E205" s="123" t="s">
        <v>1441</v>
      </c>
      <c r="F205" s="123" t="s">
        <v>198</v>
      </c>
      <c r="G205" s="123" t="s">
        <v>28</v>
      </c>
      <c r="H205" s="123" t="s">
        <v>28</v>
      </c>
      <c r="I205" s="123" t="s">
        <v>199</v>
      </c>
      <c r="J205" s="123">
        <f>YEAR(Tabla1[[#This Row],[Fecha de Inicio del Proceso]])</f>
        <v>2024</v>
      </c>
      <c r="K205" s="126">
        <v>45349</v>
      </c>
      <c r="L205" s="123" t="s">
        <v>28</v>
      </c>
      <c r="M205" s="123" t="s">
        <v>1442</v>
      </c>
      <c r="N205" s="123" t="s">
        <v>1443</v>
      </c>
      <c r="O205" s="123" t="s">
        <v>109</v>
      </c>
      <c r="P205" s="123" t="s">
        <v>127</v>
      </c>
      <c r="Q205" s="126">
        <v>45629</v>
      </c>
      <c r="R205" s="126">
        <v>45349</v>
      </c>
      <c r="S205" s="126">
        <v>45349</v>
      </c>
      <c r="T205" s="126" t="s">
        <v>28</v>
      </c>
      <c r="U205" s="126">
        <v>45349</v>
      </c>
      <c r="V205" s="126">
        <v>45349</v>
      </c>
      <c r="W205" s="123" t="s">
        <v>28</v>
      </c>
      <c r="X205" s="123" t="s">
        <v>28</v>
      </c>
      <c r="Y205" s="123" t="s">
        <v>1444</v>
      </c>
      <c r="Z205" s="123" t="s">
        <v>26</v>
      </c>
      <c r="AA205" s="123" t="s">
        <v>135</v>
      </c>
      <c r="AB205" s="142" t="s">
        <v>1445</v>
      </c>
      <c r="AC205" s="157">
        <f>IF(OR(ISNUMBER(FIND("inteligencia",Tabla1[[#This Row],[Resumen]])), ISNUMBER(FIND("artificial",Tabla1[[#This Row],[Resumen]])), ISNUMBER(FIND("Inteligencia",Tabla1[[#This Row],[Resumen]])), ISNUMBER(FIND("Artificial",Tabla1[[#This Row],[Resumen]]))), 1, 0)</f>
        <v>1</v>
      </c>
      <c r="AD20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05" s="157">
        <f>Tabla1[[#This Row],[Título Menciona IA]]*Tabla1[[#This Row],[Resumen Menciona IA]]</f>
        <v>0</v>
      </c>
      <c r="AF205" s="142" t="s">
        <v>81</v>
      </c>
      <c r="AG205" s="142"/>
      <c r="AH205" s="142"/>
      <c r="AI205" s="142"/>
      <c r="AJ205" s="142"/>
      <c r="AK205" s="142"/>
      <c r="AL205" s="142"/>
      <c r="AM205" s="142"/>
      <c r="AN205" s="142"/>
      <c r="AO205" s="142"/>
      <c r="AP205" s="142"/>
      <c r="AQ205" s="132" t="s">
        <v>1446</v>
      </c>
      <c r="AR205" s="134"/>
      <c r="AS205" s="134"/>
      <c r="AT205" s="141"/>
    </row>
    <row r="206" spans="1:46" ht="75">
      <c r="A206" s="122">
        <v>205</v>
      </c>
      <c r="B206" s="122" t="s">
        <v>70</v>
      </c>
      <c r="C206" s="123" t="s">
        <v>702</v>
      </c>
      <c r="D206" s="123" t="s">
        <v>22</v>
      </c>
      <c r="E206" s="123" t="s">
        <v>703</v>
      </c>
      <c r="F206" s="123" t="s">
        <v>24</v>
      </c>
      <c r="G206" s="123" t="s">
        <v>25</v>
      </c>
      <c r="H206" s="123" t="s">
        <v>704</v>
      </c>
      <c r="I206" s="123" t="s">
        <v>74</v>
      </c>
      <c r="J206" s="123">
        <f>YEAR(Tabla1[[#This Row],[Fecha de Inicio del Proceso]])</f>
        <v>2024</v>
      </c>
      <c r="K206" s="126">
        <v>45344</v>
      </c>
      <c r="L206" s="123">
        <v>2024</v>
      </c>
      <c r="M206" s="123" t="s">
        <v>1447</v>
      </c>
      <c r="N206" s="123" t="s">
        <v>1448</v>
      </c>
      <c r="O206" s="123" t="s">
        <v>27</v>
      </c>
      <c r="P206" s="123" t="s">
        <v>742</v>
      </c>
      <c r="Q206" s="126">
        <v>46058</v>
      </c>
      <c r="R206" s="126">
        <v>45735</v>
      </c>
      <c r="S206" s="126" t="s">
        <v>28</v>
      </c>
      <c r="T206" s="126" t="s">
        <v>28</v>
      </c>
      <c r="U206" s="123" t="s">
        <v>28</v>
      </c>
      <c r="V206" s="123" t="s">
        <v>28</v>
      </c>
      <c r="W206" s="123" t="s">
        <v>28</v>
      </c>
      <c r="X206" s="123" t="s">
        <v>28</v>
      </c>
      <c r="Y206" s="123" t="s">
        <v>1449</v>
      </c>
      <c r="Z206" s="123" t="s">
        <v>795</v>
      </c>
      <c r="AA206" s="123" t="s">
        <v>135</v>
      </c>
      <c r="AB206" s="142" t="s">
        <v>1450</v>
      </c>
      <c r="AC206" s="157">
        <f>IF(OR(ISNUMBER(FIND("inteligencia",Tabla1[[#This Row],[Resumen]])), ISNUMBER(FIND("artificial",Tabla1[[#This Row],[Resumen]])), ISNUMBER(FIND("Inteligencia",Tabla1[[#This Row],[Resumen]])), ISNUMBER(FIND("Artificial",Tabla1[[#This Row],[Resumen]]))), 1, 0)</f>
        <v>1</v>
      </c>
      <c r="AD20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06" s="157">
        <f>Tabla1[[#This Row],[Título Menciona IA]]*Tabla1[[#This Row],[Resumen Menciona IA]]</f>
        <v>1</v>
      </c>
      <c r="AF206" s="142" t="s">
        <v>81</v>
      </c>
      <c r="AG206" s="142"/>
      <c r="AH206" s="142"/>
      <c r="AI206" s="142"/>
      <c r="AJ206" s="142"/>
      <c r="AK206" s="142"/>
      <c r="AL206" s="142"/>
      <c r="AM206" s="142"/>
      <c r="AN206" s="142"/>
      <c r="AO206" s="142"/>
      <c r="AP206" s="142"/>
      <c r="AQ206" s="132" t="s">
        <v>1451</v>
      </c>
      <c r="AR206" s="134" t="s">
        <v>1452</v>
      </c>
      <c r="AS206" s="134" t="s">
        <v>1453</v>
      </c>
      <c r="AT206" s="141"/>
    </row>
    <row r="207" spans="1:46" ht="75">
      <c r="A207" s="122">
        <v>206</v>
      </c>
      <c r="B207" s="122" t="s">
        <v>70</v>
      </c>
      <c r="C207" s="123" t="s">
        <v>702</v>
      </c>
      <c r="D207" s="123" t="s">
        <v>22</v>
      </c>
      <c r="E207" s="123" t="s">
        <v>703</v>
      </c>
      <c r="F207" s="123" t="s">
        <v>24</v>
      </c>
      <c r="G207" s="123" t="s">
        <v>25</v>
      </c>
      <c r="H207" s="123" t="s">
        <v>704</v>
      </c>
      <c r="I207" s="123" t="s">
        <v>74</v>
      </c>
      <c r="J207" s="123">
        <f>YEAR(Tabla1[[#This Row],[Fecha de Inicio del Proceso]])</f>
        <v>2024</v>
      </c>
      <c r="K207" s="126">
        <v>45343</v>
      </c>
      <c r="L207" s="123">
        <v>2024</v>
      </c>
      <c r="M207" s="123" t="s">
        <v>1454</v>
      </c>
      <c r="N207" s="123" t="s">
        <v>1455</v>
      </c>
      <c r="O207" s="123" t="s">
        <v>27</v>
      </c>
      <c r="P207" s="123" t="s">
        <v>1006</v>
      </c>
      <c r="Q207" s="126">
        <v>46058</v>
      </c>
      <c r="R207" s="126">
        <v>45349</v>
      </c>
      <c r="S207" s="126" t="s">
        <v>28</v>
      </c>
      <c r="T207" s="126" t="s">
        <v>28</v>
      </c>
      <c r="U207" s="123" t="s">
        <v>28</v>
      </c>
      <c r="V207" s="123" t="s">
        <v>28</v>
      </c>
      <c r="W207" s="123" t="s">
        <v>28</v>
      </c>
      <c r="X207" s="123" t="s">
        <v>28</v>
      </c>
      <c r="Y207" s="123" t="s">
        <v>1456</v>
      </c>
      <c r="Z207" s="123" t="s">
        <v>26</v>
      </c>
      <c r="AA207" s="123" t="s">
        <v>135</v>
      </c>
      <c r="AB207" s="142" t="s">
        <v>1457</v>
      </c>
      <c r="AC207" s="157">
        <f>IF(OR(ISNUMBER(FIND("inteligencia",Tabla1[[#This Row],[Resumen]])), ISNUMBER(FIND("artificial",Tabla1[[#This Row],[Resumen]])), ISNUMBER(FIND("Inteligencia",Tabla1[[#This Row],[Resumen]])), ISNUMBER(FIND("Artificial",Tabla1[[#This Row],[Resumen]]))), 1, 0)</f>
        <v>1</v>
      </c>
      <c r="AD20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07" s="157">
        <f>Tabla1[[#This Row],[Título Menciona IA]]*Tabla1[[#This Row],[Resumen Menciona IA]]</f>
        <v>1</v>
      </c>
      <c r="AF207" s="142" t="s">
        <v>81</v>
      </c>
      <c r="AG207" s="142"/>
      <c r="AH207" s="142"/>
      <c r="AI207" s="142"/>
      <c r="AJ207" s="142"/>
      <c r="AK207" s="142"/>
      <c r="AL207" s="142"/>
      <c r="AM207" s="142"/>
      <c r="AN207" s="142"/>
      <c r="AO207" s="142"/>
      <c r="AP207" s="142"/>
      <c r="AQ207" s="132" t="s">
        <v>1458</v>
      </c>
      <c r="AR207" s="134" t="s">
        <v>1459</v>
      </c>
      <c r="AS207" s="134" t="s">
        <v>1460</v>
      </c>
      <c r="AT207" s="141"/>
    </row>
    <row r="208" spans="1:46" ht="105">
      <c r="A208" s="122">
        <v>207</v>
      </c>
      <c r="B208" s="122" t="s">
        <v>70</v>
      </c>
      <c r="C208" s="123" t="s">
        <v>702</v>
      </c>
      <c r="D208" s="123" t="s">
        <v>22</v>
      </c>
      <c r="E208" s="123" t="s">
        <v>703</v>
      </c>
      <c r="F208" s="123" t="s">
        <v>24</v>
      </c>
      <c r="G208" s="123" t="s">
        <v>25</v>
      </c>
      <c r="H208" s="123" t="s">
        <v>704</v>
      </c>
      <c r="I208" s="123" t="s">
        <v>74</v>
      </c>
      <c r="J208" s="123">
        <f>YEAR(Tabla1[[#This Row],[Fecha de Inicio del Proceso]])</f>
        <v>2024</v>
      </c>
      <c r="K208" s="126">
        <v>45343</v>
      </c>
      <c r="L208" s="123">
        <v>2024</v>
      </c>
      <c r="M208" s="123" t="s">
        <v>1461</v>
      </c>
      <c r="N208" s="123" t="s">
        <v>1462</v>
      </c>
      <c r="O208" s="123" t="s">
        <v>27</v>
      </c>
      <c r="P208" s="123" t="s">
        <v>1463</v>
      </c>
      <c r="Q208" s="126">
        <v>46058</v>
      </c>
      <c r="R208" s="126">
        <v>46006</v>
      </c>
      <c r="S208" s="126" t="s">
        <v>28</v>
      </c>
      <c r="T208" s="126" t="s">
        <v>28</v>
      </c>
      <c r="U208" s="123" t="s">
        <v>28</v>
      </c>
      <c r="V208" s="123" t="s">
        <v>28</v>
      </c>
      <c r="W208" s="123" t="s">
        <v>28</v>
      </c>
      <c r="X208" s="123" t="s">
        <v>28</v>
      </c>
      <c r="Y208" s="123" t="s">
        <v>1464</v>
      </c>
      <c r="Z208" s="123" t="s">
        <v>28</v>
      </c>
      <c r="AA208" s="123" t="s">
        <v>135</v>
      </c>
      <c r="AB208" s="142" t="s">
        <v>1465</v>
      </c>
      <c r="AC208" s="157">
        <f>IF(OR(ISNUMBER(FIND("inteligencia",Tabla1[[#This Row],[Resumen]])), ISNUMBER(FIND("artificial",Tabla1[[#This Row],[Resumen]])), ISNUMBER(FIND("Inteligencia",Tabla1[[#This Row],[Resumen]])), ISNUMBER(FIND("Artificial",Tabla1[[#This Row],[Resumen]]))), 1, 0)</f>
        <v>1</v>
      </c>
      <c r="AD20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08" s="157">
        <f>Tabla1[[#This Row],[Título Menciona IA]]*Tabla1[[#This Row],[Resumen Menciona IA]]</f>
        <v>1</v>
      </c>
      <c r="AF208" s="142" t="s">
        <v>81</v>
      </c>
      <c r="AG208" s="142"/>
      <c r="AH208" s="142"/>
      <c r="AI208" s="142"/>
      <c r="AJ208" s="142"/>
      <c r="AK208" s="142"/>
      <c r="AL208" s="142"/>
      <c r="AM208" s="142"/>
      <c r="AN208" s="142"/>
      <c r="AO208" s="142"/>
      <c r="AP208" s="142"/>
      <c r="AQ208" s="132" t="s">
        <v>1466</v>
      </c>
      <c r="AR208" s="134" t="s">
        <v>1467</v>
      </c>
      <c r="AS208" s="134" t="s">
        <v>1468</v>
      </c>
      <c r="AT208" s="141"/>
    </row>
    <row r="209" spans="1:46" ht="90">
      <c r="A209" s="122">
        <v>208</v>
      </c>
      <c r="B209" s="122" t="s">
        <v>70</v>
      </c>
      <c r="C209" s="123" t="s">
        <v>702</v>
      </c>
      <c r="D209" s="123" t="s">
        <v>22</v>
      </c>
      <c r="E209" s="123" t="s">
        <v>703</v>
      </c>
      <c r="F209" s="123" t="s">
        <v>24</v>
      </c>
      <c r="G209" s="123" t="s">
        <v>25</v>
      </c>
      <c r="H209" s="123" t="s">
        <v>704</v>
      </c>
      <c r="I209" s="123" t="s">
        <v>123</v>
      </c>
      <c r="J209" s="123">
        <f>YEAR(Tabla1[[#This Row],[Fecha de Inicio del Proceso]])</f>
        <v>2024</v>
      </c>
      <c r="K209" s="126">
        <v>45343</v>
      </c>
      <c r="L209" s="123">
        <v>2024</v>
      </c>
      <c r="M209" s="123" t="s">
        <v>1469</v>
      </c>
      <c r="N209" s="123" t="s">
        <v>1470</v>
      </c>
      <c r="O209" s="123" t="s">
        <v>109</v>
      </c>
      <c r="P209" s="123" t="s">
        <v>1059</v>
      </c>
      <c r="Q209" s="126">
        <v>45795</v>
      </c>
      <c r="R209" s="126">
        <v>45772</v>
      </c>
      <c r="S209" s="126">
        <v>45772</v>
      </c>
      <c r="T209" s="126" t="s">
        <v>28</v>
      </c>
      <c r="U209" s="126">
        <v>45771</v>
      </c>
      <c r="V209" s="126">
        <v>45735</v>
      </c>
      <c r="W209" s="123" t="s">
        <v>28</v>
      </c>
      <c r="X209" s="123" t="s">
        <v>28</v>
      </c>
      <c r="Y209" s="123" t="s">
        <v>1471</v>
      </c>
      <c r="Z209" s="123" t="s">
        <v>26</v>
      </c>
      <c r="AA209" s="123" t="s">
        <v>135</v>
      </c>
      <c r="AB209" s="142" t="s">
        <v>1472</v>
      </c>
      <c r="AC209" s="157">
        <f>IF(OR(ISNUMBER(FIND("inteligencia",Tabla1[[#This Row],[Resumen]])), ISNUMBER(FIND("artificial",Tabla1[[#This Row],[Resumen]])), ISNUMBER(FIND("Inteligencia",Tabla1[[#This Row],[Resumen]])), ISNUMBER(FIND("Artificial",Tabla1[[#This Row],[Resumen]]))), 1, 0)</f>
        <v>1</v>
      </c>
      <c r="AD20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09" s="157">
        <f>Tabla1[[#This Row],[Título Menciona IA]]*Tabla1[[#This Row],[Resumen Menciona IA]]</f>
        <v>1</v>
      </c>
      <c r="AF209" s="142" t="s">
        <v>81</v>
      </c>
      <c r="AG209" s="142"/>
      <c r="AH209" s="142"/>
      <c r="AI209" s="142"/>
      <c r="AJ209" s="142"/>
      <c r="AK209" s="142"/>
      <c r="AL209" s="142"/>
      <c r="AM209" s="142"/>
      <c r="AN209" s="142"/>
      <c r="AO209" s="142"/>
      <c r="AP209" s="142"/>
      <c r="AQ209" s="132" t="s">
        <v>1473</v>
      </c>
      <c r="AR209" s="134" t="s">
        <v>1474</v>
      </c>
      <c r="AS209" s="134" t="s">
        <v>1475</v>
      </c>
      <c r="AT209" s="141"/>
    </row>
    <row r="210" spans="1:46" ht="75">
      <c r="A210" s="122">
        <v>209</v>
      </c>
      <c r="B210" s="122" t="s">
        <v>70</v>
      </c>
      <c r="C210" s="123" t="s">
        <v>702</v>
      </c>
      <c r="D210" s="123" t="s">
        <v>22</v>
      </c>
      <c r="E210" s="123" t="s">
        <v>703</v>
      </c>
      <c r="F210" s="123" t="s">
        <v>24</v>
      </c>
      <c r="G210" s="123" t="s">
        <v>25</v>
      </c>
      <c r="H210" s="123" t="s">
        <v>704</v>
      </c>
      <c r="I210" s="123" t="s">
        <v>74</v>
      </c>
      <c r="J210" s="123">
        <f>YEAR(Tabla1[[#This Row],[Fecha de Inicio del Proceso]])</f>
        <v>2024</v>
      </c>
      <c r="K210" s="126">
        <v>45342</v>
      </c>
      <c r="L210" s="123">
        <v>2024</v>
      </c>
      <c r="M210" s="123" t="s">
        <v>1476</v>
      </c>
      <c r="N210" s="123" t="s">
        <v>1477</v>
      </c>
      <c r="O210" s="123" t="s">
        <v>27</v>
      </c>
      <c r="P210" s="123" t="s">
        <v>707</v>
      </c>
      <c r="Q210" s="126">
        <v>46058</v>
      </c>
      <c r="R210" s="126">
        <v>45819</v>
      </c>
      <c r="S210" s="126" t="s">
        <v>28</v>
      </c>
      <c r="T210" s="126" t="s">
        <v>28</v>
      </c>
      <c r="U210" s="123" t="s">
        <v>28</v>
      </c>
      <c r="V210" s="123" t="s">
        <v>28</v>
      </c>
      <c r="W210" s="123" t="s">
        <v>28</v>
      </c>
      <c r="X210" s="123" t="s">
        <v>28</v>
      </c>
      <c r="Y210" s="123" t="s">
        <v>1174</v>
      </c>
      <c r="Z210" s="123" t="s">
        <v>26</v>
      </c>
      <c r="AA210" s="123" t="s">
        <v>135</v>
      </c>
      <c r="AB210" s="142" t="s">
        <v>1478</v>
      </c>
      <c r="AC210" s="157">
        <f>IF(OR(ISNUMBER(FIND("inteligencia",Tabla1[[#This Row],[Resumen]])), ISNUMBER(FIND("artificial",Tabla1[[#This Row],[Resumen]])), ISNUMBER(FIND("Inteligencia",Tabla1[[#This Row],[Resumen]])), ISNUMBER(FIND("Artificial",Tabla1[[#This Row],[Resumen]]))), 1, 0)</f>
        <v>1</v>
      </c>
      <c r="AD21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10" s="157">
        <f>Tabla1[[#This Row],[Título Menciona IA]]*Tabla1[[#This Row],[Resumen Menciona IA]]</f>
        <v>1</v>
      </c>
      <c r="AF210" s="142" t="s">
        <v>81</v>
      </c>
      <c r="AG210" s="142"/>
      <c r="AH210" s="142"/>
      <c r="AI210" s="142"/>
      <c r="AJ210" s="142"/>
      <c r="AK210" s="142"/>
      <c r="AL210" s="142"/>
      <c r="AM210" s="142"/>
      <c r="AN210" s="142"/>
      <c r="AO210" s="142"/>
      <c r="AP210" s="142"/>
      <c r="AQ210" s="132" t="s">
        <v>1479</v>
      </c>
      <c r="AR210" s="134" t="s">
        <v>1480</v>
      </c>
      <c r="AS210" s="134" t="s">
        <v>1481</v>
      </c>
      <c r="AT210" s="141"/>
    </row>
    <row r="211" spans="1:46" ht="105">
      <c r="A211" s="122">
        <v>210</v>
      </c>
      <c r="B211" s="122" t="s">
        <v>70</v>
      </c>
      <c r="C211" s="123" t="s">
        <v>702</v>
      </c>
      <c r="D211" s="123" t="s">
        <v>22</v>
      </c>
      <c r="E211" s="123" t="s">
        <v>703</v>
      </c>
      <c r="F211" s="123" t="s">
        <v>24</v>
      </c>
      <c r="G211" s="123" t="s">
        <v>25</v>
      </c>
      <c r="H211" s="123" t="s">
        <v>814</v>
      </c>
      <c r="I211" s="123" t="s">
        <v>74</v>
      </c>
      <c r="J211" s="123">
        <f>YEAR(Tabla1[[#This Row],[Fecha de Inicio del Proceso]])</f>
        <v>2024</v>
      </c>
      <c r="K211" s="126">
        <v>45337</v>
      </c>
      <c r="L211" s="123">
        <v>2024</v>
      </c>
      <c r="M211" s="123" t="s">
        <v>1482</v>
      </c>
      <c r="N211" s="123" t="s">
        <v>1483</v>
      </c>
      <c r="O211" s="123" t="s">
        <v>298</v>
      </c>
      <c r="P211" s="123" t="s">
        <v>1484</v>
      </c>
      <c r="Q211" s="126">
        <v>45639</v>
      </c>
      <c r="R211" s="126">
        <v>45636</v>
      </c>
      <c r="S211" s="126" t="s">
        <v>28</v>
      </c>
      <c r="T211" s="126" t="s">
        <v>28</v>
      </c>
      <c r="U211" s="123" t="s">
        <v>28</v>
      </c>
      <c r="V211" s="123" t="s">
        <v>28</v>
      </c>
      <c r="W211" s="126">
        <v>45636</v>
      </c>
      <c r="X211" s="123" t="s">
        <v>28</v>
      </c>
      <c r="Y211" s="123" t="s">
        <v>1485</v>
      </c>
      <c r="Z211" s="123" t="s">
        <v>26</v>
      </c>
      <c r="AA211" s="123" t="s">
        <v>135</v>
      </c>
      <c r="AB211" s="142" t="s">
        <v>1486</v>
      </c>
      <c r="AC211" s="157">
        <f>IF(OR(ISNUMBER(FIND("inteligencia",Tabla1[[#This Row],[Resumen]])), ISNUMBER(FIND("artificial",Tabla1[[#This Row],[Resumen]])), ISNUMBER(FIND("Inteligencia",Tabla1[[#This Row],[Resumen]])), ISNUMBER(FIND("Artificial",Tabla1[[#This Row],[Resumen]]))), 1, 0)</f>
        <v>1</v>
      </c>
      <c r="AD21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11" s="157">
        <f>Tabla1[[#This Row],[Título Menciona IA]]*Tabla1[[#This Row],[Resumen Menciona IA]]</f>
        <v>1</v>
      </c>
      <c r="AF211" s="142" t="s">
        <v>81</v>
      </c>
      <c r="AG211" s="142"/>
      <c r="AH211" s="142"/>
      <c r="AI211" s="142"/>
      <c r="AJ211" s="142"/>
      <c r="AK211" s="142"/>
      <c r="AL211" s="142"/>
      <c r="AM211" s="142"/>
      <c r="AN211" s="142"/>
      <c r="AO211" s="142"/>
      <c r="AP211" s="142"/>
      <c r="AQ211" s="132" t="s">
        <v>1487</v>
      </c>
      <c r="AR211" s="134" t="s">
        <v>1488</v>
      </c>
      <c r="AS211" s="134" t="s">
        <v>1489</v>
      </c>
      <c r="AT211" s="141"/>
    </row>
    <row r="212" spans="1:46" ht="90">
      <c r="A212" s="122">
        <v>211</v>
      </c>
      <c r="B212" s="122" t="s">
        <v>70</v>
      </c>
      <c r="C212" s="123" t="s">
        <v>702</v>
      </c>
      <c r="D212" s="123" t="s">
        <v>22</v>
      </c>
      <c r="E212" s="123" t="s">
        <v>703</v>
      </c>
      <c r="F212" s="123" t="s">
        <v>24</v>
      </c>
      <c r="G212" s="123" t="s">
        <v>25</v>
      </c>
      <c r="H212" s="123" t="s">
        <v>814</v>
      </c>
      <c r="I212" s="123" t="s">
        <v>74</v>
      </c>
      <c r="J212" s="123">
        <f>YEAR(Tabla1[[#This Row],[Fecha de Inicio del Proceso]])</f>
        <v>2024</v>
      </c>
      <c r="K212" s="126">
        <v>45337</v>
      </c>
      <c r="L212" s="123">
        <v>2024</v>
      </c>
      <c r="M212" s="123" t="s">
        <v>1490</v>
      </c>
      <c r="N212" s="123" t="s">
        <v>1491</v>
      </c>
      <c r="O212" s="123" t="s">
        <v>27</v>
      </c>
      <c r="P212" s="123" t="s">
        <v>707</v>
      </c>
      <c r="Q212" s="126">
        <v>46058</v>
      </c>
      <c r="R212" s="126">
        <v>45356</v>
      </c>
      <c r="S212" s="126" t="s">
        <v>28</v>
      </c>
      <c r="T212" s="126" t="s">
        <v>28</v>
      </c>
      <c r="U212" s="123" t="s">
        <v>28</v>
      </c>
      <c r="V212" s="123" t="s">
        <v>28</v>
      </c>
      <c r="W212" s="123" t="s">
        <v>28</v>
      </c>
      <c r="X212" s="123" t="s">
        <v>28</v>
      </c>
      <c r="Y212" s="123" t="s">
        <v>1485</v>
      </c>
      <c r="Z212" s="123" t="s">
        <v>26</v>
      </c>
      <c r="AA212" s="123" t="s">
        <v>135</v>
      </c>
      <c r="AB212" s="142" t="s">
        <v>1492</v>
      </c>
      <c r="AC212" s="157">
        <f>IF(OR(ISNUMBER(FIND("inteligencia",Tabla1[[#This Row],[Resumen]])), ISNUMBER(FIND("artificial",Tabla1[[#This Row],[Resumen]])), ISNUMBER(FIND("Inteligencia",Tabla1[[#This Row],[Resumen]])), ISNUMBER(FIND("Artificial",Tabla1[[#This Row],[Resumen]]))), 1, 0)</f>
        <v>1</v>
      </c>
      <c r="AD21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12" s="157">
        <f>Tabla1[[#This Row],[Título Menciona IA]]*Tabla1[[#This Row],[Resumen Menciona IA]]</f>
        <v>1</v>
      </c>
      <c r="AF212" s="142" t="s">
        <v>81</v>
      </c>
      <c r="AG212" s="142"/>
      <c r="AH212" s="142"/>
      <c r="AI212" s="142"/>
      <c r="AJ212" s="142"/>
      <c r="AK212" s="142"/>
      <c r="AL212" s="142"/>
      <c r="AM212" s="142"/>
      <c r="AN212" s="142"/>
      <c r="AO212" s="142"/>
      <c r="AP212" s="142"/>
      <c r="AQ212" s="132" t="s">
        <v>1493</v>
      </c>
      <c r="AR212" s="134" t="s">
        <v>1494</v>
      </c>
      <c r="AS212" s="134" t="s">
        <v>1495</v>
      </c>
      <c r="AT212" s="141"/>
    </row>
    <row r="213" spans="1:46" ht="105">
      <c r="A213" s="122">
        <v>212</v>
      </c>
      <c r="B213" s="122" t="s">
        <v>70</v>
      </c>
      <c r="C213" s="123" t="s">
        <v>702</v>
      </c>
      <c r="D213" s="123" t="s">
        <v>22</v>
      </c>
      <c r="E213" s="123" t="s">
        <v>703</v>
      </c>
      <c r="F213" s="123" t="s">
        <v>24</v>
      </c>
      <c r="G213" s="123" t="s">
        <v>25</v>
      </c>
      <c r="H213" s="123" t="s">
        <v>814</v>
      </c>
      <c r="I213" s="123" t="s">
        <v>74</v>
      </c>
      <c r="J213" s="123">
        <f>YEAR(Tabla1[[#This Row],[Fecha de Inicio del Proceso]])</f>
        <v>2024</v>
      </c>
      <c r="K213" s="126">
        <v>45329</v>
      </c>
      <c r="L213" s="123">
        <v>2024</v>
      </c>
      <c r="M213" s="123" t="s">
        <v>1496</v>
      </c>
      <c r="N213" s="123" t="s">
        <v>1497</v>
      </c>
      <c r="O213" s="123" t="s">
        <v>298</v>
      </c>
      <c r="P213" s="123" t="s">
        <v>1484</v>
      </c>
      <c r="Q213" s="126">
        <v>45625</v>
      </c>
      <c r="R213" s="126">
        <v>45637</v>
      </c>
      <c r="S213" s="126" t="s">
        <v>28</v>
      </c>
      <c r="T213" s="126" t="s">
        <v>28</v>
      </c>
      <c r="U213" s="123" t="s">
        <v>28</v>
      </c>
      <c r="V213" s="123" t="s">
        <v>28</v>
      </c>
      <c r="W213" s="126">
        <v>45636</v>
      </c>
      <c r="X213" s="123" t="s">
        <v>28</v>
      </c>
      <c r="Y213" s="123" t="s">
        <v>817</v>
      </c>
      <c r="Z213" s="123" t="s">
        <v>26</v>
      </c>
      <c r="AA213" s="123" t="s">
        <v>79</v>
      </c>
      <c r="AB213" s="141" t="s">
        <v>1498</v>
      </c>
      <c r="AC213" s="157">
        <f>IF(OR(ISNUMBER(FIND("inteligencia",Tabla1[[#This Row],[Resumen]])), ISNUMBER(FIND("artificial",Tabla1[[#This Row],[Resumen]])), ISNUMBER(FIND("Inteligencia",Tabla1[[#This Row],[Resumen]])), ISNUMBER(FIND("Artificial",Tabla1[[#This Row],[Resumen]]))), 1, 0)</f>
        <v>1</v>
      </c>
      <c r="AD21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13" s="157">
        <f>Tabla1[[#This Row],[Título Menciona IA]]*Tabla1[[#This Row],[Resumen Menciona IA]]</f>
        <v>1</v>
      </c>
      <c r="AF213" s="142" t="s">
        <v>81</v>
      </c>
      <c r="AG213" s="142"/>
      <c r="AH213" s="142"/>
      <c r="AI213" s="142"/>
      <c r="AJ213" s="142"/>
      <c r="AK213" s="142"/>
      <c r="AL213" s="142"/>
      <c r="AM213" s="142"/>
      <c r="AN213" s="142"/>
      <c r="AO213" s="142"/>
      <c r="AP213" s="142"/>
      <c r="AQ213" s="132" t="s">
        <v>1499</v>
      </c>
      <c r="AR213" s="134" t="s">
        <v>1500</v>
      </c>
      <c r="AS213" s="134" t="s">
        <v>1501</v>
      </c>
      <c r="AT213" s="141"/>
    </row>
    <row r="214" spans="1:46" ht="90">
      <c r="A214" s="122">
        <v>213</v>
      </c>
      <c r="B214" s="122" t="s">
        <v>70</v>
      </c>
      <c r="C214" s="123" t="s">
        <v>702</v>
      </c>
      <c r="D214" s="123" t="s">
        <v>22</v>
      </c>
      <c r="E214" s="123" t="s">
        <v>703</v>
      </c>
      <c r="F214" s="123" t="s">
        <v>24</v>
      </c>
      <c r="G214" s="123" t="s">
        <v>25</v>
      </c>
      <c r="H214" s="123" t="s">
        <v>704</v>
      </c>
      <c r="I214" s="123" t="s">
        <v>74</v>
      </c>
      <c r="J214" s="123">
        <f>YEAR(Tabla1[[#This Row],[Fecha de Inicio del Proceso]])</f>
        <v>2024</v>
      </c>
      <c r="K214" s="126">
        <v>45328</v>
      </c>
      <c r="L214" s="123">
        <v>2024</v>
      </c>
      <c r="M214" s="123" t="s">
        <v>1502</v>
      </c>
      <c r="N214" s="123" t="s">
        <v>1503</v>
      </c>
      <c r="O214" s="123" t="s">
        <v>27</v>
      </c>
      <c r="P214" s="123" t="s">
        <v>707</v>
      </c>
      <c r="Q214" s="126">
        <v>46058</v>
      </c>
      <c r="R214" s="126">
        <v>46007</v>
      </c>
      <c r="S214" s="126" t="s">
        <v>28</v>
      </c>
      <c r="T214" s="126" t="s">
        <v>28</v>
      </c>
      <c r="U214" s="123" t="s">
        <v>28</v>
      </c>
      <c r="V214" s="123" t="s">
        <v>28</v>
      </c>
      <c r="W214" s="123" t="s">
        <v>28</v>
      </c>
      <c r="X214" s="123" t="s">
        <v>28</v>
      </c>
      <c r="Y214" s="123" t="s">
        <v>1364</v>
      </c>
      <c r="Z214" s="123" t="s">
        <v>1504</v>
      </c>
      <c r="AA214" s="123" t="s">
        <v>135</v>
      </c>
      <c r="AB214" s="142" t="s">
        <v>1505</v>
      </c>
      <c r="AC214" s="157">
        <f>IF(OR(ISNUMBER(FIND("inteligencia",Tabla1[[#This Row],[Resumen]])), ISNUMBER(FIND("artificial",Tabla1[[#This Row],[Resumen]])), ISNUMBER(FIND("Inteligencia",Tabla1[[#This Row],[Resumen]])), ISNUMBER(FIND("Artificial",Tabla1[[#This Row],[Resumen]]))), 1, 0)</f>
        <v>1</v>
      </c>
      <c r="AD21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14" s="157">
        <f>Tabla1[[#This Row],[Título Menciona IA]]*Tabla1[[#This Row],[Resumen Menciona IA]]</f>
        <v>1</v>
      </c>
      <c r="AF214" s="142" t="s">
        <v>81</v>
      </c>
      <c r="AG214" s="142"/>
      <c r="AH214" s="142"/>
      <c r="AI214" s="142"/>
      <c r="AJ214" s="142"/>
      <c r="AK214" s="142"/>
      <c r="AL214" s="142"/>
      <c r="AM214" s="142"/>
      <c r="AN214" s="142"/>
      <c r="AO214" s="142"/>
      <c r="AP214" s="142"/>
      <c r="AQ214" s="132" t="s">
        <v>1506</v>
      </c>
      <c r="AR214" s="134" t="s">
        <v>1507</v>
      </c>
      <c r="AS214" s="134" t="s">
        <v>1508</v>
      </c>
      <c r="AT214" s="141"/>
    </row>
    <row r="215" spans="1:46" ht="90">
      <c r="A215" s="122">
        <v>214</v>
      </c>
      <c r="B215" s="122" t="s">
        <v>70</v>
      </c>
      <c r="C215" s="123" t="s">
        <v>702</v>
      </c>
      <c r="D215" s="123" t="s">
        <v>22</v>
      </c>
      <c r="E215" s="123" t="s">
        <v>703</v>
      </c>
      <c r="F215" s="123" t="s">
        <v>24</v>
      </c>
      <c r="G215" s="123" t="s">
        <v>25</v>
      </c>
      <c r="H215" s="123" t="s">
        <v>814</v>
      </c>
      <c r="I215" s="123" t="s">
        <v>74</v>
      </c>
      <c r="J215" s="123">
        <f>YEAR(Tabla1[[#This Row],[Fecha de Inicio del Proceso]])</f>
        <v>2024</v>
      </c>
      <c r="K215" s="126">
        <v>45328</v>
      </c>
      <c r="L215" s="123">
        <v>2024</v>
      </c>
      <c r="M215" s="123" t="s">
        <v>1509</v>
      </c>
      <c r="N215" s="123" t="s">
        <v>1510</v>
      </c>
      <c r="O215" s="123" t="s">
        <v>27</v>
      </c>
      <c r="P215" s="123" t="s">
        <v>742</v>
      </c>
      <c r="Q215" s="126">
        <v>46058</v>
      </c>
      <c r="R215" s="126">
        <v>45945</v>
      </c>
      <c r="S215" s="126" t="s">
        <v>28</v>
      </c>
      <c r="T215" s="126" t="s">
        <v>28</v>
      </c>
      <c r="U215" s="123" t="s">
        <v>28</v>
      </c>
      <c r="V215" s="123" t="s">
        <v>28</v>
      </c>
      <c r="W215" s="123" t="s">
        <v>28</v>
      </c>
      <c r="X215" s="123" t="s">
        <v>28</v>
      </c>
      <c r="Y215" s="123" t="s">
        <v>1511</v>
      </c>
      <c r="Z215" s="123" t="s">
        <v>26</v>
      </c>
      <c r="AA215" s="123" t="s">
        <v>135</v>
      </c>
      <c r="AB215" s="142" t="s">
        <v>1512</v>
      </c>
      <c r="AC215" s="157">
        <f>IF(OR(ISNUMBER(FIND("inteligencia",Tabla1[[#This Row],[Resumen]])), ISNUMBER(FIND("artificial",Tabla1[[#This Row],[Resumen]])), ISNUMBER(FIND("Inteligencia",Tabla1[[#This Row],[Resumen]])), ISNUMBER(FIND("Artificial",Tabla1[[#This Row],[Resumen]]))), 1, 0)</f>
        <v>1</v>
      </c>
      <c r="AD21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15" s="157">
        <f>Tabla1[[#This Row],[Título Menciona IA]]*Tabla1[[#This Row],[Resumen Menciona IA]]</f>
        <v>1</v>
      </c>
      <c r="AF215" s="142" t="s">
        <v>81</v>
      </c>
      <c r="AG215" s="142"/>
      <c r="AH215" s="142"/>
      <c r="AI215" s="142"/>
      <c r="AJ215" s="142"/>
      <c r="AK215" s="142"/>
      <c r="AL215" s="142"/>
      <c r="AM215" s="142"/>
      <c r="AN215" s="142"/>
      <c r="AO215" s="142"/>
      <c r="AP215" s="142"/>
      <c r="AQ215" s="132" t="s">
        <v>1513</v>
      </c>
      <c r="AR215" s="134" t="s">
        <v>1514</v>
      </c>
      <c r="AS215" s="134" t="s">
        <v>1515</v>
      </c>
      <c r="AT215" s="141"/>
    </row>
    <row r="216" spans="1:46" ht="60">
      <c r="A216" s="122">
        <v>215</v>
      </c>
      <c r="B216" s="122" t="s">
        <v>70</v>
      </c>
      <c r="C216" s="123" t="s">
        <v>702</v>
      </c>
      <c r="D216" s="123" t="s">
        <v>22</v>
      </c>
      <c r="E216" s="123" t="s">
        <v>703</v>
      </c>
      <c r="F216" s="123" t="s">
        <v>24</v>
      </c>
      <c r="G216" s="123" t="s">
        <v>25</v>
      </c>
      <c r="H216" s="123" t="s">
        <v>814</v>
      </c>
      <c r="I216" s="123" t="s">
        <v>74</v>
      </c>
      <c r="J216" s="123">
        <f>YEAR(Tabla1[[#This Row],[Fecha de Inicio del Proceso]])</f>
        <v>2024</v>
      </c>
      <c r="K216" s="126">
        <v>45328</v>
      </c>
      <c r="L216" s="123">
        <v>2024</v>
      </c>
      <c r="M216" s="123" t="s">
        <v>1516</v>
      </c>
      <c r="N216" s="123" t="s">
        <v>1517</v>
      </c>
      <c r="O216" s="123" t="s">
        <v>27</v>
      </c>
      <c r="P216" s="123" t="s">
        <v>742</v>
      </c>
      <c r="Q216" s="126">
        <v>46058</v>
      </c>
      <c r="R216" s="126">
        <v>45513</v>
      </c>
      <c r="S216" s="126" t="s">
        <v>28</v>
      </c>
      <c r="T216" s="126" t="s">
        <v>28</v>
      </c>
      <c r="U216" s="123" t="s">
        <v>28</v>
      </c>
      <c r="V216" s="123" t="s">
        <v>28</v>
      </c>
      <c r="W216" s="123" t="s">
        <v>28</v>
      </c>
      <c r="X216" s="123" t="s">
        <v>28</v>
      </c>
      <c r="Y216" s="123" t="s">
        <v>1511</v>
      </c>
      <c r="Z216" s="123" t="s">
        <v>26</v>
      </c>
      <c r="AA216" s="123" t="s">
        <v>135</v>
      </c>
      <c r="AB216" s="142" t="s">
        <v>1518</v>
      </c>
      <c r="AC216" s="157">
        <f>IF(OR(ISNUMBER(FIND("inteligencia",Tabla1[[#This Row],[Resumen]])), ISNUMBER(FIND("artificial",Tabla1[[#This Row],[Resumen]])), ISNUMBER(FIND("Inteligencia",Tabla1[[#This Row],[Resumen]])), ISNUMBER(FIND("Artificial",Tabla1[[#This Row],[Resumen]]))), 1, 0)</f>
        <v>1</v>
      </c>
      <c r="AD21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16" s="157">
        <f>Tabla1[[#This Row],[Título Menciona IA]]*Tabla1[[#This Row],[Resumen Menciona IA]]</f>
        <v>1</v>
      </c>
      <c r="AF216" s="142" t="s">
        <v>81</v>
      </c>
      <c r="AG216" s="142"/>
      <c r="AH216" s="142"/>
      <c r="AI216" s="142"/>
      <c r="AJ216" s="142"/>
      <c r="AK216" s="142"/>
      <c r="AL216" s="142"/>
      <c r="AM216" s="142"/>
      <c r="AN216" s="142"/>
      <c r="AO216" s="142"/>
      <c r="AP216" s="142"/>
      <c r="AQ216" s="132" t="s">
        <v>1519</v>
      </c>
      <c r="AR216" s="134" t="s">
        <v>1520</v>
      </c>
      <c r="AS216" s="134" t="s">
        <v>1521</v>
      </c>
      <c r="AT216" s="141"/>
    </row>
    <row r="217" spans="1:46" ht="90">
      <c r="A217" s="122">
        <v>216</v>
      </c>
      <c r="B217" s="122" t="s">
        <v>70</v>
      </c>
      <c r="C217" s="123" t="s">
        <v>702</v>
      </c>
      <c r="D217" s="123" t="s">
        <v>22</v>
      </c>
      <c r="E217" s="123" t="s">
        <v>703</v>
      </c>
      <c r="F217" s="123" t="s">
        <v>24</v>
      </c>
      <c r="G217" s="123" t="s">
        <v>25</v>
      </c>
      <c r="H217" s="123" t="s">
        <v>704</v>
      </c>
      <c r="I217" s="123" t="s">
        <v>74</v>
      </c>
      <c r="J217" s="123">
        <f>YEAR(Tabla1[[#This Row],[Fecha de Inicio del Proceso]])</f>
        <v>2024</v>
      </c>
      <c r="K217" s="126">
        <v>45327</v>
      </c>
      <c r="L217" s="123">
        <v>2024</v>
      </c>
      <c r="M217" s="123" t="s">
        <v>1522</v>
      </c>
      <c r="N217" s="123" t="s">
        <v>1523</v>
      </c>
      <c r="O217" s="123" t="s">
        <v>27</v>
      </c>
      <c r="P217" s="123" t="s">
        <v>1524</v>
      </c>
      <c r="Q217" s="126">
        <v>46058</v>
      </c>
      <c r="R217" s="126">
        <v>45343</v>
      </c>
      <c r="S217" s="126" t="s">
        <v>28</v>
      </c>
      <c r="T217" s="126" t="s">
        <v>28</v>
      </c>
      <c r="U217" s="123" t="s">
        <v>28</v>
      </c>
      <c r="V217" s="123" t="s">
        <v>28</v>
      </c>
      <c r="W217" s="123" t="s">
        <v>28</v>
      </c>
      <c r="X217" s="123" t="s">
        <v>28</v>
      </c>
      <c r="Y217" s="123" t="s">
        <v>1525</v>
      </c>
      <c r="Z217" s="123" t="s">
        <v>26</v>
      </c>
      <c r="AA217" s="123" t="s">
        <v>135</v>
      </c>
      <c r="AB217" s="142" t="s">
        <v>1526</v>
      </c>
      <c r="AC217" s="157">
        <f>IF(OR(ISNUMBER(FIND("inteligencia",Tabla1[[#This Row],[Resumen]])), ISNUMBER(FIND("artificial",Tabla1[[#This Row],[Resumen]])), ISNUMBER(FIND("Inteligencia",Tabla1[[#This Row],[Resumen]])), ISNUMBER(FIND("Artificial",Tabla1[[#This Row],[Resumen]]))), 1, 0)</f>
        <v>1</v>
      </c>
      <c r="AD21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17" s="157">
        <f>Tabla1[[#This Row],[Título Menciona IA]]*Tabla1[[#This Row],[Resumen Menciona IA]]</f>
        <v>0</v>
      </c>
      <c r="AF217" s="142" t="s">
        <v>81</v>
      </c>
      <c r="AG217" s="142"/>
      <c r="AH217" s="142"/>
      <c r="AI217" s="142"/>
      <c r="AJ217" s="142"/>
      <c r="AK217" s="142"/>
      <c r="AL217" s="142"/>
      <c r="AM217" s="142"/>
      <c r="AN217" s="142"/>
      <c r="AO217" s="142"/>
      <c r="AP217" s="142"/>
      <c r="AQ217" s="132" t="s">
        <v>1527</v>
      </c>
      <c r="AR217" s="134" t="s">
        <v>1528</v>
      </c>
      <c r="AS217" s="134" t="s">
        <v>1529</v>
      </c>
      <c r="AT217" s="141"/>
    </row>
    <row r="218" spans="1:46" ht="120">
      <c r="A218" s="122">
        <v>217</v>
      </c>
      <c r="B218" s="122" t="s">
        <v>70</v>
      </c>
      <c r="C218" s="123" t="s">
        <v>702</v>
      </c>
      <c r="D218" s="123" t="s">
        <v>22</v>
      </c>
      <c r="E218" s="123" t="s">
        <v>703</v>
      </c>
      <c r="F218" s="123" t="s">
        <v>24</v>
      </c>
      <c r="G218" s="123" t="s">
        <v>25</v>
      </c>
      <c r="H218" s="123" t="s">
        <v>704</v>
      </c>
      <c r="I218" s="123" t="s">
        <v>74</v>
      </c>
      <c r="J218" s="123">
        <f>YEAR(Tabla1[[#This Row],[Fecha de Inicio del Proceso]])</f>
        <v>2023</v>
      </c>
      <c r="K218" s="126">
        <v>45282</v>
      </c>
      <c r="L218" s="123">
        <v>2023</v>
      </c>
      <c r="M218" s="123" t="s">
        <v>1530</v>
      </c>
      <c r="N218" s="123" t="s">
        <v>1531</v>
      </c>
      <c r="O218" s="123" t="s">
        <v>27</v>
      </c>
      <c r="P218" s="123" t="s">
        <v>887</v>
      </c>
      <c r="Q218" s="126">
        <v>46058</v>
      </c>
      <c r="R218" s="126">
        <v>45363</v>
      </c>
      <c r="S218" s="126" t="s">
        <v>28</v>
      </c>
      <c r="T218" s="126" t="s">
        <v>28</v>
      </c>
      <c r="U218" s="123" t="s">
        <v>28</v>
      </c>
      <c r="V218" s="123" t="s">
        <v>28</v>
      </c>
      <c r="W218" s="123" t="s">
        <v>28</v>
      </c>
      <c r="X218" s="123" t="s">
        <v>28</v>
      </c>
      <c r="Y218" s="123" t="s">
        <v>1532</v>
      </c>
      <c r="Z218" s="123" t="s">
        <v>26</v>
      </c>
      <c r="AA218" s="123" t="s">
        <v>135</v>
      </c>
      <c r="AB218" s="142" t="s">
        <v>1533</v>
      </c>
      <c r="AC218" s="157">
        <f>IF(OR(ISNUMBER(FIND("inteligencia",Tabla1[[#This Row],[Resumen]])), ISNUMBER(FIND("artificial",Tabla1[[#This Row],[Resumen]])), ISNUMBER(FIND("Inteligencia",Tabla1[[#This Row],[Resumen]])), ISNUMBER(FIND("Artificial",Tabla1[[#This Row],[Resumen]]))), 1, 0)</f>
        <v>1</v>
      </c>
      <c r="AD21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18" s="157">
        <f>Tabla1[[#This Row],[Título Menciona IA]]*Tabla1[[#This Row],[Resumen Menciona IA]]</f>
        <v>1</v>
      </c>
      <c r="AF218" s="142" t="s">
        <v>81</v>
      </c>
      <c r="AG218" s="142"/>
      <c r="AH218" s="142"/>
      <c r="AI218" s="142"/>
      <c r="AJ218" s="142"/>
      <c r="AK218" s="142"/>
      <c r="AL218" s="142"/>
      <c r="AM218" s="142"/>
      <c r="AN218" s="142"/>
      <c r="AO218" s="142"/>
      <c r="AP218" s="142"/>
      <c r="AQ218" s="132" t="s">
        <v>1534</v>
      </c>
      <c r="AR218" s="134" t="s">
        <v>1535</v>
      </c>
      <c r="AS218" s="134" t="s">
        <v>1536</v>
      </c>
      <c r="AT218" s="141"/>
    </row>
    <row r="219" spans="1:46" ht="90">
      <c r="A219" s="122">
        <v>218</v>
      </c>
      <c r="B219" s="122" t="s">
        <v>70</v>
      </c>
      <c r="C219" s="123" t="s">
        <v>702</v>
      </c>
      <c r="D219" s="123" t="s">
        <v>22</v>
      </c>
      <c r="E219" s="123" t="s">
        <v>703</v>
      </c>
      <c r="F219" s="123" t="s">
        <v>24</v>
      </c>
      <c r="G219" s="123" t="s">
        <v>25</v>
      </c>
      <c r="H219" s="123" t="s">
        <v>704</v>
      </c>
      <c r="I219" s="123" t="s">
        <v>74</v>
      </c>
      <c r="J219" s="123">
        <f>YEAR(Tabla1[[#This Row],[Fecha de Inicio del Proceso]])</f>
        <v>2023</v>
      </c>
      <c r="K219" s="126">
        <v>45280</v>
      </c>
      <c r="L219" s="123">
        <v>2023</v>
      </c>
      <c r="M219" s="123" t="s">
        <v>1537</v>
      </c>
      <c r="N219" s="123" t="s">
        <v>1538</v>
      </c>
      <c r="O219" s="123" t="s">
        <v>27</v>
      </c>
      <c r="P219" s="123" t="s">
        <v>742</v>
      </c>
      <c r="Q219" s="126">
        <v>46058</v>
      </c>
      <c r="R219" s="126">
        <v>45866</v>
      </c>
      <c r="S219" s="126" t="s">
        <v>28</v>
      </c>
      <c r="T219" s="126" t="s">
        <v>28</v>
      </c>
      <c r="U219" s="123" t="s">
        <v>28</v>
      </c>
      <c r="V219" s="123" t="s">
        <v>28</v>
      </c>
      <c r="W219" s="123" t="s">
        <v>28</v>
      </c>
      <c r="X219" s="123" t="s">
        <v>28</v>
      </c>
      <c r="Y219" s="123" t="s">
        <v>1283</v>
      </c>
      <c r="Z219" s="123" t="s">
        <v>1372</v>
      </c>
      <c r="AA219" s="123" t="s">
        <v>135</v>
      </c>
      <c r="AB219" s="142" t="s">
        <v>1539</v>
      </c>
      <c r="AC219" s="157">
        <f>IF(OR(ISNUMBER(FIND("inteligencia",Tabla1[[#This Row],[Resumen]])), ISNUMBER(FIND("artificial",Tabla1[[#This Row],[Resumen]])), ISNUMBER(FIND("Inteligencia",Tabla1[[#This Row],[Resumen]])), ISNUMBER(FIND("Artificial",Tabla1[[#This Row],[Resumen]]))), 1, 0)</f>
        <v>1</v>
      </c>
      <c r="AD21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19" s="157">
        <f>Tabla1[[#This Row],[Título Menciona IA]]*Tabla1[[#This Row],[Resumen Menciona IA]]</f>
        <v>1</v>
      </c>
      <c r="AF219" s="142" t="s">
        <v>81</v>
      </c>
      <c r="AG219" s="142"/>
      <c r="AH219" s="142"/>
      <c r="AI219" s="142"/>
      <c r="AJ219" s="142"/>
      <c r="AK219" s="142"/>
      <c r="AL219" s="142"/>
      <c r="AM219" s="142"/>
      <c r="AN219" s="142"/>
      <c r="AO219" s="142"/>
      <c r="AP219" s="142"/>
      <c r="AQ219" s="132" t="s">
        <v>1540</v>
      </c>
      <c r="AR219" s="134" t="s">
        <v>1541</v>
      </c>
      <c r="AS219" s="134" t="s">
        <v>1542</v>
      </c>
      <c r="AT219" s="141"/>
    </row>
    <row r="220" spans="1:46" ht="120">
      <c r="A220" s="122">
        <v>219</v>
      </c>
      <c r="B220" s="122" t="s">
        <v>70</v>
      </c>
      <c r="C220" s="123" t="s">
        <v>702</v>
      </c>
      <c r="D220" s="123" t="s">
        <v>22</v>
      </c>
      <c r="E220" s="123" t="s">
        <v>703</v>
      </c>
      <c r="F220" s="123" t="s">
        <v>24</v>
      </c>
      <c r="G220" s="123" t="s">
        <v>25</v>
      </c>
      <c r="H220" s="123" t="s">
        <v>704</v>
      </c>
      <c r="I220" s="123" t="s">
        <v>74</v>
      </c>
      <c r="J220" s="123">
        <f>YEAR(Tabla1[[#This Row],[Fecha de Inicio del Proceso]])</f>
        <v>2023</v>
      </c>
      <c r="K220" s="126">
        <v>45273</v>
      </c>
      <c r="L220" s="123">
        <v>2023</v>
      </c>
      <c r="M220" s="123" t="s">
        <v>1543</v>
      </c>
      <c r="N220" s="123" t="s">
        <v>1544</v>
      </c>
      <c r="O220" s="123" t="s">
        <v>27</v>
      </c>
      <c r="P220" s="123" t="s">
        <v>707</v>
      </c>
      <c r="Q220" s="126">
        <v>46058</v>
      </c>
      <c r="R220" s="126">
        <v>45834</v>
      </c>
      <c r="S220" s="126" t="s">
        <v>28</v>
      </c>
      <c r="T220" s="126" t="s">
        <v>28</v>
      </c>
      <c r="U220" s="123" t="s">
        <v>28</v>
      </c>
      <c r="V220" s="123" t="s">
        <v>28</v>
      </c>
      <c r="W220" s="123" t="s">
        <v>28</v>
      </c>
      <c r="X220" s="123" t="s">
        <v>28</v>
      </c>
      <c r="Y220" s="123" t="s">
        <v>1545</v>
      </c>
      <c r="Z220" s="123" t="s">
        <v>26</v>
      </c>
      <c r="AA220" s="123" t="s">
        <v>333</v>
      </c>
      <c r="AB220" s="142" t="s">
        <v>1546</v>
      </c>
      <c r="AC220" s="157">
        <f>IF(OR(ISNUMBER(FIND("inteligencia",Tabla1[[#This Row],[Resumen]])), ISNUMBER(FIND("artificial",Tabla1[[#This Row],[Resumen]])), ISNUMBER(FIND("Inteligencia",Tabla1[[#This Row],[Resumen]])), ISNUMBER(FIND("Artificial",Tabla1[[#This Row],[Resumen]]))), 1, 0)</f>
        <v>1</v>
      </c>
      <c r="AD22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20" s="157">
        <f>Tabla1[[#This Row],[Título Menciona IA]]*Tabla1[[#This Row],[Resumen Menciona IA]]</f>
        <v>0</v>
      </c>
      <c r="AF220" s="142" t="s">
        <v>81</v>
      </c>
      <c r="AG220" s="142"/>
      <c r="AH220" s="142"/>
      <c r="AI220" s="142"/>
      <c r="AJ220" s="142"/>
      <c r="AK220" s="142"/>
      <c r="AL220" s="142"/>
      <c r="AM220" s="142"/>
      <c r="AN220" s="142"/>
      <c r="AO220" s="142"/>
      <c r="AP220" s="142"/>
      <c r="AQ220" s="132" t="s">
        <v>1547</v>
      </c>
      <c r="AR220" s="134" t="s">
        <v>1548</v>
      </c>
      <c r="AS220" s="134" t="s">
        <v>1549</v>
      </c>
      <c r="AT220" s="141"/>
    </row>
    <row r="221" spans="1:46" ht="90">
      <c r="A221" s="122">
        <v>220</v>
      </c>
      <c r="B221" s="122" t="s">
        <v>70</v>
      </c>
      <c r="C221" s="123" t="s">
        <v>702</v>
      </c>
      <c r="D221" s="123" t="s">
        <v>22</v>
      </c>
      <c r="E221" s="123" t="s">
        <v>703</v>
      </c>
      <c r="F221" s="123" t="s">
        <v>24</v>
      </c>
      <c r="G221" s="123" t="s">
        <v>25</v>
      </c>
      <c r="H221" s="123" t="s">
        <v>704</v>
      </c>
      <c r="I221" s="123" t="s">
        <v>74</v>
      </c>
      <c r="J221" s="123">
        <f>YEAR(Tabla1[[#This Row],[Fecha de Inicio del Proceso]])</f>
        <v>2023</v>
      </c>
      <c r="K221" s="126">
        <v>45268</v>
      </c>
      <c r="L221" s="123">
        <v>2023</v>
      </c>
      <c r="M221" s="123" t="s">
        <v>1550</v>
      </c>
      <c r="N221" s="123" t="s">
        <v>1551</v>
      </c>
      <c r="O221" s="123" t="s">
        <v>27</v>
      </c>
      <c r="P221" s="123" t="s">
        <v>961</v>
      </c>
      <c r="Q221" s="126">
        <v>46058</v>
      </c>
      <c r="R221" s="126">
        <v>45373</v>
      </c>
      <c r="S221" s="126" t="s">
        <v>28</v>
      </c>
      <c r="T221" s="126" t="s">
        <v>28</v>
      </c>
      <c r="U221" s="123" t="s">
        <v>28</v>
      </c>
      <c r="V221" s="123" t="s">
        <v>28</v>
      </c>
      <c r="W221" s="123" t="s">
        <v>28</v>
      </c>
      <c r="X221" s="123" t="s">
        <v>28</v>
      </c>
      <c r="Y221" s="123" t="s">
        <v>1552</v>
      </c>
      <c r="Z221" s="123" t="s">
        <v>26</v>
      </c>
      <c r="AA221" s="123" t="s">
        <v>135</v>
      </c>
      <c r="AB221" s="142" t="s">
        <v>1553</v>
      </c>
      <c r="AC221" s="157">
        <f>IF(OR(ISNUMBER(FIND("inteligencia",Tabla1[[#This Row],[Resumen]])), ISNUMBER(FIND("artificial",Tabla1[[#This Row],[Resumen]])), ISNUMBER(FIND("Inteligencia",Tabla1[[#This Row],[Resumen]])), ISNUMBER(FIND("Artificial",Tabla1[[#This Row],[Resumen]]))), 1, 0)</f>
        <v>1</v>
      </c>
      <c r="AD22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21" s="157">
        <f>Tabla1[[#This Row],[Título Menciona IA]]*Tabla1[[#This Row],[Resumen Menciona IA]]</f>
        <v>1</v>
      </c>
      <c r="AF221" s="142" t="s">
        <v>81</v>
      </c>
      <c r="AG221" s="142"/>
      <c r="AH221" s="142"/>
      <c r="AI221" s="142"/>
      <c r="AJ221" s="142"/>
      <c r="AK221" s="142"/>
      <c r="AL221" s="142"/>
      <c r="AM221" s="142"/>
      <c r="AN221" s="142"/>
      <c r="AO221" s="142"/>
      <c r="AP221" s="142"/>
      <c r="AQ221" s="132" t="s">
        <v>1554</v>
      </c>
      <c r="AR221" s="134" t="s">
        <v>1555</v>
      </c>
      <c r="AS221" s="134" t="s">
        <v>1556</v>
      </c>
      <c r="AT221" s="141"/>
    </row>
    <row r="222" spans="1:46" ht="105">
      <c r="A222" s="122">
        <v>221</v>
      </c>
      <c r="B222" s="122" t="s">
        <v>70</v>
      </c>
      <c r="C222" s="123" t="s">
        <v>702</v>
      </c>
      <c r="D222" s="123" t="s">
        <v>22</v>
      </c>
      <c r="E222" s="123" t="s">
        <v>703</v>
      </c>
      <c r="F222" s="123" t="s">
        <v>24</v>
      </c>
      <c r="G222" s="123" t="s">
        <v>25</v>
      </c>
      <c r="H222" s="123" t="s">
        <v>704</v>
      </c>
      <c r="I222" s="123" t="s">
        <v>74</v>
      </c>
      <c r="J222" s="123">
        <f>YEAR(Tabla1[[#This Row],[Fecha de Inicio del Proceso]])</f>
        <v>2023</v>
      </c>
      <c r="K222" s="126">
        <v>45267</v>
      </c>
      <c r="L222" s="123">
        <v>2023</v>
      </c>
      <c r="M222" s="123" t="s">
        <v>1557</v>
      </c>
      <c r="N222" s="123" t="s">
        <v>1558</v>
      </c>
      <c r="O222" s="123" t="s">
        <v>27</v>
      </c>
      <c r="P222" s="123" t="s">
        <v>1290</v>
      </c>
      <c r="Q222" s="126">
        <v>46058</v>
      </c>
      <c r="R222" s="126">
        <v>45328</v>
      </c>
      <c r="S222" s="126" t="s">
        <v>28</v>
      </c>
      <c r="T222" s="126" t="s">
        <v>28</v>
      </c>
      <c r="U222" s="123" t="s">
        <v>28</v>
      </c>
      <c r="V222" s="123" t="s">
        <v>28</v>
      </c>
      <c r="W222" s="123" t="s">
        <v>28</v>
      </c>
      <c r="X222" s="123" t="s">
        <v>28</v>
      </c>
      <c r="Y222" s="123" t="s">
        <v>1559</v>
      </c>
      <c r="Z222" s="123" t="s">
        <v>26</v>
      </c>
      <c r="AA222" s="123" t="s">
        <v>135</v>
      </c>
      <c r="AB222" s="142" t="s">
        <v>1560</v>
      </c>
      <c r="AC222" s="157">
        <f>IF(OR(ISNUMBER(FIND("inteligencia",Tabla1[[#This Row],[Resumen]])), ISNUMBER(FIND("artificial",Tabla1[[#This Row],[Resumen]])), ISNUMBER(FIND("Inteligencia",Tabla1[[#This Row],[Resumen]])), ISNUMBER(FIND("Artificial",Tabla1[[#This Row],[Resumen]]))), 1, 0)</f>
        <v>1</v>
      </c>
      <c r="AD22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22" s="157">
        <f>Tabla1[[#This Row],[Título Menciona IA]]*Tabla1[[#This Row],[Resumen Menciona IA]]</f>
        <v>1</v>
      </c>
      <c r="AF222" s="142" t="s">
        <v>81</v>
      </c>
      <c r="AG222" s="142"/>
      <c r="AH222" s="142"/>
      <c r="AI222" s="142"/>
      <c r="AJ222" s="142"/>
      <c r="AK222" s="142"/>
      <c r="AL222" s="142"/>
      <c r="AM222" s="142"/>
      <c r="AN222" s="142"/>
      <c r="AO222" s="142"/>
      <c r="AP222" s="142"/>
      <c r="AQ222" s="132" t="s">
        <v>1561</v>
      </c>
      <c r="AR222" s="134" t="s">
        <v>1562</v>
      </c>
      <c r="AS222" s="134" t="s">
        <v>1563</v>
      </c>
      <c r="AT222" s="141"/>
    </row>
    <row r="223" spans="1:46" ht="120">
      <c r="A223" s="122">
        <v>222</v>
      </c>
      <c r="B223" s="122" t="s">
        <v>70</v>
      </c>
      <c r="C223" s="123" t="s">
        <v>702</v>
      </c>
      <c r="D223" s="123" t="s">
        <v>22</v>
      </c>
      <c r="E223" s="123" t="s">
        <v>703</v>
      </c>
      <c r="F223" s="123" t="s">
        <v>24</v>
      </c>
      <c r="G223" s="123" t="s">
        <v>25</v>
      </c>
      <c r="H223" s="123" t="s">
        <v>704</v>
      </c>
      <c r="I223" s="123" t="s">
        <v>74</v>
      </c>
      <c r="J223" s="123">
        <f>YEAR(Tabla1[[#This Row],[Fecha de Inicio del Proceso]])</f>
        <v>2023</v>
      </c>
      <c r="K223" s="126">
        <v>45267</v>
      </c>
      <c r="L223" s="123">
        <v>2023</v>
      </c>
      <c r="M223" s="123" t="s">
        <v>1564</v>
      </c>
      <c r="N223" s="123" t="s">
        <v>1565</v>
      </c>
      <c r="O223" s="123" t="s">
        <v>27</v>
      </c>
      <c r="P223" s="123" t="s">
        <v>1566</v>
      </c>
      <c r="Q223" s="126">
        <v>46058</v>
      </c>
      <c r="R223" s="126">
        <v>45807</v>
      </c>
      <c r="S223" s="126" t="s">
        <v>28</v>
      </c>
      <c r="T223" s="126" t="s">
        <v>28</v>
      </c>
      <c r="U223" s="123" t="s">
        <v>28</v>
      </c>
      <c r="V223" s="123" t="s">
        <v>28</v>
      </c>
      <c r="W223" s="123" t="s">
        <v>28</v>
      </c>
      <c r="X223" s="123" t="s">
        <v>28</v>
      </c>
      <c r="Y223" s="123" t="s">
        <v>1567</v>
      </c>
      <c r="Z223" s="123" t="s">
        <v>26</v>
      </c>
      <c r="AA223" s="123" t="s">
        <v>333</v>
      </c>
      <c r="AB223" s="142" t="s">
        <v>1568</v>
      </c>
      <c r="AC223" s="157">
        <f>IF(OR(ISNUMBER(FIND("inteligencia",Tabla1[[#This Row],[Resumen]])), ISNUMBER(FIND("artificial",Tabla1[[#This Row],[Resumen]])), ISNUMBER(FIND("Inteligencia",Tabla1[[#This Row],[Resumen]])), ISNUMBER(FIND("Artificial",Tabla1[[#This Row],[Resumen]]))), 1, 0)</f>
        <v>1</v>
      </c>
      <c r="AD22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23" s="157">
        <f>Tabla1[[#This Row],[Título Menciona IA]]*Tabla1[[#This Row],[Resumen Menciona IA]]</f>
        <v>0</v>
      </c>
      <c r="AF223" s="142" t="s">
        <v>81</v>
      </c>
      <c r="AG223" s="142"/>
      <c r="AH223" s="142"/>
      <c r="AI223" s="142"/>
      <c r="AJ223" s="142"/>
      <c r="AK223" s="142"/>
      <c r="AL223" s="142"/>
      <c r="AM223" s="142"/>
      <c r="AN223" s="142"/>
      <c r="AO223" s="142"/>
      <c r="AP223" s="142"/>
      <c r="AQ223" s="132" t="s">
        <v>1569</v>
      </c>
      <c r="AR223" s="134" t="s">
        <v>1570</v>
      </c>
      <c r="AS223" s="134" t="s">
        <v>1571</v>
      </c>
      <c r="AT223" s="141"/>
    </row>
    <row r="224" spans="1:46" ht="120">
      <c r="A224" s="122">
        <v>223</v>
      </c>
      <c r="B224" s="122" t="s">
        <v>70</v>
      </c>
      <c r="C224" s="123" t="s">
        <v>702</v>
      </c>
      <c r="D224" s="123" t="s">
        <v>22</v>
      </c>
      <c r="E224" s="123" t="s">
        <v>703</v>
      </c>
      <c r="F224" s="123" t="s">
        <v>24</v>
      </c>
      <c r="G224" s="123" t="s">
        <v>25</v>
      </c>
      <c r="H224" s="123" t="s">
        <v>704</v>
      </c>
      <c r="I224" s="123" t="s">
        <v>74</v>
      </c>
      <c r="J224" s="123">
        <f>YEAR(Tabla1[[#This Row],[Fecha de Inicio del Proceso]])</f>
        <v>2023</v>
      </c>
      <c r="K224" s="126">
        <v>45265</v>
      </c>
      <c r="L224" s="123">
        <v>2023</v>
      </c>
      <c r="M224" s="123" t="s">
        <v>1572</v>
      </c>
      <c r="N224" s="123" t="s">
        <v>1573</v>
      </c>
      <c r="O224" s="123" t="s">
        <v>27</v>
      </c>
      <c r="P224" s="123" t="s">
        <v>1574</v>
      </c>
      <c r="Q224" s="126">
        <v>46058</v>
      </c>
      <c r="R224" s="126">
        <v>45831</v>
      </c>
      <c r="S224" s="126" t="s">
        <v>28</v>
      </c>
      <c r="T224" s="126" t="s">
        <v>28</v>
      </c>
      <c r="U224" s="123" t="s">
        <v>28</v>
      </c>
      <c r="V224" s="123" t="s">
        <v>28</v>
      </c>
      <c r="W224" s="123" t="s">
        <v>28</v>
      </c>
      <c r="X224" s="123" t="s">
        <v>28</v>
      </c>
      <c r="Y224" s="123" t="s">
        <v>1575</v>
      </c>
      <c r="Z224" s="123" t="s">
        <v>26</v>
      </c>
      <c r="AA224" s="123" t="s">
        <v>135</v>
      </c>
      <c r="AB224" s="142" t="s">
        <v>1576</v>
      </c>
      <c r="AC224" s="157">
        <f>IF(OR(ISNUMBER(FIND("inteligencia",Tabla1[[#This Row],[Resumen]])), ISNUMBER(FIND("artificial",Tabla1[[#This Row],[Resumen]])), ISNUMBER(FIND("Inteligencia",Tabla1[[#This Row],[Resumen]])), ISNUMBER(FIND("Artificial",Tabla1[[#This Row],[Resumen]]))), 1, 0)</f>
        <v>1</v>
      </c>
      <c r="AD22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24" s="157">
        <f>Tabla1[[#This Row],[Título Menciona IA]]*Tabla1[[#This Row],[Resumen Menciona IA]]</f>
        <v>1</v>
      </c>
      <c r="AF224" s="142" t="s">
        <v>81</v>
      </c>
      <c r="AG224" s="142"/>
      <c r="AH224" s="142"/>
      <c r="AI224" s="142"/>
      <c r="AJ224" s="142"/>
      <c r="AK224" s="142"/>
      <c r="AL224" s="142"/>
      <c r="AM224" s="142"/>
      <c r="AN224" s="142"/>
      <c r="AO224" s="142"/>
      <c r="AP224" s="142"/>
      <c r="AQ224" s="132" t="s">
        <v>1577</v>
      </c>
      <c r="AR224" s="134" t="s">
        <v>1578</v>
      </c>
      <c r="AS224" s="134" t="s">
        <v>1579</v>
      </c>
      <c r="AT224" s="141"/>
    </row>
    <row r="225" spans="1:46" ht="90">
      <c r="A225" s="122">
        <v>224</v>
      </c>
      <c r="B225" s="122" t="s">
        <v>70</v>
      </c>
      <c r="C225" s="123" t="s">
        <v>702</v>
      </c>
      <c r="D225" s="123" t="s">
        <v>22</v>
      </c>
      <c r="E225" s="123" t="s">
        <v>703</v>
      </c>
      <c r="F225" s="123" t="s">
        <v>24</v>
      </c>
      <c r="G225" s="123" t="s">
        <v>25</v>
      </c>
      <c r="H225" s="123" t="s">
        <v>814</v>
      </c>
      <c r="I225" s="123" t="s">
        <v>74</v>
      </c>
      <c r="J225" s="123">
        <f>YEAR(Tabla1[[#This Row],[Fecha de Inicio del Proceso]])</f>
        <v>2023</v>
      </c>
      <c r="K225" s="126">
        <v>45257</v>
      </c>
      <c r="L225" s="123">
        <v>2023</v>
      </c>
      <c r="M225" s="123" t="s">
        <v>1580</v>
      </c>
      <c r="N225" s="123" t="s">
        <v>1581</v>
      </c>
      <c r="O225" s="123" t="s">
        <v>27</v>
      </c>
      <c r="P225" s="123" t="s">
        <v>707</v>
      </c>
      <c r="Q225" s="126">
        <v>46058</v>
      </c>
      <c r="R225" s="126">
        <v>45434</v>
      </c>
      <c r="S225" s="126" t="s">
        <v>28</v>
      </c>
      <c r="T225" s="126" t="s">
        <v>28</v>
      </c>
      <c r="U225" s="123" t="s">
        <v>28</v>
      </c>
      <c r="V225" s="123" t="s">
        <v>28</v>
      </c>
      <c r="W225" s="123" t="s">
        <v>28</v>
      </c>
      <c r="X225" s="123" t="s">
        <v>28</v>
      </c>
      <c r="Y225" s="123" t="s">
        <v>1582</v>
      </c>
      <c r="Z225" s="123" t="s">
        <v>26</v>
      </c>
      <c r="AA225" s="123" t="s">
        <v>135</v>
      </c>
      <c r="AB225" s="142" t="s">
        <v>1583</v>
      </c>
      <c r="AC225" s="157">
        <f>IF(OR(ISNUMBER(FIND("inteligencia",Tabla1[[#This Row],[Resumen]])), ISNUMBER(FIND("artificial",Tabla1[[#This Row],[Resumen]])), ISNUMBER(FIND("Inteligencia",Tabla1[[#This Row],[Resumen]])), ISNUMBER(FIND("Artificial",Tabla1[[#This Row],[Resumen]]))), 1, 0)</f>
        <v>1</v>
      </c>
      <c r="AD22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25" s="157">
        <f>Tabla1[[#This Row],[Título Menciona IA]]*Tabla1[[#This Row],[Resumen Menciona IA]]</f>
        <v>1</v>
      </c>
      <c r="AF225" s="142" t="s">
        <v>81</v>
      </c>
      <c r="AG225" s="142"/>
      <c r="AH225" s="142"/>
      <c r="AI225" s="142"/>
      <c r="AJ225" s="142"/>
      <c r="AK225" s="142"/>
      <c r="AL225" s="142"/>
      <c r="AM225" s="142"/>
      <c r="AN225" s="142"/>
      <c r="AO225" s="142"/>
      <c r="AP225" s="142"/>
      <c r="AQ225" s="132" t="s">
        <v>1584</v>
      </c>
      <c r="AR225" s="134" t="s">
        <v>1585</v>
      </c>
      <c r="AS225" s="134" t="s">
        <v>1586</v>
      </c>
      <c r="AT225" s="141"/>
    </row>
    <row r="226" spans="1:46" ht="60">
      <c r="A226" s="122">
        <v>225</v>
      </c>
      <c r="B226" s="122" t="s">
        <v>70</v>
      </c>
      <c r="C226" s="123" t="s">
        <v>702</v>
      </c>
      <c r="D226" s="123" t="s">
        <v>22</v>
      </c>
      <c r="E226" s="123" t="s">
        <v>703</v>
      </c>
      <c r="F226" s="123" t="s">
        <v>24</v>
      </c>
      <c r="G226" s="123" t="s">
        <v>25</v>
      </c>
      <c r="H226" s="123" t="s">
        <v>704</v>
      </c>
      <c r="I226" s="123" t="s">
        <v>74</v>
      </c>
      <c r="J226" s="123">
        <f>YEAR(Tabla1[[#This Row],[Fecha de Inicio del Proceso]])</f>
        <v>2023</v>
      </c>
      <c r="K226" s="126">
        <v>45254</v>
      </c>
      <c r="L226" s="123">
        <v>2023</v>
      </c>
      <c r="M226" s="123" t="s">
        <v>1587</v>
      </c>
      <c r="N226" s="123" t="s">
        <v>1588</v>
      </c>
      <c r="O226" s="123" t="s">
        <v>27</v>
      </c>
      <c r="P226" s="123" t="s">
        <v>707</v>
      </c>
      <c r="Q226" s="126">
        <v>46058</v>
      </c>
      <c r="R226" s="126">
        <v>45945</v>
      </c>
      <c r="S226" s="126" t="s">
        <v>28</v>
      </c>
      <c r="T226" s="126" t="s">
        <v>28</v>
      </c>
      <c r="U226" s="123" t="s">
        <v>28</v>
      </c>
      <c r="V226" s="123" t="s">
        <v>28</v>
      </c>
      <c r="W226" s="123" t="s">
        <v>28</v>
      </c>
      <c r="X226" s="123" t="s">
        <v>28</v>
      </c>
      <c r="Y226" s="123" t="s">
        <v>1147</v>
      </c>
      <c r="Z226" s="123" t="s">
        <v>26</v>
      </c>
      <c r="AA226" s="123" t="s">
        <v>135</v>
      </c>
      <c r="AB226" s="142" t="s">
        <v>1589</v>
      </c>
      <c r="AC226" s="157">
        <f>IF(OR(ISNUMBER(FIND("inteligencia",Tabla1[[#This Row],[Resumen]])), ISNUMBER(FIND("artificial",Tabla1[[#This Row],[Resumen]])), ISNUMBER(FIND("Inteligencia",Tabla1[[#This Row],[Resumen]])), ISNUMBER(FIND("Artificial",Tabla1[[#This Row],[Resumen]]))), 1, 0)</f>
        <v>1</v>
      </c>
      <c r="AD22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26" s="157">
        <f>Tabla1[[#This Row],[Título Menciona IA]]*Tabla1[[#This Row],[Resumen Menciona IA]]</f>
        <v>1</v>
      </c>
      <c r="AF226" s="142" t="s">
        <v>81</v>
      </c>
      <c r="AG226" s="142"/>
      <c r="AH226" s="142"/>
      <c r="AI226" s="142"/>
      <c r="AJ226" s="142"/>
      <c r="AK226" s="142"/>
      <c r="AL226" s="142"/>
      <c r="AM226" s="142"/>
      <c r="AN226" s="142"/>
      <c r="AO226" s="142"/>
      <c r="AP226" s="142"/>
      <c r="AQ226" s="132" t="s">
        <v>1590</v>
      </c>
      <c r="AR226" s="134" t="s">
        <v>1591</v>
      </c>
      <c r="AS226" s="134" t="s">
        <v>1592</v>
      </c>
      <c r="AT226" s="141"/>
    </row>
    <row r="227" spans="1:46" ht="135">
      <c r="A227" s="122">
        <v>226</v>
      </c>
      <c r="B227" s="122" t="s">
        <v>70</v>
      </c>
      <c r="C227" s="123" t="s">
        <v>702</v>
      </c>
      <c r="D227" s="123" t="s">
        <v>22</v>
      </c>
      <c r="E227" s="123" t="s">
        <v>703</v>
      </c>
      <c r="F227" s="123" t="s">
        <v>24</v>
      </c>
      <c r="G227" s="123" t="s">
        <v>25</v>
      </c>
      <c r="H227" s="123" t="s">
        <v>704</v>
      </c>
      <c r="I227" s="123" t="s">
        <v>74</v>
      </c>
      <c r="J227" s="123">
        <f>YEAR(Tabla1[[#This Row],[Fecha de Inicio del Proceso]])</f>
        <v>2023</v>
      </c>
      <c r="K227" s="126">
        <v>45254</v>
      </c>
      <c r="L227" s="123">
        <v>2023</v>
      </c>
      <c r="M227" s="123" t="s">
        <v>1593</v>
      </c>
      <c r="N227" s="123" t="s">
        <v>1594</v>
      </c>
      <c r="O227" s="123" t="s">
        <v>27</v>
      </c>
      <c r="P227" s="123" t="s">
        <v>707</v>
      </c>
      <c r="Q227" s="126">
        <v>46058</v>
      </c>
      <c r="R227" s="126">
        <v>45881</v>
      </c>
      <c r="S227" s="126" t="s">
        <v>28</v>
      </c>
      <c r="T227" s="126" t="s">
        <v>28</v>
      </c>
      <c r="U227" s="123" t="s">
        <v>28</v>
      </c>
      <c r="V227" s="123" t="s">
        <v>28</v>
      </c>
      <c r="W227" s="123" t="s">
        <v>28</v>
      </c>
      <c r="X227" s="123" t="s">
        <v>28</v>
      </c>
      <c r="Y227" s="123" t="s">
        <v>1147</v>
      </c>
      <c r="Z227" s="123" t="s">
        <v>26</v>
      </c>
      <c r="AA227" s="123" t="s">
        <v>135</v>
      </c>
      <c r="AB227" s="142" t="s">
        <v>1595</v>
      </c>
      <c r="AC227" s="157">
        <f>IF(OR(ISNUMBER(FIND("inteligencia",Tabla1[[#This Row],[Resumen]])), ISNUMBER(FIND("artificial",Tabla1[[#This Row],[Resumen]])), ISNUMBER(FIND("Inteligencia",Tabla1[[#This Row],[Resumen]])), ISNUMBER(FIND("Artificial",Tabla1[[#This Row],[Resumen]]))), 1, 0)</f>
        <v>1</v>
      </c>
      <c r="AD22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27" s="157">
        <f>Tabla1[[#This Row],[Título Menciona IA]]*Tabla1[[#This Row],[Resumen Menciona IA]]</f>
        <v>1</v>
      </c>
      <c r="AF227" s="142" t="s">
        <v>81</v>
      </c>
      <c r="AG227" s="142"/>
      <c r="AH227" s="142"/>
      <c r="AI227" s="142"/>
      <c r="AJ227" s="142"/>
      <c r="AK227" s="142"/>
      <c r="AL227" s="142"/>
      <c r="AM227" s="142"/>
      <c r="AN227" s="142"/>
      <c r="AO227" s="142"/>
      <c r="AP227" s="142"/>
      <c r="AQ227" s="132" t="s">
        <v>1596</v>
      </c>
      <c r="AR227" s="134" t="s">
        <v>1597</v>
      </c>
      <c r="AS227" s="134" t="s">
        <v>1598</v>
      </c>
      <c r="AT227" s="141"/>
    </row>
    <row r="228" spans="1:46" ht="75">
      <c r="A228" s="122">
        <v>227</v>
      </c>
      <c r="B228" s="122" t="s">
        <v>70</v>
      </c>
      <c r="C228" s="123" t="s">
        <v>702</v>
      </c>
      <c r="D228" s="123" t="s">
        <v>22</v>
      </c>
      <c r="E228" s="123" t="s">
        <v>703</v>
      </c>
      <c r="F228" s="123" t="s">
        <v>24</v>
      </c>
      <c r="G228" s="123" t="s">
        <v>25</v>
      </c>
      <c r="H228" s="123" t="s">
        <v>704</v>
      </c>
      <c r="I228" s="123" t="s">
        <v>74</v>
      </c>
      <c r="J228" s="123">
        <f>YEAR(Tabla1[[#This Row],[Fecha de Inicio del Proceso]])</f>
        <v>2023</v>
      </c>
      <c r="K228" s="126">
        <v>45252</v>
      </c>
      <c r="L228" s="123">
        <v>2023</v>
      </c>
      <c r="M228" s="123" t="s">
        <v>1599</v>
      </c>
      <c r="N228" s="123" t="s">
        <v>1600</v>
      </c>
      <c r="O228" s="123" t="s">
        <v>27</v>
      </c>
      <c r="P228" s="123" t="s">
        <v>1574</v>
      </c>
      <c r="Q228" s="126">
        <v>46058</v>
      </c>
      <c r="R228" s="126">
        <v>45831</v>
      </c>
      <c r="S228" s="126" t="s">
        <v>28</v>
      </c>
      <c r="T228" s="126" t="s">
        <v>28</v>
      </c>
      <c r="U228" s="123" t="s">
        <v>28</v>
      </c>
      <c r="V228" s="123" t="s">
        <v>28</v>
      </c>
      <c r="W228" s="123" t="s">
        <v>28</v>
      </c>
      <c r="X228" s="123" t="s">
        <v>28</v>
      </c>
      <c r="Y228" s="123" t="s">
        <v>1601</v>
      </c>
      <c r="Z228" s="123" t="s">
        <v>26</v>
      </c>
      <c r="AA228" s="123" t="s">
        <v>135</v>
      </c>
      <c r="AB228" s="142" t="s">
        <v>1602</v>
      </c>
      <c r="AC228" s="157">
        <f>IF(OR(ISNUMBER(FIND("inteligencia",Tabla1[[#This Row],[Resumen]])), ISNUMBER(FIND("artificial",Tabla1[[#This Row],[Resumen]])), ISNUMBER(FIND("Inteligencia",Tabla1[[#This Row],[Resumen]])), ISNUMBER(FIND("Artificial",Tabla1[[#This Row],[Resumen]]))), 1, 0)</f>
        <v>1</v>
      </c>
      <c r="AD22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28" s="157">
        <f>Tabla1[[#This Row],[Título Menciona IA]]*Tabla1[[#This Row],[Resumen Menciona IA]]</f>
        <v>1</v>
      </c>
      <c r="AF228" s="142" t="s">
        <v>81</v>
      </c>
      <c r="AG228" s="142"/>
      <c r="AH228" s="142"/>
      <c r="AI228" s="142"/>
      <c r="AJ228" s="142"/>
      <c r="AK228" s="142"/>
      <c r="AL228" s="142"/>
      <c r="AM228" s="142"/>
      <c r="AN228" s="142"/>
      <c r="AO228" s="142"/>
      <c r="AP228" s="142"/>
      <c r="AQ228" s="132" t="s">
        <v>1603</v>
      </c>
      <c r="AR228" s="134" t="s">
        <v>1604</v>
      </c>
      <c r="AS228" s="134" t="s">
        <v>1605</v>
      </c>
      <c r="AT228" s="141"/>
    </row>
    <row r="229" spans="1:46" ht="105">
      <c r="A229" s="122">
        <v>228</v>
      </c>
      <c r="B229" s="122" t="s">
        <v>70</v>
      </c>
      <c r="C229" s="123" t="s">
        <v>702</v>
      </c>
      <c r="D229" s="123" t="s">
        <v>22</v>
      </c>
      <c r="E229" s="123" t="s">
        <v>703</v>
      </c>
      <c r="F229" s="123" t="s">
        <v>24</v>
      </c>
      <c r="G229" s="123" t="s">
        <v>25</v>
      </c>
      <c r="H229" s="123" t="s">
        <v>704</v>
      </c>
      <c r="I229" s="123" t="s">
        <v>74</v>
      </c>
      <c r="J229" s="123">
        <f>YEAR(Tabla1[[#This Row],[Fecha de Inicio del Proceso]])</f>
        <v>2023</v>
      </c>
      <c r="K229" s="126">
        <v>45252</v>
      </c>
      <c r="L229" s="123">
        <v>2023</v>
      </c>
      <c r="M229" s="123" t="s">
        <v>1606</v>
      </c>
      <c r="N229" s="123" t="s">
        <v>1607</v>
      </c>
      <c r="O229" s="123" t="s">
        <v>298</v>
      </c>
      <c r="P229" s="123" t="s">
        <v>1608</v>
      </c>
      <c r="Q229" s="126">
        <v>46058</v>
      </c>
      <c r="R229" s="126">
        <v>45267</v>
      </c>
      <c r="S229" s="126" t="s">
        <v>28</v>
      </c>
      <c r="T229" s="126" t="s">
        <v>28</v>
      </c>
      <c r="U229" s="123" t="s">
        <v>28</v>
      </c>
      <c r="V229" s="123" t="s">
        <v>28</v>
      </c>
      <c r="W229" s="126">
        <v>45267</v>
      </c>
      <c r="X229" s="123" t="s">
        <v>28</v>
      </c>
      <c r="Y229" s="123" t="s">
        <v>1609</v>
      </c>
      <c r="Z229" s="123" t="s">
        <v>26</v>
      </c>
      <c r="AA229" s="123" t="s">
        <v>333</v>
      </c>
      <c r="AB229" s="142" t="s">
        <v>1610</v>
      </c>
      <c r="AC229" s="157">
        <f>IF(OR(ISNUMBER(FIND("inteligencia",Tabla1[[#This Row],[Resumen]])), ISNUMBER(FIND("artificial",Tabla1[[#This Row],[Resumen]])), ISNUMBER(FIND("Inteligencia",Tabla1[[#This Row],[Resumen]])), ISNUMBER(FIND("Artificial",Tabla1[[#This Row],[Resumen]]))), 1, 0)</f>
        <v>1</v>
      </c>
      <c r="AD22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29" s="157">
        <f>Tabla1[[#This Row],[Título Menciona IA]]*Tabla1[[#This Row],[Resumen Menciona IA]]</f>
        <v>0</v>
      </c>
      <c r="AF229" s="142" t="s">
        <v>81</v>
      </c>
      <c r="AG229" s="142"/>
      <c r="AH229" s="142"/>
      <c r="AI229" s="142"/>
      <c r="AJ229" s="142"/>
      <c r="AK229" s="142"/>
      <c r="AL229" s="142"/>
      <c r="AM229" s="142"/>
      <c r="AN229" s="142"/>
      <c r="AO229" s="142"/>
      <c r="AP229" s="142"/>
      <c r="AQ229" s="132" t="s">
        <v>1611</v>
      </c>
      <c r="AR229" s="134" t="s">
        <v>1612</v>
      </c>
      <c r="AS229" s="134" t="s">
        <v>1613</v>
      </c>
      <c r="AT229" s="141"/>
    </row>
    <row r="230" spans="1:46" ht="105">
      <c r="A230" s="122">
        <v>229</v>
      </c>
      <c r="B230" s="122" t="s">
        <v>70</v>
      </c>
      <c r="C230" s="123" t="s">
        <v>702</v>
      </c>
      <c r="D230" s="123" t="s">
        <v>22</v>
      </c>
      <c r="E230" s="123" t="s">
        <v>703</v>
      </c>
      <c r="F230" s="123" t="s">
        <v>24</v>
      </c>
      <c r="G230" s="123" t="s">
        <v>25</v>
      </c>
      <c r="H230" s="123" t="s">
        <v>704</v>
      </c>
      <c r="I230" s="123" t="s">
        <v>74</v>
      </c>
      <c r="J230" s="123">
        <f>YEAR(Tabla1[[#This Row],[Fecha de Inicio del Proceso]])</f>
        <v>2023</v>
      </c>
      <c r="K230" s="126">
        <v>45243</v>
      </c>
      <c r="L230" s="123">
        <v>2023</v>
      </c>
      <c r="M230" s="123" t="s">
        <v>1614</v>
      </c>
      <c r="N230" s="123" t="s">
        <v>1615</v>
      </c>
      <c r="O230" s="123" t="s">
        <v>27</v>
      </c>
      <c r="P230" s="123" t="s">
        <v>1616</v>
      </c>
      <c r="Q230" s="126">
        <v>46058</v>
      </c>
      <c r="R230" s="126">
        <v>45282</v>
      </c>
      <c r="S230" s="126" t="s">
        <v>28</v>
      </c>
      <c r="T230" s="126" t="s">
        <v>28</v>
      </c>
      <c r="U230" s="123" t="s">
        <v>28</v>
      </c>
      <c r="V230" s="123" t="s">
        <v>28</v>
      </c>
      <c r="W230" s="123" t="s">
        <v>28</v>
      </c>
      <c r="X230" s="123" t="s">
        <v>28</v>
      </c>
      <c r="Y230" s="123" t="s">
        <v>1617</v>
      </c>
      <c r="Z230" s="123" t="s">
        <v>26</v>
      </c>
      <c r="AA230" s="123" t="s">
        <v>333</v>
      </c>
      <c r="AB230" s="142" t="s">
        <v>1618</v>
      </c>
      <c r="AC230" s="157">
        <f>IF(OR(ISNUMBER(FIND("inteligencia",Tabla1[[#This Row],[Resumen]])), ISNUMBER(FIND("artificial",Tabla1[[#This Row],[Resumen]])), ISNUMBER(FIND("Inteligencia",Tabla1[[#This Row],[Resumen]])), ISNUMBER(FIND("Artificial",Tabla1[[#This Row],[Resumen]]))), 1, 0)</f>
        <v>1</v>
      </c>
      <c r="AD23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30" s="157">
        <f>Tabla1[[#This Row],[Título Menciona IA]]*Tabla1[[#This Row],[Resumen Menciona IA]]</f>
        <v>0</v>
      </c>
      <c r="AF230" s="142" t="s">
        <v>81</v>
      </c>
      <c r="AG230" s="142"/>
      <c r="AH230" s="142"/>
      <c r="AI230" s="142"/>
      <c r="AJ230" s="142"/>
      <c r="AK230" s="142"/>
      <c r="AL230" s="142"/>
      <c r="AM230" s="142"/>
      <c r="AN230" s="142"/>
      <c r="AO230" s="142"/>
      <c r="AP230" s="142"/>
      <c r="AQ230" s="132" t="s">
        <v>1619</v>
      </c>
      <c r="AR230" s="134" t="s">
        <v>1620</v>
      </c>
      <c r="AS230" s="134" t="s">
        <v>1621</v>
      </c>
      <c r="AT230" s="141"/>
    </row>
    <row r="231" spans="1:46" ht="105">
      <c r="A231" s="122">
        <v>230</v>
      </c>
      <c r="B231" s="122" t="s">
        <v>70</v>
      </c>
      <c r="C231" s="122" t="s">
        <v>702</v>
      </c>
      <c r="D231" s="122" t="s">
        <v>22</v>
      </c>
      <c r="E231" s="123" t="s">
        <v>1622</v>
      </c>
      <c r="F231" s="123" t="s">
        <v>198</v>
      </c>
      <c r="G231" s="122" t="s">
        <v>28</v>
      </c>
      <c r="H231" s="122" t="s">
        <v>28</v>
      </c>
      <c r="I231" s="122" t="s">
        <v>199</v>
      </c>
      <c r="J231" s="122">
        <f>YEAR(Tabla1[[#This Row],[Fecha de Inicio del Proceso]])</f>
        <v>2023</v>
      </c>
      <c r="K231" s="124">
        <v>45240</v>
      </c>
      <c r="L231" s="122" t="s">
        <v>28</v>
      </c>
      <c r="M231" s="122" t="s">
        <v>1623</v>
      </c>
      <c r="N231" s="122" t="s">
        <v>1624</v>
      </c>
      <c r="O231" s="122" t="s">
        <v>109</v>
      </c>
      <c r="P231" s="122" t="s">
        <v>1188</v>
      </c>
      <c r="Q231" s="124">
        <v>45845</v>
      </c>
      <c r="R231" s="124">
        <v>45246</v>
      </c>
      <c r="S231" s="124">
        <v>45246</v>
      </c>
      <c r="T231" s="126" t="s">
        <v>28</v>
      </c>
      <c r="U231" s="124">
        <v>45246</v>
      </c>
      <c r="V231" s="124">
        <v>45240</v>
      </c>
      <c r="W231" s="122" t="s">
        <v>28</v>
      </c>
      <c r="X231" s="122" t="s">
        <v>28</v>
      </c>
      <c r="Y231" s="122" t="s">
        <v>1625</v>
      </c>
      <c r="Z231" s="122" t="s">
        <v>28</v>
      </c>
      <c r="AA231" s="123" t="s">
        <v>239</v>
      </c>
      <c r="AB231" s="141" t="s">
        <v>1626</v>
      </c>
      <c r="AC231" s="158">
        <f>IF(OR(ISNUMBER(FIND("inteligencia",Tabla1[[#This Row],[Resumen]])), ISNUMBER(FIND("artificial",Tabla1[[#This Row],[Resumen]])), ISNUMBER(FIND("Inteligencia",Tabla1[[#This Row],[Resumen]])), ISNUMBER(FIND("Artificial",Tabla1[[#This Row],[Resumen]]))), 1, 0)</f>
        <v>1</v>
      </c>
      <c r="AD231"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31" s="159">
        <f>Tabla1[[#This Row],[Título Menciona IA]]*Tabla1[[#This Row],[Resumen Menciona IA]]</f>
        <v>0</v>
      </c>
      <c r="AF231" s="142" t="s">
        <v>81</v>
      </c>
      <c r="AG231" s="145"/>
      <c r="AH231" s="141"/>
      <c r="AI231" s="141"/>
      <c r="AJ231" s="141"/>
      <c r="AK231" s="141"/>
      <c r="AL231" s="141"/>
      <c r="AM231" s="141"/>
      <c r="AN231" s="141"/>
      <c r="AO231" s="141"/>
      <c r="AP231" s="142"/>
      <c r="AQ231" s="132" t="s">
        <v>1627</v>
      </c>
      <c r="AR231" s="134" t="s">
        <v>1628</v>
      </c>
      <c r="AS231" s="134"/>
      <c r="AT231" s="141"/>
    </row>
    <row r="232" spans="1:46" ht="135">
      <c r="A232" s="122">
        <v>231</v>
      </c>
      <c r="B232" s="122" t="s">
        <v>70</v>
      </c>
      <c r="C232" s="123" t="s">
        <v>702</v>
      </c>
      <c r="D232" s="123" t="s">
        <v>22</v>
      </c>
      <c r="E232" s="123" t="s">
        <v>703</v>
      </c>
      <c r="F232" s="123" t="s">
        <v>24</v>
      </c>
      <c r="G232" s="123" t="s">
        <v>25</v>
      </c>
      <c r="H232" s="123" t="s">
        <v>704</v>
      </c>
      <c r="I232" s="123" t="s">
        <v>74</v>
      </c>
      <c r="J232" s="123">
        <f>YEAR(Tabla1[[#This Row],[Fecha de Inicio del Proceso]])</f>
        <v>2023</v>
      </c>
      <c r="K232" s="126">
        <v>45240</v>
      </c>
      <c r="L232" s="123">
        <v>2023</v>
      </c>
      <c r="M232" s="123" t="s">
        <v>1629</v>
      </c>
      <c r="N232" s="123" t="s">
        <v>1630</v>
      </c>
      <c r="O232" s="123" t="s">
        <v>27</v>
      </c>
      <c r="P232" s="123" t="s">
        <v>707</v>
      </c>
      <c r="Q232" s="126">
        <v>46058</v>
      </c>
      <c r="R232" s="126">
        <v>45776</v>
      </c>
      <c r="S232" s="126" t="s">
        <v>28</v>
      </c>
      <c r="T232" s="126" t="s">
        <v>28</v>
      </c>
      <c r="U232" s="123" t="s">
        <v>28</v>
      </c>
      <c r="V232" s="123" t="s">
        <v>28</v>
      </c>
      <c r="W232" s="123" t="s">
        <v>28</v>
      </c>
      <c r="X232" s="123" t="s">
        <v>28</v>
      </c>
      <c r="Y232" s="123" t="s">
        <v>1449</v>
      </c>
      <c r="Z232" s="123" t="s">
        <v>26</v>
      </c>
      <c r="AA232" s="123" t="s">
        <v>333</v>
      </c>
      <c r="AB232" s="142" t="s">
        <v>1631</v>
      </c>
      <c r="AC232" s="157">
        <f>IF(OR(ISNUMBER(FIND("inteligencia",Tabla1[[#This Row],[Resumen]])), ISNUMBER(FIND("artificial",Tabla1[[#This Row],[Resumen]])), ISNUMBER(FIND("Inteligencia",Tabla1[[#This Row],[Resumen]])), ISNUMBER(FIND("Artificial",Tabla1[[#This Row],[Resumen]]))), 1, 0)</f>
        <v>1</v>
      </c>
      <c r="AD23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32" s="157">
        <f>Tabla1[[#This Row],[Título Menciona IA]]*Tabla1[[#This Row],[Resumen Menciona IA]]</f>
        <v>0</v>
      </c>
      <c r="AF232" s="142" t="s">
        <v>81</v>
      </c>
      <c r="AG232" s="142"/>
      <c r="AH232" s="142"/>
      <c r="AI232" s="142"/>
      <c r="AJ232" s="142"/>
      <c r="AK232" s="142"/>
      <c r="AL232" s="142"/>
      <c r="AM232" s="142"/>
      <c r="AN232" s="142"/>
      <c r="AO232" s="142"/>
      <c r="AP232" s="142"/>
      <c r="AQ232" s="132" t="s">
        <v>1632</v>
      </c>
      <c r="AR232" s="134" t="s">
        <v>1633</v>
      </c>
      <c r="AS232" s="134" t="s">
        <v>1634</v>
      </c>
      <c r="AT232" s="141"/>
    </row>
    <row r="233" spans="1:46" ht="90">
      <c r="A233" s="122">
        <v>232</v>
      </c>
      <c r="B233" s="122" t="s">
        <v>70</v>
      </c>
      <c r="C233" s="123" t="s">
        <v>702</v>
      </c>
      <c r="D233" s="123" t="s">
        <v>22</v>
      </c>
      <c r="E233" s="123" t="s">
        <v>703</v>
      </c>
      <c r="F233" s="123" t="s">
        <v>24</v>
      </c>
      <c r="G233" s="123" t="s">
        <v>25</v>
      </c>
      <c r="H233" s="123" t="s">
        <v>704</v>
      </c>
      <c r="I233" s="123" t="s">
        <v>74</v>
      </c>
      <c r="J233" s="123">
        <f>YEAR(Tabla1[[#This Row],[Fecha de Inicio del Proceso]])</f>
        <v>2023</v>
      </c>
      <c r="K233" s="126">
        <v>45237</v>
      </c>
      <c r="L233" s="123">
        <v>2023</v>
      </c>
      <c r="M233" s="123" t="s">
        <v>1635</v>
      </c>
      <c r="N233" s="123" t="s">
        <v>1636</v>
      </c>
      <c r="O233" s="123" t="s">
        <v>27</v>
      </c>
      <c r="P233" s="123" t="s">
        <v>1637</v>
      </c>
      <c r="Q233" s="126">
        <v>46058</v>
      </c>
      <c r="R233" s="126">
        <v>45936</v>
      </c>
      <c r="S233" s="126" t="s">
        <v>28</v>
      </c>
      <c r="T233" s="126" t="s">
        <v>28</v>
      </c>
      <c r="U233" s="123" t="s">
        <v>28</v>
      </c>
      <c r="V233" s="123" t="s">
        <v>28</v>
      </c>
      <c r="W233" s="123" t="s">
        <v>28</v>
      </c>
      <c r="X233" s="123" t="s">
        <v>28</v>
      </c>
      <c r="Y233" s="123" t="s">
        <v>1253</v>
      </c>
      <c r="Z233" s="123" t="s">
        <v>26</v>
      </c>
      <c r="AA233" s="123" t="s">
        <v>135</v>
      </c>
      <c r="AB233" s="142" t="s">
        <v>1638</v>
      </c>
      <c r="AC233" s="157">
        <f>IF(OR(ISNUMBER(FIND("inteligencia",Tabla1[[#This Row],[Resumen]])), ISNUMBER(FIND("artificial",Tabla1[[#This Row],[Resumen]])), ISNUMBER(FIND("Inteligencia",Tabla1[[#This Row],[Resumen]])), ISNUMBER(FIND("Artificial",Tabla1[[#This Row],[Resumen]]))), 1, 0)</f>
        <v>1</v>
      </c>
      <c r="AD23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33" s="157">
        <f>Tabla1[[#This Row],[Título Menciona IA]]*Tabla1[[#This Row],[Resumen Menciona IA]]</f>
        <v>1</v>
      </c>
      <c r="AF233" s="142" t="s">
        <v>81</v>
      </c>
      <c r="AG233" s="142"/>
      <c r="AH233" s="142"/>
      <c r="AI233" s="142"/>
      <c r="AJ233" s="142"/>
      <c r="AK233" s="142"/>
      <c r="AL233" s="142"/>
      <c r="AM233" s="142"/>
      <c r="AN233" s="142"/>
      <c r="AO233" s="142"/>
      <c r="AP233" s="142"/>
      <c r="AQ233" s="163" t="s">
        <v>1639</v>
      </c>
      <c r="AR233" s="134" t="s">
        <v>1640</v>
      </c>
      <c r="AS233" s="134" t="s">
        <v>1641</v>
      </c>
      <c r="AT233" s="141"/>
    </row>
    <row r="234" spans="1:46" ht="105">
      <c r="A234" s="122">
        <v>233</v>
      </c>
      <c r="B234" s="122" t="s">
        <v>70</v>
      </c>
      <c r="C234" s="123" t="s">
        <v>702</v>
      </c>
      <c r="D234" s="123" t="s">
        <v>22</v>
      </c>
      <c r="E234" s="123" t="s">
        <v>703</v>
      </c>
      <c r="F234" s="123" t="s">
        <v>24</v>
      </c>
      <c r="G234" s="123" t="s">
        <v>25</v>
      </c>
      <c r="H234" s="123" t="s">
        <v>704</v>
      </c>
      <c r="I234" s="123" t="s">
        <v>74</v>
      </c>
      <c r="J234" s="123">
        <f>YEAR(Tabla1[[#This Row],[Fecha de Inicio del Proceso]])</f>
        <v>2023</v>
      </c>
      <c r="K234" s="126">
        <v>45236</v>
      </c>
      <c r="L234" s="123">
        <v>2023</v>
      </c>
      <c r="M234" s="123" t="s">
        <v>1642</v>
      </c>
      <c r="N234" s="123" t="s">
        <v>1643</v>
      </c>
      <c r="O234" s="123" t="s">
        <v>298</v>
      </c>
      <c r="P234" s="123" t="s">
        <v>1644</v>
      </c>
      <c r="Q234" s="126">
        <v>45794</v>
      </c>
      <c r="R234" s="126">
        <v>45266</v>
      </c>
      <c r="S234" s="126" t="s">
        <v>28</v>
      </c>
      <c r="T234" s="126" t="s">
        <v>28</v>
      </c>
      <c r="U234" s="123" t="s">
        <v>28</v>
      </c>
      <c r="V234" s="123" t="s">
        <v>28</v>
      </c>
      <c r="W234" s="126">
        <v>45266</v>
      </c>
      <c r="X234" s="123" t="s">
        <v>28</v>
      </c>
      <c r="Y234" s="123" t="s">
        <v>1253</v>
      </c>
      <c r="Z234" s="123" t="s">
        <v>26</v>
      </c>
      <c r="AA234" s="123" t="s">
        <v>135</v>
      </c>
      <c r="AB234" s="142" t="s">
        <v>1645</v>
      </c>
      <c r="AC234" s="157">
        <f>IF(OR(ISNUMBER(FIND("inteligencia",Tabla1[[#This Row],[Resumen]])), ISNUMBER(FIND("artificial",Tabla1[[#This Row],[Resumen]])), ISNUMBER(FIND("Inteligencia",Tabla1[[#This Row],[Resumen]])), ISNUMBER(FIND("Artificial",Tabla1[[#This Row],[Resumen]]))), 1, 0)</f>
        <v>1</v>
      </c>
      <c r="AD23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34" s="157">
        <f>Tabla1[[#This Row],[Título Menciona IA]]*Tabla1[[#This Row],[Resumen Menciona IA]]</f>
        <v>1</v>
      </c>
      <c r="AF234" s="142" t="s">
        <v>81</v>
      </c>
      <c r="AG234" s="142"/>
      <c r="AH234" s="142"/>
      <c r="AI234" s="142"/>
      <c r="AJ234" s="142"/>
      <c r="AK234" s="142"/>
      <c r="AL234" s="142"/>
      <c r="AM234" s="142"/>
      <c r="AN234" s="142"/>
      <c r="AO234" s="142"/>
      <c r="AP234" s="142"/>
      <c r="AQ234" s="163" t="s">
        <v>1646</v>
      </c>
      <c r="AR234" s="134" t="s">
        <v>1647</v>
      </c>
      <c r="AS234" s="134" t="s">
        <v>1648</v>
      </c>
      <c r="AT234" s="141"/>
    </row>
    <row r="235" spans="1:46" ht="120">
      <c r="A235" s="122">
        <v>234</v>
      </c>
      <c r="B235" s="122" t="s">
        <v>70</v>
      </c>
      <c r="C235" s="123" t="s">
        <v>702</v>
      </c>
      <c r="D235" s="123" t="s">
        <v>22</v>
      </c>
      <c r="E235" s="123" t="s">
        <v>703</v>
      </c>
      <c r="F235" s="123" t="s">
        <v>24</v>
      </c>
      <c r="G235" s="123" t="s">
        <v>25</v>
      </c>
      <c r="H235" s="123" t="s">
        <v>704</v>
      </c>
      <c r="I235" s="123" t="s">
        <v>74</v>
      </c>
      <c r="J235" s="123">
        <f>YEAR(Tabla1[[#This Row],[Fecha de Inicio del Proceso]])</f>
        <v>2023</v>
      </c>
      <c r="K235" s="126">
        <v>45236</v>
      </c>
      <c r="L235" s="123">
        <v>2023</v>
      </c>
      <c r="M235" s="123" t="s">
        <v>1649</v>
      </c>
      <c r="N235" s="123" t="s">
        <v>1650</v>
      </c>
      <c r="O235" s="123" t="s">
        <v>27</v>
      </c>
      <c r="P235" s="123" t="s">
        <v>707</v>
      </c>
      <c r="Q235" s="126">
        <v>46058</v>
      </c>
      <c r="R235" s="126">
        <v>45936</v>
      </c>
      <c r="S235" s="126" t="s">
        <v>28</v>
      </c>
      <c r="T235" s="126" t="s">
        <v>28</v>
      </c>
      <c r="U235" s="123" t="s">
        <v>28</v>
      </c>
      <c r="V235" s="123" t="s">
        <v>28</v>
      </c>
      <c r="W235" s="123" t="s">
        <v>28</v>
      </c>
      <c r="X235" s="123" t="s">
        <v>28</v>
      </c>
      <c r="Y235" s="123" t="s">
        <v>1651</v>
      </c>
      <c r="Z235" s="123" t="s">
        <v>26</v>
      </c>
      <c r="AA235" s="123" t="s">
        <v>135</v>
      </c>
      <c r="AB235" s="142" t="s">
        <v>1652</v>
      </c>
      <c r="AC235" s="157">
        <f>IF(OR(ISNUMBER(FIND("inteligencia",Tabla1[[#This Row],[Resumen]])), ISNUMBER(FIND("artificial",Tabla1[[#This Row],[Resumen]])), ISNUMBER(FIND("Inteligencia",Tabla1[[#This Row],[Resumen]])), ISNUMBER(FIND("Artificial",Tabla1[[#This Row],[Resumen]]))), 1, 0)</f>
        <v>1</v>
      </c>
      <c r="AD23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35" s="157">
        <f>Tabla1[[#This Row],[Título Menciona IA]]*Tabla1[[#This Row],[Resumen Menciona IA]]</f>
        <v>1</v>
      </c>
      <c r="AF235" s="142" t="s">
        <v>81</v>
      </c>
      <c r="AG235" s="142"/>
      <c r="AH235" s="142"/>
      <c r="AI235" s="142"/>
      <c r="AJ235" s="142"/>
      <c r="AK235" s="142"/>
      <c r="AL235" s="142"/>
      <c r="AM235" s="142"/>
      <c r="AN235" s="142"/>
      <c r="AO235" s="142"/>
      <c r="AP235" s="142"/>
      <c r="AQ235" s="163" t="s">
        <v>1653</v>
      </c>
      <c r="AR235" s="134" t="s">
        <v>1654</v>
      </c>
      <c r="AS235" s="134" t="s">
        <v>1655</v>
      </c>
      <c r="AT235" s="141"/>
    </row>
    <row r="236" spans="1:46" ht="90">
      <c r="A236" s="122">
        <v>235</v>
      </c>
      <c r="B236" s="122" t="s">
        <v>70</v>
      </c>
      <c r="C236" s="123" t="s">
        <v>702</v>
      </c>
      <c r="D236" s="123" t="s">
        <v>22</v>
      </c>
      <c r="E236" s="123" t="s">
        <v>703</v>
      </c>
      <c r="F236" s="123" t="s">
        <v>24</v>
      </c>
      <c r="G236" s="123" t="s">
        <v>25</v>
      </c>
      <c r="H236" s="123" t="s">
        <v>704</v>
      </c>
      <c r="I236" s="123" t="s">
        <v>74</v>
      </c>
      <c r="J236" s="123">
        <f>YEAR(Tabla1[[#This Row],[Fecha de Inicio del Proceso]])</f>
        <v>2023</v>
      </c>
      <c r="K236" s="126">
        <v>45231</v>
      </c>
      <c r="L236" s="123">
        <v>2023</v>
      </c>
      <c r="M236" s="123" t="s">
        <v>1656</v>
      </c>
      <c r="N236" s="123" t="s">
        <v>1657</v>
      </c>
      <c r="O236" s="123" t="s">
        <v>27</v>
      </c>
      <c r="P236" s="123" t="s">
        <v>707</v>
      </c>
      <c r="Q236" s="126">
        <v>46058</v>
      </c>
      <c r="R236" s="126">
        <v>45797</v>
      </c>
      <c r="S236" s="126" t="s">
        <v>28</v>
      </c>
      <c r="T236" s="126" t="s">
        <v>28</v>
      </c>
      <c r="U236" s="123" t="s">
        <v>28</v>
      </c>
      <c r="V236" s="123" t="s">
        <v>28</v>
      </c>
      <c r="W236" s="123" t="s">
        <v>28</v>
      </c>
      <c r="X236" s="123" t="s">
        <v>28</v>
      </c>
      <c r="Y236" s="123" t="s">
        <v>1532</v>
      </c>
      <c r="Z236" s="123" t="s">
        <v>26</v>
      </c>
      <c r="AA236" s="123" t="s">
        <v>135</v>
      </c>
      <c r="AB236" s="142" t="s">
        <v>1658</v>
      </c>
      <c r="AC236" s="157">
        <f>IF(OR(ISNUMBER(FIND("inteligencia",Tabla1[[#This Row],[Resumen]])), ISNUMBER(FIND("artificial",Tabla1[[#This Row],[Resumen]])), ISNUMBER(FIND("Inteligencia",Tabla1[[#This Row],[Resumen]])), ISNUMBER(FIND("Artificial",Tabla1[[#This Row],[Resumen]]))), 1, 0)</f>
        <v>1</v>
      </c>
      <c r="AD23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36" s="157">
        <f>Tabla1[[#This Row],[Título Menciona IA]]*Tabla1[[#This Row],[Resumen Menciona IA]]</f>
        <v>1</v>
      </c>
      <c r="AF236" s="142" t="s">
        <v>81</v>
      </c>
      <c r="AG236" s="142"/>
      <c r="AH236" s="142"/>
      <c r="AI236" s="142"/>
      <c r="AJ236" s="142"/>
      <c r="AK236" s="142"/>
      <c r="AL236" s="142"/>
      <c r="AM236" s="142"/>
      <c r="AN236" s="142"/>
      <c r="AO236" s="142"/>
      <c r="AP236" s="142"/>
      <c r="AQ236" s="163" t="s">
        <v>1659</v>
      </c>
      <c r="AR236" s="134" t="s">
        <v>1660</v>
      </c>
      <c r="AS236" s="134" t="s">
        <v>1661</v>
      </c>
      <c r="AT236" s="141"/>
    </row>
    <row r="237" spans="1:46" ht="105">
      <c r="A237" s="122">
        <v>236</v>
      </c>
      <c r="B237" s="122" t="s">
        <v>70</v>
      </c>
      <c r="C237" s="123" t="s">
        <v>702</v>
      </c>
      <c r="D237" s="123" t="s">
        <v>22</v>
      </c>
      <c r="E237" s="123" t="s">
        <v>703</v>
      </c>
      <c r="F237" s="123" t="s">
        <v>24</v>
      </c>
      <c r="G237" s="123" t="s">
        <v>25</v>
      </c>
      <c r="H237" s="123" t="s">
        <v>704</v>
      </c>
      <c r="I237" s="123" t="s">
        <v>74</v>
      </c>
      <c r="J237" s="123">
        <f>YEAR(Tabla1[[#This Row],[Fecha de Inicio del Proceso]])</f>
        <v>2023</v>
      </c>
      <c r="K237" s="126">
        <v>45226</v>
      </c>
      <c r="L237" s="123">
        <v>2023</v>
      </c>
      <c r="M237" s="123" t="s">
        <v>1662</v>
      </c>
      <c r="N237" s="123" t="s">
        <v>1663</v>
      </c>
      <c r="O237" s="123" t="s">
        <v>27</v>
      </c>
      <c r="P237" s="123" t="s">
        <v>1290</v>
      </c>
      <c r="Q237" s="126">
        <v>46058</v>
      </c>
      <c r="R237" s="126">
        <v>45351</v>
      </c>
      <c r="S237" s="126" t="s">
        <v>28</v>
      </c>
      <c r="T237" s="126" t="s">
        <v>28</v>
      </c>
      <c r="U237" s="123" t="s">
        <v>28</v>
      </c>
      <c r="V237" s="123" t="s">
        <v>28</v>
      </c>
      <c r="W237" s="123" t="s">
        <v>28</v>
      </c>
      <c r="X237" s="123" t="s">
        <v>28</v>
      </c>
      <c r="Y237" s="123" t="s">
        <v>1664</v>
      </c>
      <c r="Z237" s="123" t="s">
        <v>26</v>
      </c>
      <c r="AA237" s="123" t="s">
        <v>135</v>
      </c>
      <c r="AB237" s="142" t="s">
        <v>1665</v>
      </c>
      <c r="AC237" s="157">
        <f>IF(OR(ISNUMBER(FIND("inteligencia",Tabla1[[#This Row],[Resumen]])), ISNUMBER(FIND("artificial",Tabla1[[#This Row],[Resumen]])), ISNUMBER(FIND("Inteligencia",Tabla1[[#This Row],[Resumen]])), ISNUMBER(FIND("Artificial",Tabla1[[#This Row],[Resumen]]))), 1, 0)</f>
        <v>1</v>
      </c>
      <c r="AD23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37" s="157">
        <f>Tabla1[[#This Row],[Título Menciona IA]]*Tabla1[[#This Row],[Resumen Menciona IA]]</f>
        <v>0</v>
      </c>
      <c r="AF237" s="142" t="s">
        <v>81</v>
      </c>
      <c r="AG237" s="142"/>
      <c r="AH237" s="142"/>
      <c r="AI237" s="142"/>
      <c r="AJ237" s="142"/>
      <c r="AK237" s="142"/>
      <c r="AL237" s="142"/>
      <c r="AM237" s="142"/>
      <c r="AN237" s="142"/>
      <c r="AO237" s="142"/>
      <c r="AP237" s="142"/>
      <c r="AQ237" s="132" t="s">
        <v>1666</v>
      </c>
      <c r="AR237" s="134" t="s">
        <v>1667</v>
      </c>
      <c r="AS237" s="134" t="s">
        <v>1668</v>
      </c>
      <c r="AT237" s="141"/>
    </row>
    <row r="238" spans="1:46" ht="105">
      <c r="A238" s="122">
        <v>237</v>
      </c>
      <c r="B238" s="122" t="s">
        <v>70</v>
      </c>
      <c r="C238" s="123" t="s">
        <v>702</v>
      </c>
      <c r="D238" s="123" t="s">
        <v>22</v>
      </c>
      <c r="E238" s="123" t="s">
        <v>703</v>
      </c>
      <c r="F238" s="123" t="s">
        <v>24</v>
      </c>
      <c r="G238" s="123" t="s">
        <v>25</v>
      </c>
      <c r="H238" s="123" t="s">
        <v>704</v>
      </c>
      <c r="I238" s="123" t="s">
        <v>74</v>
      </c>
      <c r="J238" s="123">
        <f>YEAR(Tabla1[[#This Row],[Fecha de Inicio del Proceso]])</f>
        <v>2023</v>
      </c>
      <c r="K238" s="126">
        <v>45226</v>
      </c>
      <c r="L238" s="123">
        <v>2023</v>
      </c>
      <c r="M238" s="123" t="s">
        <v>1669</v>
      </c>
      <c r="N238" s="123" t="s">
        <v>1670</v>
      </c>
      <c r="O238" s="123" t="s">
        <v>27</v>
      </c>
      <c r="P238" s="123" t="s">
        <v>1290</v>
      </c>
      <c r="Q238" s="126">
        <v>46058</v>
      </c>
      <c r="R238" s="126">
        <v>45351</v>
      </c>
      <c r="S238" s="126" t="s">
        <v>28</v>
      </c>
      <c r="T238" s="126" t="s">
        <v>28</v>
      </c>
      <c r="U238" s="123" t="s">
        <v>28</v>
      </c>
      <c r="V238" s="123" t="s">
        <v>28</v>
      </c>
      <c r="W238" s="123" t="s">
        <v>28</v>
      </c>
      <c r="X238" s="123" t="s">
        <v>28</v>
      </c>
      <c r="Y238" s="123" t="s">
        <v>1664</v>
      </c>
      <c r="Z238" s="123" t="s">
        <v>26</v>
      </c>
      <c r="AA238" s="123" t="s">
        <v>135</v>
      </c>
      <c r="AB238" s="142" t="s">
        <v>1671</v>
      </c>
      <c r="AC238" s="157">
        <f>IF(OR(ISNUMBER(FIND("inteligencia",Tabla1[[#This Row],[Resumen]])), ISNUMBER(FIND("artificial",Tabla1[[#This Row],[Resumen]])), ISNUMBER(FIND("Inteligencia",Tabla1[[#This Row],[Resumen]])), ISNUMBER(FIND("Artificial",Tabla1[[#This Row],[Resumen]]))), 1, 0)</f>
        <v>1</v>
      </c>
      <c r="AD23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38" s="157">
        <f>Tabla1[[#This Row],[Título Menciona IA]]*Tabla1[[#This Row],[Resumen Menciona IA]]</f>
        <v>0</v>
      </c>
      <c r="AF238" s="142" t="s">
        <v>81</v>
      </c>
      <c r="AG238" s="142"/>
      <c r="AH238" s="142"/>
      <c r="AI238" s="142"/>
      <c r="AJ238" s="142"/>
      <c r="AK238" s="142"/>
      <c r="AL238" s="142"/>
      <c r="AM238" s="142"/>
      <c r="AN238" s="142"/>
      <c r="AO238" s="142"/>
      <c r="AP238" s="142"/>
      <c r="AQ238" s="132" t="s">
        <v>1672</v>
      </c>
      <c r="AR238" s="134" t="s">
        <v>1673</v>
      </c>
      <c r="AS238" s="134" t="s">
        <v>1674</v>
      </c>
      <c r="AT238" s="141"/>
    </row>
    <row r="239" spans="1:46" ht="105">
      <c r="A239" s="122">
        <v>238</v>
      </c>
      <c r="B239" s="122" t="s">
        <v>70</v>
      </c>
      <c r="C239" s="123" t="s">
        <v>702</v>
      </c>
      <c r="D239" s="123" t="s">
        <v>22</v>
      </c>
      <c r="E239" s="123" t="s">
        <v>703</v>
      </c>
      <c r="F239" s="123" t="s">
        <v>24</v>
      </c>
      <c r="G239" s="123" t="s">
        <v>25</v>
      </c>
      <c r="H239" s="123" t="s">
        <v>704</v>
      </c>
      <c r="I239" s="123" t="s">
        <v>74</v>
      </c>
      <c r="J239" s="123">
        <f>YEAR(Tabla1[[#This Row],[Fecha de Inicio del Proceso]])</f>
        <v>2023</v>
      </c>
      <c r="K239" s="126">
        <v>45204</v>
      </c>
      <c r="L239" s="123">
        <v>2023</v>
      </c>
      <c r="M239" s="123" t="s">
        <v>1675</v>
      </c>
      <c r="N239" s="123" t="s">
        <v>1676</v>
      </c>
      <c r="O239" s="123" t="s">
        <v>27</v>
      </c>
      <c r="P239" s="123" t="s">
        <v>707</v>
      </c>
      <c r="Q239" s="126">
        <v>46058</v>
      </c>
      <c r="R239" s="126">
        <v>45419</v>
      </c>
      <c r="S239" s="126" t="s">
        <v>28</v>
      </c>
      <c r="T239" s="126" t="s">
        <v>28</v>
      </c>
      <c r="U239" s="123" t="s">
        <v>28</v>
      </c>
      <c r="V239" s="123" t="s">
        <v>28</v>
      </c>
      <c r="W239" s="123" t="s">
        <v>28</v>
      </c>
      <c r="X239" s="123" t="s">
        <v>28</v>
      </c>
      <c r="Y239" s="123" t="s">
        <v>1677</v>
      </c>
      <c r="Z239" s="123" t="s">
        <v>26</v>
      </c>
      <c r="AA239" s="123" t="s">
        <v>135</v>
      </c>
      <c r="AB239" s="142" t="s">
        <v>1678</v>
      </c>
      <c r="AC239" s="157">
        <f>IF(OR(ISNUMBER(FIND("inteligencia",Tabla1[[#This Row],[Resumen]])), ISNUMBER(FIND("artificial",Tabla1[[#This Row],[Resumen]])), ISNUMBER(FIND("Inteligencia",Tabla1[[#This Row],[Resumen]])), ISNUMBER(FIND("Artificial",Tabla1[[#This Row],[Resumen]]))), 1, 0)</f>
        <v>1</v>
      </c>
      <c r="AD23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39" s="157">
        <f>Tabla1[[#This Row],[Título Menciona IA]]*Tabla1[[#This Row],[Resumen Menciona IA]]</f>
        <v>1</v>
      </c>
      <c r="AF239" s="142" t="s">
        <v>81</v>
      </c>
      <c r="AG239" s="142"/>
      <c r="AH239" s="142"/>
      <c r="AI239" s="142"/>
      <c r="AJ239" s="142"/>
      <c r="AK239" s="142"/>
      <c r="AL239" s="142"/>
      <c r="AM239" s="142"/>
      <c r="AN239" s="142"/>
      <c r="AO239" s="142"/>
      <c r="AP239" s="142"/>
      <c r="AQ239" s="163" t="s">
        <v>1679</v>
      </c>
      <c r="AR239" s="134" t="s">
        <v>1680</v>
      </c>
      <c r="AS239" s="134" t="s">
        <v>1681</v>
      </c>
      <c r="AT239" s="141"/>
    </row>
    <row r="240" spans="1:46" ht="90">
      <c r="A240" s="122">
        <v>239</v>
      </c>
      <c r="B240" s="122" t="s">
        <v>70</v>
      </c>
      <c r="C240" s="123" t="s">
        <v>702</v>
      </c>
      <c r="D240" s="123" t="s">
        <v>22</v>
      </c>
      <c r="E240" s="123" t="s">
        <v>703</v>
      </c>
      <c r="F240" s="123" t="s">
        <v>24</v>
      </c>
      <c r="G240" s="123" t="s">
        <v>25</v>
      </c>
      <c r="H240" s="123" t="s">
        <v>704</v>
      </c>
      <c r="I240" s="123" t="s">
        <v>74</v>
      </c>
      <c r="J240" s="123">
        <f>YEAR(Tabla1[[#This Row],[Fecha de Inicio del Proceso]])</f>
        <v>2023</v>
      </c>
      <c r="K240" s="126">
        <v>45196</v>
      </c>
      <c r="L240" s="123">
        <v>2023</v>
      </c>
      <c r="M240" s="123" t="s">
        <v>1682</v>
      </c>
      <c r="N240" s="123" t="s">
        <v>1683</v>
      </c>
      <c r="O240" s="123" t="s">
        <v>27</v>
      </c>
      <c r="P240" s="123" t="s">
        <v>742</v>
      </c>
      <c r="Q240" s="126">
        <v>46058</v>
      </c>
      <c r="R240" s="126">
        <v>45735</v>
      </c>
      <c r="S240" s="126" t="s">
        <v>28</v>
      </c>
      <c r="T240" s="126" t="s">
        <v>28</v>
      </c>
      <c r="U240" s="123" t="s">
        <v>28</v>
      </c>
      <c r="V240" s="123" t="s">
        <v>28</v>
      </c>
      <c r="W240" s="123" t="s">
        <v>28</v>
      </c>
      <c r="X240" s="123" t="s">
        <v>28</v>
      </c>
      <c r="Y240" s="123" t="s">
        <v>1684</v>
      </c>
      <c r="Z240" s="123" t="s">
        <v>26</v>
      </c>
      <c r="AA240" s="123" t="s">
        <v>135</v>
      </c>
      <c r="AB240" s="142" t="s">
        <v>1685</v>
      </c>
      <c r="AC240" s="157">
        <f>IF(OR(ISNUMBER(FIND("inteligencia",Tabla1[[#This Row],[Resumen]])), ISNUMBER(FIND("artificial",Tabla1[[#This Row],[Resumen]])), ISNUMBER(FIND("Inteligencia",Tabla1[[#This Row],[Resumen]])), ISNUMBER(FIND("Artificial",Tabla1[[#This Row],[Resumen]]))), 1, 0)</f>
        <v>1</v>
      </c>
      <c r="AD24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40" s="157">
        <f>Tabla1[[#This Row],[Título Menciona IA]]*Tabla1[[#This Row],[Resumen Menciona IA]]</f>
        <v>1</v>
      </c>
      <c r="AF240" s="142" t="s">
        <v>81</v>
      </c>
      <c r="AG240" s="142"/>
      <c r="AH240" s="142"/>
      <c r="AI240" s="142"/>
      <c r="AJ240" s="142"/>
      <c r="AK240" s="142"/>
      <c r="AL240" s="142"/>
      <c r="AM240" s="142"/>
      <c r="AN240" s="142"/>
      <c r="AO240" s="142"/>
      <c r="AP240" s="142"/>
      <c r="AQ240" s="163" t="s">
        <v>1686</v>
      </c>
      <c r="AR240" s="134" t="s">
        <v>1687</v>
      </c>
      <c r="AS240" s="134" t="s">
        <v>1688</v>
      </c>
      <c r="AT240" s="141"/>
    </row>
    <row r="241" spans="1:46" ht="105">
      <c r="A241" s="122">
        <v>240</v>
      </c>
      <c r="B241" s="122" t="s">
        <v>70</v>
      </c>
      <c r="C241" s="123" t="s">
        <v>702</v>
      </c>
      <c r="D241" s="123" t="s">
        <v>22</v>
      </c>
      <c r="E241" s="123" t="s">
        <v>703</v>
      </c>
      <c r="F241" s="123" t="s">
        <v>24</v>
      </c>
      <c r="G241" s="123" t="s">
        <v>25</v>
      </c>
      <c r="H241" s="123" t="s">
        <v>704</v>
      </c>
      <c r="I241" s="123" t="s">
        <v>74</v>
      </c>
      <c r="J241" s="123">
        <f>YEAR(Tabla1[[#This Row],[Fecha de Inicio del Proceso]])</f>
        <v>2023</v>
      </c>
      <c r="K241" s="126">
        <v>45196</v>
      </c>
      <c r="L241" s="123">
        <v>2023</v>
      </c>
      <c r="M241" s="123" t="s">
        <v>1689</v>
      </c>
      <c r="N241" s="123" t="s">
        <v>1690</v>
      </c>
      <c r="O241" s="123" t="s">
        <v>27</v>
      </c>
      <c r="P241" s="123" t="s">
        <v>707</v>
      </c>
      <c r="Q241" s="126">
        <v>46058</v>
      </c>
      <c r="R241" s="126">
        <v>45938</v>
      </c>
      <c r="S241" s="126" t="s">
        <v>28</v>
      </c>
      <c r="T241" s="126" t="s">
        <v>28</v>
      </c>
      <c r="U241" s="123" t="s">
        <v>28</v>
      </c>
      <c r="V241" s="123" t="s">
        <v>28</v>
      </c>
      <c r="W241" s="123" t="s">
        <v>28</v>
      </c>
      <c r="X241" s="123" t="s">
        <v>28</v>
      </c>
      <c r="Y241" s="123" t="s">
        <v>1691</v>
      </c>
      <c r="Z241" s="123" t="s">
        <v>26</v>
      </c>
      <c r="AA241" s="123" t="s">
        <v>135</v>
      </c>
      <c r="AB241" s="142" t="s">
        <v>1692</v>
      </c>
      <c r="AC241" s="157">
        <f>IF(OR(ISNUMBER(FIND("inteligencia",Tabla1[[#This Row],[Resumen]])), ISNUMBER(FIND("artificial",Tabla1[[#This Row],[Resumen]])), ISNUMBER(FIND("Inteligencia",Tabla1[[#This Row],[Resumen]])), ISNUMBER(FIND("Artificial",Tabla1[[#This Row],[Resumen]]))), 1, 0)</f>
        <v>1</v>
      </c>
      <c r="AD24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41" s="157">
        <f>Tabla1[[#This Row],[Título Menciona IA]]*Tabla1[[#This Row],[Resumen Menciona IA]]</f>
        <v>1</v>
      </c>
      <c r="AF241" s="142" t="s">
        <v>81</v>
      </c>
      <c r="AG241" s="142"/>
      <c r="AH241" s="142"/>
      <c r="AI241" s="142"/>
      <c r="AJ241" s="142"/>
      <c r="AK241" s="142"/>
      <c r="AL241" s="142"/>
      <c r="AM241" s="142"/>
      <c r="AN241" s="142"/>
      <c r="AO241" s="142"/>
      <c r="AP241" s="142"/>
      <c r="AQ241" s="163" t="s">
        <v>1693</v>
      </c>
      <c r="AR241" s="134" t="s">
        <v>1694</v>
      </c>
      <c r="AS241" s="134" t="s">
        <v>1695</v>
      </c>
      <c r="AT241" s="141"/>
    </row>
    <row r="242" spans="1:46" ht="105">
      <c r="A242" s="122">
        <v>241</v>
      </c>
      <c r="B242" s="122" t="s">
        <v>70</v>
      </c>
      <c r="C242" s="123" t="s">
        <v>702</v>
      </c>
      <c r="D242" s="123" t="s">
        <v>22</v>
      </c>
      <c r="E242" s="123" t="s">
        <v>703</v>
      </c>
      <c r="F242" s="123" t="s">
        <v>24</v>
      </c>
      <c r="G242" s="123" t="s">
        <v>25</v>
      </c>
      <c r="H242" s="123" t="s">
        <v>704</v>
      </c>
      <c r="I242" s="123" t="s">
        <v>74</v>
      </c>
      <c r="J242" s="123">
        <f>YEAR(Tabla1[[#This Row],[Fecha de Inicio del Proceso]])</f>
        <v>2023</v>
      </c>
      <c r="K242" s="126">
        <v>45187</v>
      </c>
      <c r="L242" s="123">
        <v>2023</v>
      </c>
      <c r="M242" s="123" t="s">
        <v>1696</v>
      </c>
      <c r="N242" s="123" t="s">
        <v>1697</v>
      </c>
      <c r="O242" s="123" t="s">
        <v>27</v>
      </c>
      <c r="P242" s="123" t="s">
        <v>1698</v>
      </c>
      <c r="Q242" s="126">
        <v>46058</v>
      </c>
      <c r="R242" s="126">
        <v>45188</v>
      </c>
      <c r="S242" s="126" t="s">
        <v>28</v>
      </c>
      <c r="T242" s="126" t="s">
        <v>28</v>
      </c>
      <c r="U242" s="123" t="s">
        <v>28</v>
      </c>
      <c r="V242" s="123" t="s">
        <v>28</v>
      </c>
      <c r="W242" s="123" t="s">
        <v>28</v>
      </c>
      <c r="X242" s="123" t="s">
        <v>28</v>
      </c>
      <c r="Y242" s="123" t="s">
        <v>1699</v>
      </c>
      <c r="Z242" s="123" t="s">
        <v>26</v>
      </c>
      <c r="AA242" s="123" t="s">
        <v>333</v>
      </c>
      <c r="AB242" s="142" t="s">
        <v>1700</v>
      </c>
      <c r="AC242" s="157">
        <f>IF(OR(ISNUMBER(FIND("inteligencia",Tabla1[[#This Row],[Resumen]])), ISNUMBER(FIND("artificial",Tabla1[[#This Row],[Resumen]])), ISNUMBER(FIND("Inteligencia",Tabla1[[#This Row],[Resumen]])), ISNUMBER(FIND("Artificial",Tabla1[[#This Row],[Resumen]]))), 1, 0)</f>
        <v>1</v>
      </c>
      <c r="AD24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42" s="157">
        <f>Tabla1[[#This Row],[Título Menciona IA]]*Tabla1[[#This Row],[Resumen Menciona IA]]</f>
        <v>0</v>
      </c>
      <c r="AF242" s="142" t="s">
        <v>81</v>
      </c>
      <c r="AG242" s="142"/>
      <c r="AH242" s="142"/>
      <c r="AI242" s="142"/>
      <c r="AJ242" s="142"/>
      <c r="AK242" s="142"/>
      <c r="AL242" s="142"/>
      <c r="AM242" s="142"/>
      <c r="AN242" s="142"/>
      <c r="AO242" s="142"/>
      <c r="AP242" s="142"/>
      <c r="AQ242" s="132" t="s">
        <v>1701</v>
      </c>
      <c r="AR242" s="134" t="s">
        <v>1702</v>
      </c>
      <c r="AS242" s="134" t="s">
        <v>1703</v>
      </c>
      <c r="AT242" s="141"/>
    </row>
    <row r="243" spans="1:46" ht="60">
      <c r="A243" s="122">
        <v>242</v>
      </c>
      <c r="B243" s="122" t="s">
        <v>70</v>
      </c>
      <c r="C243" s="123" t="s">
        <v>702</v>
      </c>
      <c r="D243" s="123" t="s">
        <v>22</v>
      </c>
      <c r="E243" s="123" t="s">
        <v>703</v>
      </c>
      <c r="F243" s="123" t="s">
        <v>24</v>
      </c>
      <c r="G243" s="123" t="s">
        <v>25</v>
      </c>
      <c r="H243" s="123" t="s">
        <v>704</v>
      </c>
      <c r="I243" s="123" t="s">
        <v>74</v>
      </c>
      <c r="J243" s="123">
        <f>YEAR(Tabla1[[#This Row],[Fecha de Inicio del Proceso]])</f>
        <v>2023</v>
      </c>
      <c r="K243" s="126">
        <v>45161</v>
      </c>
      <c r="L243" s="123">
        <v>2023</v>
      </c>
      <c r="M243" s="123" t="s">
        <v>1704</v>
      </c>
      <c r="N243" s="123" t="s">
        <v>1705</v>
      </c>
      <c r="O243" s="123" t="s">
        <v>27</v>
      </c>
      <c r="P243" s="123" t="s">
        <v>707</v>
      </c>
      <c r="Q243" s="126">
        <v>46058</v>
      </c>
      <c r="R243" s="126">
        <v>45265</v>
      </c>
      <c r="S243" s="126" t="s">
        <v>28</v>
      </c>
      <c r="T243" s="126" t="s">
        <v>28</v>
      </c>
      <c r="U243" s="123" t="s">
        <v>28</v>
      </c>
      <c r="V243" s="123" t="s">
        <v>28</v>
      </c>
      <c r="W243" s="123" t="s">
        <v>28</v>
      </c>
      <c r="X243" s="123" t="s">
        <v>28</v>
      </c>
      <c r="Y243" s="123" t="s">
        <v>708</v>
      </c>
      <c r="Z243" s="123" t="s">
        <v>26</v>
      </c>
      <c r="AA243" s="123" t="s">
        <v>333</v>
      </c>
      <c r="AB243" s="142" t="s">
        <v>1706</v>
      </c>
      <c r="AC243" s="157">
        <f>IF(OR(ISNUMBER(FIND("inteligencia",Tabla1[[#This Row],[Resumen]])), ISNUMBER(FIND("artificial",Tabla1[[#This Row],[Resumen]])), ISNUMBER(FIND("Inteligencia",Tabla1[[#This Row],[Resumen]])), ISNUMBER(FIND("Artificial",Tabla1[[#This Row],[Resumen]]))), 1, 0)</f>
        <v>1</v>
      </c>
      <c r="AD24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43" s="157">
        <f>Tabla1[[#This Row],[Título Menciona IA]]*Tabla1[[#This Row],[Resumen Menciona IA]]</f>
        <v>0</v>
      </c>
      <c r="AF243" s="142" t="s">
        <v>81</v>
      </c>
      <c r="AG243" s="142"/>
      <c r="AH243" s="142"/>
      <c r="AI243" s="142"/>
      <c r="AJ243" s="142"/>
      <c r="AK243" s="142"/>
      <c r="AL243" s="142"/>
      <c r="AM243" s="142"/>
      <c r="AN243" s="142"/>
      <c r="AO243" s="142"/>
      <c r="AP243" s="142"/>
      <c r="AQ243" s="163" t="s">
        <v>1707</v>
      </c>
      <c r="AR243" s="134" t="s">
        <v>1708</v>
      </c>
      <c r="AS243" s="134" t="s">
        <v>1709</v>
      </c>
      <c r="AT243" s="141"/>
    </row>
    <row r="244" spans="1:46" ht="105">
      <c r="A244" s="122">
        <v>243</v>
      </c>
      <c r="B244" s="122" t="s">
        <v>70</v>
      </c>
      <c r="C244" s="123" t="s">
        <v>702</v>
      </c>
      <c r="D244" s="123" t="s">
        <v>22</v>
      </c>
      <c r="E244" s="123" t="s">
        <v>703</v>
      </c>
      <c r="F244" s="123" t="s">
        <v>24</v>
      </c>
      <c r="G244" s="123" t="s">
        <v>25</v>
      </c>
      <c r="H244" s="123" t="s">
        <v>704</v>
      </c>
      <c r="I244" s="123" t="s">
        <v>74</v>
      </c>
      <c r="J244" s="123">
        <f>YEAR(Tabla1[[#This Row],[Fecha de Inicio del Proceso]])</f>
        <v>2023</v>
      </c>
      <c r="K244" s="126">
        <v>45159</v>
      </c>
      <c r="L244" s="123">
        <v>2023</v>
      </c>
      <c r="M244" s="123" t="s">
        <v>1710</v>
      </c>
      <c r="N244" s="123" t="s">
        <v>1711</v>
      </c>
      <c r="O244" s="123" t="s">
        <v>27</v>
      </c>
      <c r="P244" s="123" t="s">
        <v>742</v>
      </c>
      <c r="Q244" s="126">
        <v>46058</v>
      </c>
      <c r="R244" s="126">
        <v>46055</v>
      </c>
      <c r="S244" s="126" t="s">
        <v>28</v>
      </c>
      <c r="T244" s="126" t="s">
        <v>28</v>
      </c>
      <c r="U244" s="123" t="s">
        <v>28</v>
      </c>
      <c r="V244" s="123" t="s">
        <v>28</v>
      </c>
      <c r="W244" s="123" t="s">
        <v>28</v>
      </c>
      <c r="X244" s="123" t="s">
        <v>28</v>
      </c>
      <c r="Y244" s="123" t="s">
        <v>962</v>
      </c>
      <c r="Z244" s="123" t="s">
        <v>26</v>
      </c>
      <c r="AA244" s="123" t="s">
        <v>135</v>
      </c>
      <c r="AB244" s="142" t="s">
        <v>1712</v>
      </c>
      <c r="AC244" s="157">
        <f>IF(OR(ISNUMBER(FIND("inteligencia",Tabla1[[#This Row],[Resumen]])), ISNUMBER(FIND("artificial",Tabla1[[#This Row],[Resumen]])), ISNUMBER(FIND("Inteligencia",Tabla1[[#This Row],[Resumen]])), ISNUMBER(FIND("Artificial",Tabla1[[#This Row],[Resumen]]))), 1, 0)</f>
        <v>1</v>
      </c>
      <c r="AD24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44" s="157">
        <f>Tabla1[[#This Row],[Título Menciona IA]]*Tabla1[[#This Row],[Resumen Menciona IA]]</f>
        <v>1</v>
      </c>
      <c r="AF244" s="142" t="s">
        <v>81</v>
      </c>
      <c r="AG244" s="142"/>
      <c r="AH244" s="142"/>
      <c r="AI244" s="142"/>
      <c r="AJ244" s="142"/>
      <c r="AK244" s="142"/>
      <c r="AL244" s="142"/>
      <c r="AM244" s="142"/>
      <c r="AN244" s="142"/>
      <c r="AO244" s="142"/>
      <c r="AP244" s="142"/>
      <c r="AQ244" s="163" t="s">
        <v>1713</v>
      </c>
      <c r="AR244" s="134" t="s">
        <v>1714</v>
      </c>
      <c r="AS244" s="134" t="s">
        <v>1715</v>
      </c>
      <c r="AT244" s="141"/>
    </row>
    <row r="245" spans="1:46" ht="120">
      <c r="A245" s="122">
        <v>244</v>
      </c>
      <c r="B245" s="122" t="s">
        <v>70</v>
      </c>
      <c r="C245" s="123" t="s">
        <v>702</v>
      </c>
      <c r="D245" s="123" t="s">
        <v>22</v>
      </c>
      <c r="E245" s="123" t="s">
        <v>703</v>
      </c>
      <c r="F245" s="123" t="s">
        <v>24</v>
      </c>
      <c r="G245" s="123" t="s">
        <v>25</v>
      </c>
      <c r="H245" s="123" t="s">
        <v>704</v>
      </c>
      <c r="I245" s="123" t="s">
        <v>74</v>
      </c>
      <c r="J245" s="123">
        <f>YEAR(Tabla1[[#This Row],[Fecha de Inicio del Proceso]])</f>
        <v>2023</v>
      </c>
      <c r="K245" s="126">
        <v>45152</v>
      </c>
      <c r="L245" s="123">
        <v>2023</v>
      </c>
      <c r="M245" s="123" t="s">
        <v>1716</v>
      </c>
      <c r="N245" s="123" t="s">
        <v>1717</v>
      </c>
      <c r="O245" s="123" t="s">
        <v>27</v>
      </c>
      <c r="P245" s="123" t="s">
        <v>742</v>
      </c>
      <c r="Q245" s="126">
        <v>46059</v>
      </c>
      <c r="R245" s="126">
        <v>45831</v>
      </c>
      <c r="S245" s="126" t="s">
        <v>28</v>
      </c>
      <c r="T245" s="126" t="s">
        <v>28</v>
      </c>
      <c r="U245" s="123" t="s">
        <v>28</v>
      </c>
      <c r="V245" s="123" t="s">
        <v>28</v>
      </c>
      <c r="W245" s="123" t="s">
        <v>28</v>
      </c>
      <c r="X245" s="123" t="s">
        <v>28</v>
      </c>
      <c r="Y245" s="123" t="s">
        <v>1718</v>
      </c>
      <c r="Z245" s="123" t="s">
        <v>26</v>
      </c>
      <c r="AA245" s="123" t="s">
        <v>135</v>
      </c>
      <c r="AB245" s="142" t="s">
        <v>1719</v>
      </c>
      <c r="AC245" s="157">
        <f>IF(OR(ISNUMBER(FIND("inteligencia",Tabla1[[#This Row],[Resumen]])), ISNUMBER(FIND("artificial",Tabla1[[#This Row],[Resumen]])), ISNUMBER(FIND("Inteligencia",Tabla1[[#This Row],[Resumen]])), ISNUMBER(FIND("Artificial",Tabla1[[#This Row],[Resumen]]))), 1, 0)</f>
        <v>1</v>
      </c>
      <c r="AD24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45" s="157">
        <f>Tabla1[[#This Row],[Título Menciona IA]]*Tabla1[[#This Row],[Resumen Menciona IA]]</f>
        <v>0</v>
      </c>
      <c r="AF245" s="142" t="s">
        <v>81</v>
      </c>
      <c r="AG245" s="142"/>
      <c r="AH245" s="142"/>
      <c r="AI245" s="142"/>
      <c r="AJ245" s="142"/>
      <c r="AK245" s="142"/>
      <c r="AL245" s="142"/>
      <c r="AM245" s="142"/>
      <c r="AN245" s="142"/>
      <c r="AO245" s="142"/>
      <c r="AP245" s="142"/>
      <c r="AQ245" s="132" t="s">
        <v>1720</v>
      </c>
      <c r="AR245" s="134" t="s">
        <v>1721</v>
      </c>
      <c r="AS245" s="134" t="s">
        <v>1722</v>
      </c>
      <c r="AT245" s="141"/>
    </row>
    <row r="246" spans="1:46" ht="105">
      <c r="A246" s="122">
        <v>245</v>
      </c>
      <c r="B246" s="122" t="s">
        <v>70</v>
      </c>
      <c r="C246" s="123" t="s">
        <v>702</v>
      </c>
      <c r="D246" s="123" t="s">
        <v>22</v>
      </c>
      <c r="E246" s="123" t="s">
        <v>703</v>
      </c>
      <c r="F246" s="123" t="s">
        <v>24</v>
      </c>
      <c r="G246" s="123" t="s">
        <v>25</v>
      </c>
      <c r="H246" s="123" t="s">
        <v>814</v>
      </c>
      <c r="I246" s="123" t="s">
        <v>74</v>
      </c>
      <c r="J246" s="122">
        <f>YEAR(Tabla1[[#This Row],[Fecha de Inicio del Proceso]])</f>
        <v>2023</v>
      </c>
      <c r="K246" s="124">
        <v>45147</v>
      </c>
      <c r="L246" s="122">
        <v>2023</v>
      </c>
      <c r="M246" s="122" t="s">
        <v>1723</v>
      </c>
      <c r="N246" s="122" t="s">
        <v>1724</v>
      </c>
      <c r="O246" s="122" t="s">
        <v>27</v>
      </c>
      <c r="P246" s="122" t="s">
        <v>742</v>
      </c>
      <c r="Q246" s="126">
        <v>46059</v>
      </c>
      <c r="R246" s="124">
        <v>45162</v>
      </c>
      <c r="S246" s="126" t="s">
        <v>28</v>
      </c>
      <c r="T246" s="126" t="s">
        <v>28</v>
      </c>
      <c r="U246" s="123" t="s">
        <v>28</v>
      </c>
      <c r="V246" s="123" t="s">
        <v>28</v>
      </c>
      <c r="W246" s="123" t="s">
        <v>28</v>
      </c>
      <c r="X246" s="123" t="s">
        <v>28</v>
      </c>
      <c r="Y246" s="122" t="s">
        <v>1725</v>
      </c>
      <c r="Z246" s="122" t="s">
        <v>26</v>
      </c>
      <c r="AA246" s="123" t="s">
        <v>333</v>
      </c>
      <c r="AB246" s="142" t="s">
        <v>1726</v>
      </c>
      <c r="AC246" s="158">
        <f>IF(OR(ISNUMBER(FIND("inteligencia",Tabla1[[#This Row],[Resumen]])), ISNUMBER(FIND("artificial",Tabla1[[#This Row],[Resumen]])), ISNUMBER(FIND("Inteligencia",Tabla1[[#This Row],[Resumen]])), ISNUMBER(FIND("Artificial",Tabla1[[#This Row],[Resumen]]))), 1, 0)</f>
        <v>1</v>
      </c>
      <c r="AD246"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46" s="159">
        <f>Tabla1[[#This Row],[Título Menciona IA]]*Tabla1[[#This Row],[Resumen Menciona IA]]</f>
        <v>0</v>
      </c>
      <c r="AF246" s="142" t="s">
        <v>81</v>
      </c>
      <c r="AG246" s="145"/>
      <c r="AH246" s="141"/>
      <c r="AI246" s="141"/>
      <c r="AJ246" s="141"/>
      <c r="AK246" s="141"/>
      <c r="AL246" s="141"/>
      <c r="AM246" s="141"/>
      <c r="AN246" s="141"/>
      <c r="AO246" s="141"/>
      <c r="AP246" s="142"/>
      <c r="AQ246" s="134" t="s">
        <v>1727</v>
      </c>
      <c r="AR246" s="134" t="s">
        <v>1728</v>
      </c>
      <c r="AS246" s="134" t="s">
        <v>1729</v>
      </c>
      <c r="AT246" s="141"/>
    </row>
    <row r="247" spans="1:46" ht="60">
      <c r="A247" s="122">
        <v>246</v>
      </c>
      <c r="B247" s="122" t="s">
        <v>70</v>
      </c>
      <c r="C247" s="123" t="s">
        <v>702</v>
      </c>
      <c r="D247" s="123" t="s">
        <v>22</v>
      </c>
      <c r="E247" s="123" t="s">
        <v>703</v>
      </c>
      <c r="F247" s="123" t="s">
        <v>24</v>
      </c>
      <c r="G247" s="123" t="s">
        <v>25</v>
      </c>
      <c r="H247" s="123" t="s">
        <v>704</v>
      </c>
      <c r="I247" s="123" t="s">
        <v>74</v>
      </c>
      <c r="J247" s="123">
        <f>YEAR(Tabla1[[#This Row],[Fecha de Inicio del Proceso]])</f>
        <v>2023</v>
      </c>
      <c r="K247" s="126">
        <v>45146</v>
      </c>
      <c r="L247" s="123">
        <v>2023</v>
      </c>
      <c r="M247" s="123" t="s">
        <v>1730</v>
      </c>
      <c r="N247" s="123" t="s">
        <v>1731</v>
      </c>
      <c r="O247" s="123" t="s">
        <v>27</v>
      </c>
      <c r="P247" s="123" t="s">
        <v>1524</v>
      </c>
      <c r="Q247" s="126">
        <v>46059</v>
      </c>
      <c r="R247" s="126">
        <v>45159</v>
      </c>
      <c r="S247" s="126" t="s">
        <v>28</v>
      </c>
      <c r="T247" s="126" t="s">
        <v>28</v>
      </c>
      <c r="U247" s="123" t="s">
        <v>28</v>
      </c>
      <c r="V247" s="123" t="s">
        <v>28</v>
      </c>
      <c r="W247" s="123" t="s">
        <v>28</v>
      </c>
      <c r="X247" s="123" t="s">
        <v>28</v>
      </c>
      <c r="Y247" s="123" t="s">
        <v>1732</v>
      </c>
      <c r="Z247" s="123" t="s">
        <v>26</v>
      </c>
      <c r="AA247" s="123" t="s">
        <v>135</v>
      </c>
      <c r="AB247" s="142" t="s">
        <v>1733</v>
      </c>
      <c r="AC247" s="157">
        <f>IF(OR(ISNUMBER(FIND("inteligencia",Tabla1[[#This Row],[Resumen]])), ISNUMBER(FIND("artificial",Tabla1[[#This Row],[Resumen]])), ISNUMBER(FIND("Inteligencia",Tabla1[[#This Row],[Resumen]])), ISNUMBER(FIND("Artificial",Tabla1[[#This Row],[Resumen]]))), 1, 0)</f>
        <v>1</v>
      </c>
      <c r="AD24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47" s="157">
        <f>Tabla1[[#This Row],[Título Menciona IA]]*Tabla1[[#This Row],[Resumen Menciona IA]]</f>
        <v>1</v>
      </c>
      <c r="AF247" s="142" t="s">
        <v>81</v>
      </c>
      <c r="AG247" s="142"/>
      <c r="AH247" s="142"/>
      <c r="AI247" s="142"/>
      <c r="AJ247" s="142"/>
      <c r="AK247" s="142"/>
      <c r="AL247" s="142"/>
      <c r="AM247" s="142"/>
      <c r="AN247" s="142"/>
      <c r="AO247" s="142"/>
      <c r="AP247" s="142"/>
      <c r="AQ247" s="163" t="s">
        <v>1734</v>
      </c>
      <c r="AR247" s="134" t="s">
        <v>1735</v>
      </c>
      <c r="AS247" s="134" t="s">
        <v>1736</v>
      </c>
      <c r="AT247" s="141"/>
    </row>
    <row r="248" spans="1:46" ht="105">
      <c r="A248" s="122">
        <v>247</v>
      </c>
      <c r="B248" s="122" t="s">
        <v>70</v>
      </c>
      <c r="C248" s="123" t="s">
        <v>702</v>
      </c>
      <c r="D248" s="123" t="s">
        <v>22</v>
      </c>
      <c r="E248" s="123" t="s">
        <v>703</v>
      </c>
      <c r="F248" s="123" t="s">
        <v>24</v>
      </c>
      <c r="G248" s="123" t="s">
        <v>25</v>
      </c>
      <c r="H248" s="123" t="s">
        <v>704</v>
      </c>
      <c r="I248" s="123" t="s">
        <v>74</v>
      </c>
      <c r="J248" s="123">
        <f>YEAR(Tabla1[[#This Row],[Fecha de Inicio del Proceso]])</f>
        <v>2023</v>
      </c>
      <c r="K248" s="126">
        <v>45131</v>
      </c>
      <c r="L248" s="123">
        <v>2023</v>
      </c>
      <c r="M248" s="123" t="s">
        <v>1737</v>
      </c>
      <c r="N248" s="123" t="s">
        <v>1738</v>
      </c>
      <c r="O248" s="123" t="s">
        <v>27</v>
      </c>
      <c r="P248" s="123" t="s">
        <v>1739</v>
      </c>
      <c r="Q248" s="126">
        <v>46059</v>
      </c>
      <c r="R248" s="126">
        <v>45147</v>
      </c>
      <c r="S248" s="126" t="s">
        <v>28</v>
      </c>
      <c r="T248" s="126" t="s">
        <v>28</v>
      </c>
      <c r="U248" s="123" t="s">
        <v>28</v>
      </c>
      <c r="V248" s="123" t="s">
        <v>28</v>
      </c>
      <c r="W248" s="123" t="s">
        <v>28</v>
      </c>
      <c r="X248" s="123" t="s">
        <v>28</v>
      </c>
      <c r="Y248" s="123" t="s">
        <v>1740</v>
      </c>
      <c r="Z248" s="123" t="s">
        <v>26</v>
      </c>
      <c r="AA248" s="123" t="s">
        <v>135</v>
      </c>
      <c r="AB248" s="142" t="s">
        <v>1741</v>
      </c>
      <c r="AC248" s="157">
        <f>IF(OR(ISNUMBER(FIND("inteligencia",Tabla1[[#This Row],[Resumen]])), ISNUMBER(FIND("artificial",Tabla1[[#This Row],[Resumen]])), ISNUMBER(FIND("Inteligencia",Tabla1[[#This Row],[Resumen]])), ISNUMBER(FIND("Artificial",Tabla1[[#This Row],[Resumen]]))), 1, 0)</f>
        <v>1</v>
      </c>
      <c r="AD24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48" s="157">
        <f>Tabla1[[#This Row],[Título Menciona IA]]*Tabla1[[#This Row],[Resumen Menciona IA]]</f>
        <v>0</v>
      </c>
      <c r="AF248" s="142" t="s">
        <v>81</v>
      </c>
      <c r="AG248" s="142"/>
      <c r="AH248" s="142"/>
      <c r="AI248" s="142"/>
      <c r="AJ248" s="142"/>
      <c r="AK248" s="142"/>
      <c r="AL248" s="142"/>
      <c r="AM248" s="142"/>
      <c r="AN248" s="142"/>
      <c r="AO248" s="142"/>
      <c r="AP248" s="142"/>
      <c r="AQ248" s="163" t="s">
        <v>1742</v>
      </c>
      <c r="AR248" s="134" t="s">
        <v>1743</v>
      </c>
      <c r="AS248" s="134" t="s">
        <v>1744</v>
      </c>
      <c r="AT248" s="141"/>
    </row>
    <row r="249" spans="1:46" ht="150">
      <c r="A249" s="122">
        <v>248</v>
      </c>
      <c r="B249" s="122" t="s">
        <v>70</v>
      </c>
      <c r="C249" s="123" t="s">
        <v>702</v>
      </c>
      <c r="D249" s="123" t="s">
        <v>22</v>
      </c>
      <c r="E249" s="123" t="s">
        <v>703</v>
      </c>
      <c r="F249" s="123" t="s">
        <v>24</v>
      </c>
      <c r="G249" s="123" t="s">
        <v>25</v>
      </c>
      <c r="H249" s="123" t="s">
        <v>704</v>
      </c>
      <c r="I249" s="123" t="s">
        <v>74</v>
      </c>
      <c r="J249" s="123">
        <f>YEAR(Tabla1[[#This Row],[Fecha de Inicio del Proceso]])</f>
        <v>2023</v>
      </c>
      <c r="K249" s="126">
        <v>45128</v>
      </c>
      <c r="L249" s="123">
        <v>2023</v>
      </c>
      <c r="M249" s="123" t="s">
        <v>1745</v>
      </c>
      <c r="N249" s="123" t="s">
        <v>1746</v>
      </c>
      <c r="O249" s="123" t="s">
        <v>27</v>
      </c>
      <c r="P249" s="123" t="s">
        <v>742</v>
      </c>
      <c r="Q249" s="126">
        <v>46059</v>
      </c>
      <c r="R249" s="126">
        <v>45735</v>
      </c>
      <c r="S249" s="126" t="s">
        <v>28</v>
      </c>
      <c r="T249" s="126" t="s">
        <v>28</v>
      </c>
      <c r="U249" s="123" t="s">
        <v>28</v>
      </c>
      <c r="V249" s="123" t="s">
        <v>28</v>
      </c>
      <c r="W249" s="123" t="s">
        <v>28</v>
      </c>
      <c r="X249" s="123" t="s">
        <v>28</v>
      </c>
      <c r="Y249" s="123" t="s">
        <v>1699</v>
      </c>
      <c r="Z249" s="123" t="s">
        <v>26</v>
      </c>
      <c r="AA249" s="123" t="s">
        <v>135</v>
      </c>
      <c r="AB249" s="142" t="s">
        <v>1747</v>
      </c>
      <c r="AC249" s="157">
        <f>IF(OR(ISNUMBER(FIND("inteligencia",Tabla1[[#This Row],[Resumen]])), ISNUMBER(FIND("artificial",Tabla1[[#This Row],[Resumen]])), ISNUMBER(FIND("Inteligencia",Tabla1[[#This Row],[Resumen]])), ISNUMBER(FIND("Artificial",Tabla1[[#This Row],[Resumen]]))), 1, 0)</f>
        <v>1</v>
      </c>
      <c r="AD24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49" s="157">
        <f>Tabla1[[#This Row],[Título Menciona IA]]*Tabla1[[#This Row],[Resumen Menciona IA]]</f>
        <v>0</v>
      </c>
      <c r="AF249" s="142" t="s">
        <v>81</v>
      </c>
      <c r="AG249" s="142"/>
      <c r="AH249" s="142"/>
      <c r="AI249" s="142"/>
      <c r="AJ249" s="142"/>
      <c r="AK249" s="142"/>
      <c r="AL249" s="142"/>
      <c r="AM249" s="142"/>
      <c r="AN249" s="142"/>
      <c r="AO249" s="142"/>
      <c r="AP249" s="142"/>
      <c r="AQ249" s="163" t="s">
        <v>1748</v>
      </c>
      <c r="AR249" s="134" t="s">
        <v>1749</v>
      </c>
      <c r="AS249" s="134" t="s">
        <v>1750</v>
      </c>
      <c r="AT249" s="141"/>
    </row>
    <row r="250" spans="1:46" ht="105">
      <c r="A250" s="122">
        <v>249</v>
      </c>
      <c r="B250" s="122" t="s">
        <v>70</v>
      </c>
      <c r="C250" s="123" t="s">
        <v>702</v>
      </c>
      <c r="D250" s="123" t="s">
        <v>22</v>
      </c>
      <c r="E250" s="123" t="s">
        <v>703</v>
      </c>
      <c r="F250" s="123" t="s">
        <v>24</v>
      </c>
      <c r="G250" s="123" t="s">
        <v>25</v>
      </c>
      <c r="H250" s="123" t="s">
        <v>814</v>
      </c>
      <c r="I250" s="123" t="s">
        <v>74</v>
      </c>
      <c r="J250" s="123">
        <f>YEAR(Tabla1[[#This Row],[Fecha de Inicio del Proceso]])</f>
        <v>2023</v>
      </c>
      <c r="K250" s="126">
        <v>45126</v>
      </c>
      <c r="L250" s="123">
        <v>2023</v>
      </c>
      <c r="M250" s="123" t="s">
        <v>1751</v>
      </c>
      <c r="N250" s="123" t="s">
        <v>1752</v>
      </c>
      <c r="O250" s="123" t="s">
        <v>298</v>
      </c>
      <c r="P250" s="123" t="s">
        <v>1484</v>
      </c>
      <c r="Q250" s="126">
        <v>45639</v>
      </c>
      <c r="R250" s="126">
        <v>45636</v>
      </c>
      <c r="S250" s="126" t="s">
        <v>28</v>
      </c>
      <c r="T250" s="126" t="s">
        <v>28</v>
      </c>
      <c r="U250" s="123" t="s">
        <v>28</v>
      </c>
      <c r="V250" s="123" t="s">
        <v>28</v>
      </c>
      <c r="W250" s="126">
        <v>45636</v>
      </c>
      <c r="X250" s="123" t="s">
        <v>28</v>
      </c>
      <c r="Y250" s="123" t="s">
        <v>1753</v>
      </c>
      <c r="Z250" s="123" t="s">
        <v>26</v>
      </c>
      <c r="AA250" s="123" t="s">
        <v>135</v>
      </c>
      <c r="AB250" s="142" t="s">
        <v>1754</v>
      </c>
      <c r="AC250" s="157">
        <f>IF(OR(ISNUMBER(FIND("inteligencia",Tabla1[[#This Row],[Resumen]])), ISNUMBER(FIND("artificial",Tabla1[[#This Row],[Resumen]])), ISNUMBER(FIND("Inteligencia",Tabla1[[#This Row],[Resumen]])), ISNUMBER(FIND("Artificial",Tabla1[[#This Row],[Resumen]]))), 1, 0)</f>
        <v>1</v>
      </c>
      <c r="AD25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50" s="157">
        <f>Tabla1[[#This Row],[Título Menciona IA]]*Tabla1[[#This Row],[Resumen Menciona IA]]</f>
        <v>1</v>
      </c>
      <c r="AF250" s="142" t="s">
        <v>81</v>
      </c>
      <c r="AG250" s="142"/>
      <c r="AH250" s="142"/>
      <c r="AI250" s="142"/>
      <c r="AJ250" s="142"/>
      <c r="AK250" s="142"/>
      <c r="AL250" s="142"/>
      <c r="AM250" s="142"/>
      <c r="AN250" s="142"/>
      <c r="AO250" s="142"/>
      <c r="AP250" s="142"/>
      <c r="AQ250" s="132" t="s">
        <v>1755</v>
      </c>
      <c r="AR250" s="134" t="s">
        <v>1756</v>
      </c>
      <c r="AS250" s="134" t="s">
        <v>1757</v>
      </c>
      <c r="AT250" s="141"/>
    </row>
    <row r="251" spans="1:46" ht="120">
      <c r="A251" s="122">
        <v>250</v>
      </c>
      <c r="B251" s="122" t="s">
        <v>70</v>
      </c>
      <c r="C251" s="123" t="s">
        <v>702</v>
      </c>
      <c r="D251" s="123" t="s">
        <v>22</v>
      </c>
      <c r="E251" s="123" t="s">
        <v>703</v>
      </c>
      <c r="F251" s="123" t="s">
        <v>24</v>
      </c>
      <c r="G251" s="123" t="s">
        <v>25</v>
      </c>
      <c r="H251" s="123" t="s">
        <v>704</v>
      </c>
      <c r="I251" s="123" t="s">
        <v>74</v>
      </c>
      <c r="J251" s="123">
        <f>YEAR(Tabla1[[#This Row],[Fecha de Inicio del Proceso]])</f>
        <v>2023</v>
      </c>
      <c r="K251" s="126">
        <v>45113</v>
      </c>
      <c r="L251" s="123">
        <v>2023</v>
      </c>
      <c r="M251" s="123" t="s">
        <v>1758</v>
      </c>
      <c r="N251" s="123" t="s">
        <v>1759</v>
      </c>
      <c r="O251" s="123" t="s">
        <v>27</v>
      </c>
      <c r="P251" s="123" t="s">
        <v>1043</v>
      </c>
      <c r="Q251" s="126">
        <v>46059</v>
      </c>
      <c r="R251" s="126">
        <v>45957</v>
      </c>
      <c r="S251" s="126" t="s">
        <v>28</v>
      </c>
      <c r="T251" s="126" t="s">
        <v>28</v>
      </c>
      <c r="U251" s="123" t="s">
        <v>28</v>
      </c>
      <c r="V251" s="123" t="s">
        <v>28</v>
      </c>
      <c r="W251" s="123" t="s">
        <v>28</v>
      </c>
      <c r="X251" s="123" t="s">
        <v>28</v>
      </c>
      <c r="Y251" s="123" t="s">
        <v>1552</v>
      </c>
      <c r="Z251" s="123" t="s">
        <v>26</v>
      </c>
      <c r="AA251" s="123" t="s">
        <v>333</v>
      </c>
      <c r="AB251" s="142" t="s">
        <v>1760</v>
      </c>
      <c r="AC251" s="157">
        <f>IF(OR(ISNUMBER(FIND("inteligencia",Tabla1[[#This Row],[Resumen]])), ISNUMBER(FIND("artificial",Tabla1[[#This Row],[Resumen]])), ISNUMBER(FIND("Inteligencia",Tabla1[[#This Row],[Resumen]])), ISNUMBER(FIND("Artificial",Tabla1[[#This Row],[Resumen]]))), 1, 0)</f>
        <v>1</v>
      </c>
      <c r="AD25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51" s="157">
        <f>Tabla1[[#This Row],[Título Menciona IA]]*Tabla1[[#This Row],[Resumen Menciona IA]]</f>
        <v>0</v>
      </c>
      <c r="AF251" s="142" t="s">
        <v>81</v>
      </c>
      <c r="AG251" s="142"/>
      <c r="AH251" s="142"/>
      <c r="AI251" s="142"/>
      <c r="AJ251" s="142"/>
      <c r="AK251" s="142"/>
      <c r="AL251" s="142"/>
      <c r="AM251" s="142"/>
      <c r="AN251" s="142"/>
      <c r="AO251" s="142"/>
      <c r="AP251" s="142"/>
      <c r="AQ251" s="146" t="s">
        <v>1761</v>
      </c>
      <c r="AR251" s="141" t="s">
        <v>1762</v>
      </c>
      <c r="AS251" s="134" t="s">
        <v>1763</v>
      </c>
      <c r="AT251" s="134" t="s">
        <v>1764</v>
      </c>
    </row>
    <row r="252" spans="1:46" ht="120">
      <c r="A252" s="122">
        <v>251</v>
      </c>
      <c r="B252" s="122" t="s">
        <v>70</v>
      </c>
      <c r="C252" s="123" t="s">
        <v>702</v>
      </c>
      <c r="D252" s="123" t="s">
        <v>22</v>
      </c>
      <c r="E252" s="123" t="s">
        <v>703</v>
      </c>
      <c r="F252" s="123" t="s">
        <v>24</v>
      </c>
      <c r="G252" s="123" t="s">
        <v>25</v>
      </c>
      <c r="H252" s="123" t="s">
        <v>704</v>
      </c>
      <c r="I252" s="123" t="s">
        <v>74</v>
      </c>
      <c r="J252" s="123">
        <f>YEAR(Tabla1[[#This Row],[Fecha de Inicio del Proceso]])</f>
        <v>2023</v>
      </c>
      <c r="K252" s="126">
        <v>45112</v>
      </c>
      <c r="L252" s="123">
        <v>2023</v>
      </c>
      <c r="M252" s="123" t="s">
        <v>1765</v>
      </c>
      <c r="N252" s="123" t="s">
        <v>1766</v>
      </c>
      <c r="O252" s="123" t="s">
        <v>27</v>
      </c>
      <c r="P252" s="123" t="s">
        <v>1767</v>
      </c>
      <c r="Q252" s="126">
        <v>46059</v>
      </c>
      <c r="R252" s="126">
        <v>45896</v>
      </c>
      <c r="S252" s="126" t="s">
        <v>28</v>
      </c>
      <c r="T252" s="126" t="s">
        <v>28</v>
      </c>
      <c r="U252" s="123" t="s">
        <v>28</v>
      </c>
      <c r="V252" s="123" t="s">
        <v>28</v>
      </c>
      <c r="W252" s="123" t="s">
        <v>28</v>
      </c>
      <c r="X252" s="123" t="s">
        <v>28</v>
      </c>
      <c r="Y252" s="123" t="s">
        <v>1768</v>
      </c>
      <c r="Z252" s="123" t="s">
        <v>26</v>
      </c>
      <c r="AA252" s="123" t="s">
        <v>135</v>
      </c>
      <c r="AB252" s="142" t="s">
        <v>1769</v>
      </c>
      <c r="AC252" s="157">
        <f>IF(OR(ISNUMBER(FIND("inteligencia",Tabla1[[#This Row],[Resumen]])), ISNUMBER(FIND("artificial",Tabla1[[#This Row],[Resumen]])), ISNUMBER(FIND("Inteligencia",Tabla1[[#This Row],[Resumen]])), ISNUMBER(FIND("Artificial",Tabla1[[#This Row],[Resumen]]))), 1, 0)</f>
        <v>1</v>
      </c>
      <c r="AD25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52" s="157">
        <f>Tabla1[[#This Row],[Título Menciona IA]]*Tabla1[[#This Row],[Resumen Menciona IA]]</f>
        <v>1</v>
      </c>
      <c r="AF252" s="142" t="s">
        <v>81</v>
      </c>
      <c r="AG252" s="142"/>
      <c r="AH252" s="142"/>
      <c r="AI252" s="142"/>
      <c r="AJ252" s="142"/>
      <c r="AK252" s="142"/>
      <c r="AL252" s="142"/>
      <c r="AM252" s="142"/>
      <c r="AN252" s="142"/>
      <c r="AO252" s="142"/>
      <c r="AP252" s="142"/>
      <c r="AQ252" s="163" t="s">
        <v>1770</v>
      </c>
      <c r="AR252" s="134" t="s">
        <v>1771</v>
      </c>
      <c r="AS252" s="134" t="s">
        <v>1772</v>
      </c>
      <c r="AT252" s="141"/>
    </row>
    <row r="253" spans="1:46" ht="75">
      <c r="A253" s="122">
        <v>252</v>
      </c>
      <c r="B253" s="122" t="s">
        <v>70</v>
      </c>
      <c r="C253" s="123" t="s">
        <v>702</v>
      </c>
      <c r="D253" s="123" t="s">
        <v>22</v>
      </c>
      <c r="E253" s="123" t="s">
        <v>703</v>
      </c>
      <c r="F253" s="123" t="s">
        <v>24</v>
      </c>
      <c r="G253" s="123" t="s">
        <v>25</v>
      </c>
      <c r="H253" s="123" t="s">
        <v>704</v>
      </c>
      <c r="I253" s="123" t="s">
        <v>74</v>
      </c>
      <c r="J253" s="123">
        <f>YEAR(Tabla1[[#This Row],[Fecha de Inicio del Proceso]])</f>
        <v>2023</v>
      </c>
      <c r="K253" s="126">
        <v>45111</v>
      </c>
      <c r="L253" s="123">
        <v>2023</v>
      </c>
      <c r="M253" s="123" t="s">
        <v>1773</v>
      </c>
      <c r="N253" s="123" t="s">
        <v>1774</v>
      </c>
      <c r="O253" s="123" t="s">
        <v>27</v>
      </c>
      <c r="P253" s="123" t="s">
        <v>1775</v>
      </c>
      <c r="Q253" s="126">
        <v>46059</v>
      </c>
      <c r="R253" s="126">
        <v>45729</v>
      </c>
      <c r="S253" s="126" t="s">
        <v>28</v>
      </c>
      <c r="T253" s="126" t="s">
        <v>28</v>
      </c>
      <c r="U253" s="123" t="s">
        <v>28</v>
      </c>
      <c r="V253" s="123" t="s">
        <v>28</v>
      </c>
      <c r="W253" s="123" t="s">
        <v>28</v>
      </c>
      <c r="X253" s="123" t="s">
        <v>28</v>
      </c>
      <c r="Y253" s="123" t="s">
        <v>1776</v>
      </c>
      <c r="Z253" s="123" t="s">
        <v>26</v>
      </c>
      <c r="AA253" s="123" t="s">
        <v>135</v>
      </c>
      <c r="AB253" s="142" t="s">
        <v>1777</v>
      </c>
      <c r="AC253" s="157">
        <f>IF(OR(ISNUMBER(FIND("inteligencia",Tabla1[[#This Row],[Resumen]])), ISNUMBER(FIND("artificial",Tabla1[[#This Row],[Resumen]])), ISNUMBER(FIND("Inteligencia",Tabla1[[#This Row],[Resumen]])), ISNUMBER(FIND("Artificial",Tabla1[[#This Row],[Resumen]]))), 1, 0)</f>
        <v>1</v>
      </c>
      <c r="AD25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53" s="157">
        <f>Tabla1[[#This Row],[Título Menciona IA]]*Tabla1[[#This Row],[Resumen Menciona IA]]</f>
        <v>1</v>
      </c>
      <c r="AF253" s="142" t="s">
        <v>81</v>
      </c>
      <c r="AG253" s="142"/>
      <c r="AH253" s="142"/>
      <c r="AI253" s="142"/>
      <c r="AJ253" s="142"/>
      <c r="AK253" s="142"/>
      <c r="AL253" s="142"/>
      <c r="AM253" s="142"/>
      <c r="AN253" s="142"/>
      <c r="AO253" s="142"/>
      <c r="AP253" s="142"/>
      <c r="AQ253" s="163" t="s">
        <v>1778</v>
      </c>
      <c r="AR253" s="134" t="s">
        <v>1779</v>
      </c>
      <c r="AS253" s="134" t="s">
        <v>1780</v>
      </c>
      <c r="AT253" s="141"/>
    </row>
    <row r="254" spans="1:46" ht="120">
      <c r="A254" s="122">
        <v>253</v>
      </c>
      <c r="B254" s="122" t="s">
        <v>70</v>
      </c>
      <c r="C254" s="123" t="s">
        <v>702</v>
      </c>
      <c r="D254" s="123" t="s">
        <v>22</v>
      </c>
      <c r="E254" s="123" t="s">
        <v>703</v>
      </c>
      <c r="F254" s="123" t="s">
        <v>24</v>
      </c>
      <c r="G254" s="123" t="s">
        <v>25</v>
      </c>
      <c r="H254" s="123" t="s">
        <v>814</v>
      </c>
      <c r="I254" s="122" t="s">
        <v>74</v>
      </c>
      <c r="J254" s="122">
        <f>YEAR(Tabla1[[#This Row],[Fecha de Inicio del Proceso]])</f>
        <v>2023</v>
      </c>
      <c r="K254" s="126">
        <v>45090</v>
      </c>
      <c r="L254" s="123">
        <v>2023</v>
      </c>
      <c r="M254" s="123" t="s">
        <v>1781</v>
      </c>
      <c r="N254" s="122" t="s">
        <v>1782</v>
      </c>
      <c r="O254" s="122" t="s">
        <v>27</v>
      </c>
      <c r="P254" s="122" t="s">
        <v>742</v>
      </c>
      <c r="Q254" s="126">
        <v>46059</v>
      </c>
      <c r="R254" s="124">
        <v>45344</v>
      </c>
      <c r="S254" s="126" t="s">
        <v>28</v>
      </c>
      <c r="T254" s="126" t="s">
        <v>28</v>
      </c>
      <c r="U254" s="123" t="s">
        <v>28</v>
      </c>
      <c r="V254" s="123" t="s">
        <v>28</v>
      </c>
      <c r="W254" s="123" t="s">
        <v>28</v>
      </c>
      <c r="X254" s="123" t="s">
        <v>28</v>
      </c>
      <c r="Y254" s="122" t="s">
        <v>1275</v>
      </c>
      <c r="Z254" s="123" t="s">
        <v>26</v>
      </c>
      <c r="AA254" s="123" t="s">
        <v>333</v>
      </c>
      <c r="AB254" s="142" t="s">
        <v>1783</v>
      </c>
      <c r="AC254" s="158">
        <f>IF(OR(ISNUMBER(FIND("inteligencia",Tabla1[[#This Row],[Resumen]])), ISNUMBER(FIND("artificial",Tabla1[[#This Row],[Resumen]])), ISNUMBER(FIND("Inteligencia",Tabla1[[#This Row],[Resumen]])), ISNUMBER(FIND("Artificial",Tabla1[[#This Row],[Resumen]]))), 1, 0)</f>
        <v>1</v>
      </c>
      <c r="AD254"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54" s="159">
        <f>Tabla1[[#This Row],[Título Menciona IA]]*Tabla1[[#This Row],[Resumen Menciona IA]]</f>
        <v>0</v>
      </c>
      <c r="AF254" s="142" t="s">
        <v>81</v>
      </c>
      <c r="AG254" s="145"/>
      <c r="AH254" s="141"/>
      <c r="AI254" s="141"/>
      <c r="AJ254" s="141"/>
      <c r="AK254" s="141"/>
      <c r="AL254" s="141"/>
      <c r="AM254" s="141"/>
      <c r="AN254" s="141"/>
      <c r="AO254" s="141"/>
      <c r="AP254" s="142"/>
      <c r="AQ254" s="132" t="s">
        <v>1784</v>
      </c>
      <c r="AR254" s="134" t="s">
        <v>1785</v>
      </c>
      <c r="AS254" s="134" t="s">
        <v>1786</v>
      </c>
      <c r="AT254" s="141"/>
    </row>
    <row r="255" spans="1:46" ht="135">
      <c r="A255" s="122">
        <v>254</v>
      </c>
      <c r="B255" s="122" t="s">
        <v>70</v>
      </c>
      <c r="C255" s="123" t="s">
        <v>702</v>
      </c>
      <c r="D255" s="123" t="s">
        <v>22</v>
      </c>
      <c r="E255" s="123" t="s">
        <v>703</v>
      </c>
      <c r="F255" s="123" t="s">
        <v>24</v>
      </c>
      <c r="G255" s="123" t="s">
        <v>25</v>
      </c>
      <c r="H255" s="123" t="s">
        <v>814</v>
      </c>
      <c r="I255" s="123" t="s">
        <v>1787</v>
      </c>
      <c r="J255" s="123">
        <f>YEAR(Tabla1[[#This Row],[Fecha de Inicio del Proceso]])</f>
        <v>2023</v>
      </c>
      <c r="K255" s="126">
        <v>45090</v>
      </c>
      <c r="L255" s="123">
        <v>2023</v>
      </c>
      <c r="M255" s="123" t="s">
        <v>1788</v>
      </c>
      <c r="N255" s="123" t="s">
        <v>1789</v>
      </c>
      <c r="O255" s="123" t="s">
        <v>27</v>
      </c>
      <c r="P255" s="123" t="s">
        <v>742</v>
      </c>
      <c r="Q255" s="126">
        <v>46059</v>
      </c>
      <c r="R255" s="126">
        <v>45103</v>
      </c>
      <c r="S255" s="126" t="s">
        <v>28</v>
      </c>
      <c r="T255" s="126" t="s">
        <v>28</v>
      </c>
      <c r="U255" s="123" t="s">
        <v>28</v>
      </c>
      <c r="V255" s="123" t="s">
        <v>28</v>
      </c>
      <c r="W255" s="123" t="s">
        <v>28</v>
      </c>
      <c r="X255" s="123" t="s">
        <v>28</v>
      </c>
      <c r="Y255" s="123" t="s">
        <v>1790</v>
      </c>
      <c r="Z255" s="123" t="s">
        <v>26</v>
      </c>
      <c r="AA255" s="123" t="s">
        <v>333</v>
      </c>
      <c r="AB255" s="142" t="s">
        <v>1791</v>
      </c>
      <c r="AC255" s="157">
        <f>IF(OR(ISNUMBER(FIND("inteligencia",Tabla1[[#This Row],[Resumen]])), ISNUMBER(FIND("artificial",Tabla1[[#This Row],[Resumen]])), ISNUMBER(FIND("Inteligencia",Tabla1[[#This Row],[Resumen]])), ISNUMBER(FIND("Artificial",Tabla1[[#This Row],[Resumen]]))), 1, 0)</f>
        <v>1</v>
      </c>
      <c r="AD25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55" s="157">
        <f>Tabla1[[#This Row],[Título Menciona IA]]*Tabla1[[#This Row],[Resumen Menciona IA]]</f>
        <v>0</v>
      </c>
      <c r="AF255" s="142" t="s">
        <v>81</v>
      </c>
      <c r="AG255" s="142"/>
      <c r="AH255" s="142"/>
      <c r="AI255" s="142"/>
      <c r="AJ255" s="142"/>
      <c r="AK255" s="142"/>
      <c r="AL255" s="142"/>
      <c r="AM255" s="142"/>
      <c r="AN255" s="142"/>
      <c r="AO255" s="142"/>
      <c r="AP255" s="142"/>
      <c r="AQ255" s="132" t="s">
        <v>1792</v>
      </c>
      <c r="AR255" s="134" t="s">
        <v>1793</v>
      </c>
      <c r="AS255" s="134" t="s">
        <v>1794</v>
      </c>
      <c r="AT255" s="141"/>
    </row>
    <row r="256" spans="1:46" ht="120">
      <c r="A256" s="122">
        <v>255</v>
      </c>
      <c r="B256" s="122" t="s">
        <v>70</v>
      </c>
      <c r="C256" s="123" t="s">
        <v>702</v>
      </c>
      <c r="D256" s="123" t="s">
        <v>22</v>
      </c>
      <c r="E256" s="123" t="s">
        <v>703</v>
      </c>
      <c r="F256" s="123" t="s">
        <v>24</v>
      </c>
      <c r="G256" s="123" t="s">
        <v>25</v>
      </c>
      <c r="H256" s="123" t="s">
        <v>814</v>
      </c>
      <c r="I256" s="123" t="s">
        <v>74</v>
      </c>
      <c r="J256" s="123">
        <f>YEAR(Tabla1[[#This Row],[Fecha de Inicio del Proceso]])</f>
        <v>2023</v>
      </c>
      <c r="K256" s="126">
        <v>45068</v>
      </c>
      <c r="L256" s="123">
        <v>2023</v>
      </c>
      <c r="M256" s="123" t="s">
        <v>1795</v>
      </c>
      <c r="N256" s="123" t="s">
        <v>1796</v>
      </c>
      <c r="O256" s="123" t="s">
        <v>27</v>
      </c>
      <c r="P256" s="123" t="s">
        <v>707</v>
      </c>
      <c r="Q256" s="126">
        <v>46059</v>
      </c>
      <c r="R256" s="126">
        <v>45434</v>
      </c>
      <c r="S256" s="126" t="s">
        <v>28</v>
      </c>
      <c r="T256" s="126" t="s">
        <v>28</v>
      </c>
      <c r="U256" s="123" t="s">
        <v>28</v>
      </c>
      <c r="V256" s="123" t="s">
        <v>28</v>
      </c>
      <c r="W256" s="123" t="s">
        <v>28</v>
      </c>
      <c r="X256" s="123" t="s">
        <v>28</v>
      </c>
      <c r="Y256" s="123" t="s">
        <v>1797</v>
      </c>
      <c r="Z256" s="123" t="s">
        <v>26</v>
      </c>
      <c r="AA256" s="123" t="s">
        <v>333</v>
      </c>
      <c r="AB256" s="142" t="s">
        <v>1798</v>
      </c>
      <c r="AC256" s="157">
        <f>IF(OR(ISNUMBER(FIND("inteligencia",Tabla1[[#This Row],[Resumen]])), ISNUMBER(FIND("artificial",Tabla1[[#This Row],[Resumen]])), ISNUMBER(FIND("Inteligencia",Tabla1[[#This Row],[Resumen]])), ISNUMBER(FIND("Artificial",Tabla1[[#This Row],[Resumen]]))), 1, 0)</f>
        <v>1</v>
      </c>
      <c r="AD25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56" s="157">
        <f>Tabla1[[#This Row],[Título Menciona IA]]*Tabla1[[#This Row],[Resumen Menciona IA]]</f>
        <v>0</v>
      </c>
      <c r="AF256" s="142" t="s">
        <v>81</v>
      </c>
      <c r="AG256" s="142"/>
      <c r="AH256" s="142"/>
      <c r="AI256" s="142"/>
      <c r="AJ256" s="142"/>
      <c r="AK256" s="142"/>
      <c r="AL256" s="142"/>
      <c r="AM256" s="142"/>
      <c r="AN256" s="142"/>
      <c r="AO256" s="142"/>
      <c r="AP256" s="142"/>
      <c r="AQ256" s="132" t="s">
        <v>1799</v>
      </c>
      <c r="AR256" s="134" t="s">
        <v>1800</v>
      </c>
      <c r="AS256" s="134" t="s">
        <v>1801</v>
      </c>
      <c r="AT256" s="141"/>
    </row>
    <row r="257" spans="1:46" ht="105">
      <c r="A257" s="122">
        <v>256</v>
      </c>
      <c r="B257" s="122" t="s">
        <v>70</v>
      </c>
      <c r="C257" s="123" t="s">
        <v>702</v>
      </c>
      <c r="D257" s="123" t="s">
        <v>22</v>
      </c>
      <c r="E257" s="123" t="s">
        <v>703</v>
      </c>
      <c r="F257" s="123" t="s">
        <v>24</v>
      </c>
      <c r="G257" s="123" t="s">
        <v>25</v>
      </c>
      <c r="H257" s="123" t="s">
        <v>704</v>
      </c>
      <c r="I257" s="123" t="s">
        <v>74</v>
      </c>
      <c r="J257" s="123">
        <f>YEAR(Tabla1[[#This Row],[Fecha de Inicio del Proceso]])</f>
        <v>2023</v>
      </c>
      <c r="K257" s="126">
        <v>45056</v>
      </c>
      <c r="L257" s="123">
        <v>2023</v>
      </c>
      <c r="M257" s="122" t="s">
        <v>1802</v>
      </c>
      <c r="N257" s="123" t="s">
        <v>1803</v>
      </c>
      <c r="O257" s="123" t="s">
        <v>27</v>
      </c>
      <c r="P257" s="123" t="s">
        <v>707</v>
      </c>
      <c r="Q257" s="126">
        <v>46059</v>
      </c>
      <c r="R257" s="126">
        <v>45743</v>
      </c>
      <c r="S257" s="126" t="s">
        <v>28</v>
      </c>
      <c r="T257" s="126" t="s">
        <v>28</v>
      </c>
      <c r="U257" s="123" t="s">
        <v>28</v>
      </c>
      <c r="V257" s="123" t="s">
        <v>28</v>
      </c>
      <c r="W257" s="123" t="s">
        <v>28</v>
      </c>
      <c r="X257" s="123" t="s">
        <v>28</v>
      </c>
      <c r="Y257" s="123" t="s">
        <v>1804</v>
      </c>
      <c r="Z257" s="123" t="s">
        <v>26</v>
      </c>
      <c r="AA257" s="123" t="s">
        <v>239</v>
      </c>
      <c r="AB257" s="142" t="s">
        <v>1805</v>
      </c>
      <c r="AC257" s="157">
        <f>IF(OR(ISNUMBER(FIND("inteligencia",Tabla1[[#This Row],[Resumen]])), ISNUMBER(FIND("artificial",Tabla1[[#This Row],[Resumen]])), ISNUMBER(FIND("Inteligencia",Tabla1[[#This Row],[Resumen]])), ISNUMBER(FIND("Artificial",Tabla1[[#This Row],[Resumen]]))), 1, 0)</f>
        <v>1</v>
      </c>
      <c r="AD25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57" s="157">
        <f>Tabla1[[#This Row],[Título Menciona IA]]*Tabla1[[#This Row],[Resumen Menciona IA]]</f>
        <v>0</v>
      </c>
      <c r="AF257" s="142" t="s">
        <v>81</v>
      </c>
      <c r="AG257" s="142"/>
      <c r="AH257" s="142"/>
      <c r="AI257" s="142"/>
      <c r="AJ257" s="142"/>
      <c r="AK257" s="142"/>
      <c r="AL257" s="142"/>
      <c r="AM257" s="142"/>
      <c r="AN257" s="142"/>
      <c r="AO257" s="142"/>
      <c r="AP257" s="142"/>
      <c r="AQ257" s="132" t="s">
        <v>1806</v>
      </c>
      <c r="AR257" s="134" t="s">
        <v>1807</v>
      </c>
      <c r="AS257" s="134" t="s">
        <v>1808</v>
      </c>
      <c r="AT257" s="141"/>
    </row>
    <row r="258" spans="1:46" ht="90">
      <c r="A258" s="122">
        <v>257</v>
      </c>
      <c r="B258" s="122" t="s">
        <v>70</v>
      </c>
      <c r="C258" s="123" t="s">
        <v>702</v>
      </c>
      <c r="D258" s="123" t="s">
        <v>22</v>
      </c>
      <c r="E258" s="123" t="s">
        <v>703</v>
      </c>
      <c r="F258" s="123" t="s">
        <v>24</v>
      </c>
      <c r="G258" s="123" t="s">
        <v>25</v>
      </c>
      <c r="H258" s="123" t="s">
        <v>704</v>
      </c>
      <c r="I258" s="123" t="s">
        <v>74</v>
      </c>
      <c r="J258" s="123">
        <f>YEAR(Tabla1[[#This Row],[Fecha de Inicio del Proceso]])</f>
        <v>2023</v>
      </c>
      <c r="K258" s="126">
        <v>45055</v>
      </c>
      <c r="L258" s="123">
        <v>2023</v>
      </c>
      <c r="M258" s="123" t="s">
        <v>1809</v>
      </c>
      <c r="N258" s="123" t="s">
        <v>1810</v>
      </c>
      <c r="O258" s="123" t="s">
        <v>27</v>
      </c>
      <c r="P258" s="123" t="s">
        <v>1108</v>
      </c>
      <c r="Q258" s="126">
        <v>46059</v>
      </c>
      <c r="R258" s="126">
        <v>45841</v>
      </c>
      <c r="S258" s="126" t="s">
        <v>28</v>
      </c>
      <c r="T258" s="126" t="s">
        <v>28</v>
      </c>
      <c r="U258" s="123" t="s">
        <v>28</v>
      </c>
      <c r="V258" s="123" t="s">
        <v>28</v>
      </c>
      <c r="W258" s="123" t="s">
        <v>28</v>
      </c>
      <c r="X258" s="123" t="s">
        <v>28</v>
      </c>
      <c r="Y258" s="123" t="s">
        <v>1449</v>
      </c>
      <c r="Z258" s="123" t="s">
        <v>26</v>
      </c>
      <c r="AA258" s="123" t="s">
        <v>135</v>
      </c>
      <c r="AB258" s="142" t="s">
        <v>1811</v>
      </c>
      <c r="AC258" s="157">
        <f>IF(OR(ISNUMBER(FIND("inteligencia",Tabla1[[#This Row],[Resumen]])), ISNUMBER(FIND("artificial",Tabla1[[#This Row],[Resumen]])), ISNUMBER(FIND("Inteligencia",Tabla1[[#This Row],[Resumen]])), ISNUMBER(FIND("Artificial",Tabla1[[#This Row],[Resumen]]))), 1, 0)</f>
        <v>1</v>
      </c>
      <c r="AD25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58" s="157">
        <f>Tabla1[[#This Row],[Título Menciona IA]]*Tabla1[[#This Row],[Resumen Menciona IA]]</f>
        <v>1</v>
      </c>
      <c r="AF258" s="142" t="s">
        <v>81</v>
      </c>
      <c r="AG258" s="142"/>
      <c r="AH258" s="142"/>
      <c r="AI258" s="142"/>
      <c r="AJ258" s="142"/>
      <c r="AK258" s="142"/>
      <c r="AL258" s="142"/>
      <c r="AM258" s="142"/>
      <c r="AN258" s="142"/>
      <c r="AO258" s="142"/>
      <c r="AP258" s="142"/>
      <c r="AQ258" s="132" t="s">
        <v>1812</v>
      </c>
      <c r="AR258" s="134" t="s">
        <v>1813</v>
      </c>
      <c r="AS258" s="134" t="s">
        <v>1814</v>
      </c>
      <c r="AT258" s="141"/>
    </row>
    <row r="259" spans="1:46" ht="105">
      <c r="A259" s="122">
        <v>258</v>
      </c>
      <c r="B259" s="122" t="s">
        <v>70</v>
      </c>
      <c r="C259" s="123" t="s">
        <v>702</v>
      </c>
      <c r="D259" s="123" t="s">
        <v>22</v>
      </c>
      <c r="E259" s="123" t="s">
        <v>703</v>
      </c>
      <c r="F259" s="123" t="s">
        <v>24</v>
      </c>
      <c r="G259" s="123" t="s">
        <v>25</v>
      </c>
      <c r="H259" s="123" t="s">
        <v>704</v>
      </c>
      <c r="I259" s="123" t="s">
        <v>74</v>
      </c>
      <c r="J259" s="123">
        <f>YEAR(Tabla1[[#This Row],[Fecha de Inicio del Proceso]])</f>
        <v>2023</v>
      </c>
      <c r="K259" s="126">
        <v>45054</v>
      </c>
      <c r="L259" s="123">
        <v>2023</v>
      </c>
      <c r="M259" s="123" t="s">
        <v>1815</v>
      </c>
      <c r="N259" s="123" t="s">
        <v>1816</v>
      </c>
      <c r="O259" s="123" t="s">
        <v>298</v>
      </c>
      <c r="P259" s="123" t="s">
        <v>1817</v>
      </c>
      <c r="Q259" s="126">
        <v>45630</v>
      </c>
      <c r="R259" s="126">
        <v>45266</v>
      </c>
      <c r="S259" s="126" t="s">
        <v>28</v>
      </c>
      <c r="T259" s="126" t="s">
        <v>28</v>
      </c>
      <c r="U259" s="123" t="s">
        <v>28</v>
      </c>
      <c r="V259" s="123" t="s">
        <v>28</v>
      </c>
      <c r="W259" s="126">
        <v>45266</v>
      </c>
      <c r="X259" s="123" t="s">
        <v>28</v>
      </c>
      <c r="Y259" s="123" t="s">
        <v>1818</v>
      </c>
      <c r="Z259" s="123" t="s">
        <v>26</v>
      </c>
      <c r="AA259" s="123" t="s">
        <v>135</v>
      </c>
      <c r="AB259" s="142" t="s">
        <v>1819</v>
      </c>
      <c r="AC259" s="157">
        <f>IF(OR(ISNUMBER(FIND("inteligencia",Tabla1[[#This Row],[Resumen]])), ISNUMBER(FIND("artificial",Tabla1[[#This Row],[Resumen]])), ISNUMBER(FIND("Inteligencia",Tabla1[[#This Row],[Resumen]])), ISNUMBER(FIND("Artificial",Tabla1[[#This Row],[Resumen]]))), 1, 0)</f>
        <v>1</v>
      </c>
      <c r="AD25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59" s="157">
        <f>Tabla1[[#This Row],[Título Menciona IA]]*Tabla1[[#This Row],[Resumen Menciona IA]]</f>
        <v>1</v>
      </c>
      <c r="AF259" s="142" t="s">
        <v>81</v>
      </c>
      <c r="AG259" s="142"/>
      <c r="AH259" s="142"/>
      <c r="AI259" s="142"/>
      <c r="AJ259" s="142"/>
      <c r="AK259" s="142"/>
      <c r="AL259" s="142"/>
      <c r="AM259" s="142"/>
      <c r="AN259" s="142"/>
      <c r="AO259" s="142"/>
      <c r="AP259" s="142"/>
      <c r="AQ259" s="132" t="s">
        <v>1820</v>
      </c>
      <c r="AR259" s="134" t="s">
        <v>1821</v>
      </c>
      <c r="AS259" s="134" t="s">
        <v>1822</v>
      </c>
      <c r="AT259" s="141"/>
    </row>
    <row r="260" spans="1:46" ht="75">
      <c r="A260" s="122">
        <v>259</v>
      </c>
      <c r="B260" s="122" t="s">
        <v>70</v>
      </c>
      <c r="C260" s="123" t="s">
        <v>702</v>
      </c>
      <c r="D260" s="123" t="s">
        <v>22</v>
      </c>
      <c r="E260" s="123" t="s">
        <v>703</v>
      </c>
      <c r="F260" s="123" t="s">
        <v>24</v>
      </c>
      <c r="G260" s="123" t="s">
        <v>25</v>
      </c>
      <c r="H260" s="123" t="s">
        <v>814</v>
      </c>
      <c r="I260" s="123" t="s">
        <v>74</v>
      </c>
      <c r="J260" s="123">
        <f>YEAR(Tabla1[[#This Row],[Fecha de Inicio del Proceso]])</f>
        <v>2023</v>
      </c>
      <c r="K260" s="126">
        <v>45049</v>
      </c>
      <c r="L260" s="123">
        <v>2023</v>
      </c>
      <c r="M260" s="123" t="s">
        <v>1823</v>
      </c>
      <c r="N260" s="123" t="s">
        <v>1824</v>
      </c>
      <c r="O260" s="123" t="s">
        <v>27</v>
      </c>
      <c r="P260" s="123" t="s">
        <v>707</v>
      </c>
      <c r="Q260" s="126">
        <v>46059</v>
      </c>
      <c r="R260" s="126">
        <v>46002</v>
      </c>
      <c r="S260" s="126" t="s">
        <v>28</v>
      </c>
      <c r="T260" s="126" t="s">
        <v>28</v>
      </c>
      <c r="U260" s="123" t="s">
        <v>28</v>
      </c>
      <c r="V260" s="123" t="s">
        <v>28</v>
      </c>
      <c r="W260" s="123" t="s">
        <v>28</v>
      </c>
      <c r="X260" s="123" t="s">
        <v>28</v>
      </c>
      <c r="Y260" s="123" t="s">
        <v>1825</v>
      </c>
      <c r="Z260" s="123" t="s">
        <v>1826</v>
      </c>
      <c r="AA260" s="123" t="s">
        <v>79</v>
      </c>
      <c r="AB260" s="142" t="s">
        <v>1827</v>
      </c>
      <c r="AC260" s="157">
        <f>IF(OR(ISNUMBER(FIND("inteligencia",Tabla1[[#This Row],[Resumen]])), ISNUMBER(FIND("artificial",Tabla1[[#This Row],[Resumen]])), ISNUMBER(FIND("Inteligencia",Tabla1[[#This Row],[Resumen]])), ISNUMBER(FIND("Artificial",Tabla1[[#This Row],[Resumen]]))), 1, 0)</f>
        <v>1</v>
      </c>
      <c r="AD26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60" s="157">
        <f>Tabla1[[#This Row],[Título Menciona IA]]*Tabla1[[#This Row],[Resumen Menciona IA]]</f>
        <v>1</v>
      </c>
      <c r="AF260" s="142" t="s">
        <v>81</v>
      </c>
      <c r="AG260" s="142"/>
      <c r="AH260" s="142"/>
      <c r="AI260" s="142"/>
      <c r="AJ260" s="142"/>
      <c r="AK260" s="142"/>
      <c r="AL260" s="142"/>
      <c r="AM260" s="142"/>
      <c r="AN260" s="142"/>
      <c r="AO260" s="142"/>
      <c r="AP260" s="142"/>
      <c r="AQ260" s="146" t="s">
        <v>1828</v>
      </c>
      <c r="AR260" s="134" t="s">
        <v>1829</v>
      </c>
      <c r="AS260" s="134" t="s">
        <v>1830</v>
      </c>
      <c r="AT260" s="134" t="s">
        <v>1831</v>
      </c>
    </row>
    <row r="261" spans="1:46" ht="135">
      <c r="A261" s="122">
        <v>260</v>
      </c>
      <c r="B261" s="122" t="s">
        <v>70</v>
      </c>
      <c r="C261" s="123" t="s">
        <v>702</v>
      </c>
      <c r="D261" s="123" t="s">
        <v>22</v>
      </c>
      <c r="E261" s="123" t="s">
        <v>703</v>
      </c>
      <c r="F261" s="123" t="s">
        <v>24</v>
      </c>
      <c r="G261" s="123" t="s">
        <v>25</v>
      </c>
      <c r="H261" s="123" t="s">
        <v>704</v>
      </c>
      <c r="I261" s="123" t="s">
        <v>74</v>
      </c>
      <c r="J261" s="122">
        <f>YEAR(Tabla1[[#This Row],[Fecha de Inicio del Proceso]])</f>
        <v>2023</v>
      </c>
      <c r="K261" s="124">
        <v>45042</v>
      </c>
      <c r="L261" s="122">
        <v>2023</v>
      </c>
      <c r="M261" s="123" t="s">
        <v>1832</v>
      </c>
      <c r="N261" s="122" t="s">
        <v>1833</v>
      </c>
      <c r="O261" s="122" t="s">
        <v>27</v>
      </c>
      <c r="P261" s="122" t="s">
        <v>742</v>
      </c>
      <c r="Q261" s="126">
        <v>46059</v>
      </c>
      <c r="R261" s="124">
        <v>45091</v>
      </c>
      <c r="S261" s="126" t="s">
        <v>28</v>
      </c>
      <c r="T261" s="126" t="s">
        <v>28</v>
      </c>
      <c r="U261" s="123" t="s">
        <v>28</v>
      </c>
      <c r="V261" s="123" t="s">
        <v>28</v>
      </c>
      <c r="W261" s="123" t="s">
        <v>28</v>
      </c>
      <c r="X261" s="123" t="s">
        <v>28</v>
      </c>
      <c r="Y261" s="122" t="s">
        <v>1072</v>
      </c>
      <c r="Z261" s="122" t="s">
        <v>26</v>
      </c>
      <c r="AA261" s="123" t="s">
        <v>333</v>
      </c>
      <c r="AB261" s="142" t="s">
        <v>1834</v>
      </c>
      <c r="AC261" s="158">
        <f>IF(OR(ISNUMBER(FIND("inteligencia",Tabla1[[#This Row],[Resumen]])), ISNUMBER(FIND("artificial",Tabla1[[#This Row],[Resumen]])), ISNUMBER(FIND("Inteligencia",Tabla1[[#This Row],[Resumen]])), ISNUMBER(FIND("Artificial",Tabla1[[#This Row],[Resumen]]))), 1, 0)</f>
        <v>1</v>
      </c>
      <c r="AD261"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61" s="159">
        <f>Tabla1[[#This Row],[Título Menciona IA]]*Tabla1[[#This Row],[Resumen Menciona IA]]</f>
        <v>0</v>
      </c>
      <c r="AF261" s="142" t="s">
        <v>81</v>
      </c>
      <c r="AG261" s="145"/>
      <c r="AH261" s="141"/>
      <c r="AI261" s="141"/>
      <c r="AJ261" s="141"/>
      <c r="AK261" s="141"/>
      <c r="AL261" s="141"/>
      <c r="AM261" s="141"/>
      <c r="AN261" s="141"/>
      <c r="AO261" s="141"/>
      <c r="AP261" s="142"/>
      <c r="AQ261" s="132" t="s">
        <v>1835</v>
      </c>
      <c r="AR261" s="134" t="s">
        <v>1836</v>
      </c>
      <c r="AS261" s="134" t="s">
        <v>1837</v>
      </c>
      <c r="AT261" s="141"/>
    </row>
    <row r="262" spans="1:46" ht="90">
      <c r="A262" s="122">
        <v>261</v>
      </c>
      <c r="B262" s="122" t="s">
        <v>70</v>
      </c>
      <c r="C262" s="123" t="s">
        <v>702</v>
      </c>
      <c r="D262" s="123" t="s">
        <v>22</v>
      </c>
      <c r="E262" s="123" t="s">
        <v>703</v>
      </c>
      <c r="F262" s="123" t="s">
        <v>24</v>
      </c>
      <c r="G262" s="123" t="s">
        <v>25</v>
      </c>
      <c r="H262" s="123" t="s">
        <v>704</v>
      </c>
      <c r="I262" s="123" t="s">
        <v>74</v>
      </c>
      <c r="J262" s="123">
        <f>YEAR(Tabla1[[#This Row],[Fecha de Inicio del Proceso]])</f>
        <v>2023</v>
      </c>
      <c r="K262" s="126">
        <v>45013</v>
      </c>
      <c r="L262" s="123">
        <v>2023</v>
      </c>
      <c r="M262" s="123" t="s">
        <v>1838</v>
      </c>
      <c r="N262" s="123" t="s">
        <v>1839</v>
      </c>
      <c r="O262" s="123" t="s">
        <v>27</v>
      </c>
      <c r="P262" s="123" t="s">
        <v>707</v>
      </c>
      <c r="Q262" s="126">
        <v>46059</v>
      </c>
      <c r="R262" s="126">
        <v>45951</v>
      </c>
      <c r="S262" s="126" t="s">
        <v>28</v>
      </c>
      <c r="T262" s="126" t="s">
        <v>28</v>
      </c>
      <c r="U262" s="123" t="s">
        <v>28</v>
      </c>
      <c r="V262" s="123" t="s">
        <v>28</v>
      </c>
      <c r="W262" s="123" t="s">
        <v>28</v>
      </c>
      <c r="X262" s="123" t="s">
        <v>28</v>
      </c>
      <c r="Y262" s="123" t="s">
        <v>1291</v>
      </c>
      <c r="Z262" s="123" t="s">
        <v>26</v>
      </c>
      <c r="AA262" s="123" t="s">
        <v>135</v>
      </c>
      <c r="AB262" s="142" t="s">
        <v>1840</v>
      </c>
      <c r="AC262" s="157">
        <f>IF(OR(ISNUMBER(FIND("inteligencia",Tabla1[[#This Row],[Resumen]])), ISNUMBER(FIND("artificial",Tabla1[[#This Row],[Resumen]])), ISNUMBER(FIND("Inteligencia",Tabla1[[#This Row],[Resumen]])), ISNUMBER(FIND("Artificial",Tabla1[[#This Row],[Resumen]]))), 1, 0)</f>
        <v>1</v>
      </c>
      <c r="AD26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62" s="157">
        <f>Tabla1[[#This Row],[Título Menciona IA]]*Tabla1[[#This Row],[Resumen Menciona IA]]</f>
        <v>1</v>
      </c>
      <c r="AF262" s="142" t="s">
        <v>81</v>
      </c>
      <c r="AG262" s="142"/>
      <c r="AH262" s="142"/>
      <c r="AI262" s="142"/>
      <c r="AJ262" s="142"/>
      <c r="AK262" s="142"/>
      <c r="AL262" s="142"/>
      <c r="AM262" s="142"/>
      <c r="AN262" s="142"/>
      <c r="AO262" s="142"/>
      <c r="AP262" s="142"/>
      <c r="AQ262" s="163" t="s">
        <v>1841</v>
      </c>
      <c r="AR262" s="134" t="s">
        <v>1842</v>
      </c>
      <c r="AS262" s="134" t="s">
        <v>1843</v>
      </c>
      <c r="AT262" s="141"/>
    </row>
    <row r="263" spans="1:46" ht="120">
      <c r="A263" s="122">
        <v>262</v>
      </c>
      <c r="B263" s="122" t="s">
        <v>70</v>
      </c>
      <c r="C263" s="123" t="s">
        <v>702</v>
      </c>
      <c r="D263" s="123" t="s">
        <v>22</v>
      </c>
      <c r="E263" s="123" t="s">
        <v>703</v>
      </c>
      <c r="F263" s="123" t="s">
        <v>24</v>
      </c>
      <c r="G263" s="123" t="s">
        <v>25</v>
      </c>
      <c r="H263" s="123" t="s">
        <v>704</v>
      </c>
      <c r="I263" s="123" t="s">
        <v>74</v>
      </c>
      <c r="J263" s="123">
        <f>YEAR(Tabla1[[#This Row],[Fecha de Inicio del Proceso]])</f>
        <v>2023</v>
      </c>
      <c r="K263" s="126">
        <v>45007</v>
      </c>
      <c r="L263" s="123">
        <v>2023</v>
      </c>
      <c r="M263" s="123" t="s">
        <v>1844</v>
      </c>
      <c r="N263" s="123" t="s">
        <v>1845</v>
      </c>
      <c r="O263" s="123" t="s">
        <v>27</v>
      </c>
      <c r="P263" s="123" t="s">
        <v>742</v>
      </c>
      <c r="Q263" s="126">
        <v>46059</v>
      </c>
      <c r="R263" s="126">
        <v>45847</v>
      </c>
      <c r="S263" s="126" t="s">
        <v>28</v>
      </c>
      <c r="T263" s="126" t="s">
        <v>28</v>
      </c>
      <c r="U263" s="123" t="s">
        <v>28</v>
      </c>
      <c r="V263" s="123" t="s">
        <v>28</v>
      </c>
      <c r="W263" s="123" t="s">
        <v>28</v>
      </c>
      <c r="X263" s="123" t="s">
        <v>28</v>
      </c>
      <c r="Y263" s="123" t="s">
        <v>1846</v>
      </c>
      <c r="Z263" s="123" t="s">
        <v>26</v>
      </c>
      <c r="AA263" s="123" t="s">
        <v>135</v>
      </c>
      <c r="AB263" s="142" t="s">
        <v>1847</v>
      </c>
      <c r="AC263" s="157">
        <f>IF(OR(ISNUMBER(FIND("inteligencia",Tabla1[[#This Row],[Resumen]])), ISNUMBER(FIND("artificial",Tabla1[[#This Row],[Resumen]])), ISNUMBER(FIND("Inteligencia",Tabla1[[#This Row],[Resumen]])), ISNUMBER(FIND("Artificial",Tabla1[[#This Row],[Resumen]]))), 1, 0)</f>
        <v>1</v>
      </c>
      <c r="AD26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63" s="157">
        <f>Tabla1[[#This Row],[Título Menciona IA]]*Tabla1[[#This Row],[Resumen Menciona IA]]</f>
        <v>0</v>
      </c>
      <c r="AF263" s="142" t="s">
        <v>81</v>
      </c>
      <c r="AG263" s="142"/>
      <c r="AH263" s="142"/>
      <c r="AI263" s="142"/>
      <c r="AJ263" s="142"/>
      <c r="AK263" s="142"/>
      <c r="AL263" s="142"/>
      <c r="AM263" s="142"/>
      <c r="AN263" s="142"/>
      <c r="AO263" s="142"/>
      <c r="AP263" s="142"/>
      <c r="AQ263" s="163" t="s">
        <v>1848</v>
      </c>
      <c r="AR263" s="134" t="s">
        <v>1849</v>
      </c>
      <c r="AS263" s="134" t="s">
        <v>1850</v>
      </c>
      <c r="AT263" s="141"/>
    </row>
    <row r="264" spans="1:46" ht="90">
      <c r="A264" s="122">
        <v>263</v>
      </c>
      <c r="B264" s="122" t="s">
        <v>70</v>
      </c>
      <c r="C264" s="123" t="s">
        <v>702</v>
      </c>
      <c r="D264" s="123" t="s">
        <v>22</v>
      </c>
      <c r="E264" s="123" t="s">
        <v>703</v>
      </c>
      <c r="F264" s="123" t="s">
        <v>24</v>
      </c>
      <c r="G264" s="123" t="s">
        <v>25</v>
      </c>
      <c r="H264" s="123" t="s">
        <v>814</v>
      </c>
      <c r="I264" s="123" t="s">
        <v>74</v>
      </c>
      <c r="J264" s="123">
        <f>YEAR(Tabla1[[#This Row],[Fecha de Inicio del Proceso]])</f>
        <v>2023</v>
      </c>
      <c r="K264" s="126">
        <v>45006</v>
      </c>
      <c r="L264" s="123">
        <v>2023</v>
      </c>
      <c r="M264" s="123" t="s">
        <v>1851</v>
      </c>
      <c r="N264" s="123" t="s">
        <v>1852</v>
      </c>
      <c r="O264" s="123" t="s">
        <v>27</v>
      </c>
      <c r="P264" s="123" t="s">
        <v>742</v>
      </c>
      <c r="Q264" s="126">
        <v>46059</v>
      </c>
      <c r="R264" s="126">
        <v>45965</v>
      </c>
      <c r="S264" s="126" t="s">
        <v>28</v>
      </c>
      <c r="T264" s="126" t="s">
        <v>28</v>
      </c>
      <c r="U264" s="123" t="s">
        <v>28</v>
      </c>
      <c r="V264" s="123" t="s">
        <v>28</v>
      </c>
      <c r="W264" s="123" t="s">
        <v>28</v>
      </c>
      <c r="X264" s="123" t="s">
        <v>28</v>
      </c>
      <c r="Y264" s="123" t="s">
        <v>1582</v>
      </c>
      <c r="Z264" s="123" t="s">
        <v>26</v>
      </c>
      <c r="AA264" s="123" t="s">
        <v>135</v>
      </c>
      <c r="AB264" s="142" t="s">
        <v>1853</v>
      </c>
      <c r="AC264" s="157">
        <f>IF(OR(ISNUMBER(FIND("inteligencia",Tabla1[[#This Row],[Resumen]])), ISNUMBER(FIND("artificial",Tabla1[[#This Row],[Resumen]])), ISNUMBER(FIND("Inteligencia",Tabla1[[#This Row],[Resumen]])), ISNUMBER(FIND("Artificial",Tabla1[[#This Row],[Resumen]]))), 1, 0)</f>
        <v>1</v>
      </c>
      <c r="AD26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64" s="157">
        <f>Tabla1[[#This Row],[Título Menciona IA]]*Tabla1[[#This Row],[Resumen Menciona IA]]</f>
        <v>0</v>
      </c>
      <c r="AF264" s="142" t="s">
        <v>81</v>
      </c>
      <c r="AG264" s="142"/>
      <c r="AH264" s="142"/>
      <c r="AI264" s="142"/>
      <c r="AJ264" s="142"/>
      <c r="AK264" s="142"/>
      <c r="AL264" s="142"/>
      <c r="AM264" s="142"/>
      <c r="AN264" s="142"/>
      <c r="AO264" s="142"/>
      <c r="AP264" s="142"/>
      <c r="AQ264" s="132" t="s">
        <v>1854</v>
      </c>
      <c r="AR264" s="134" t="s">
        <v>1855</v>
      </c>
      <c r="AS264" s="134" t="s">
        <v>1856</v>
      </c>
      <c r="AT264" s="141"/>
    </row>
    <row r="265" spans="1:46" ht="120">
      <c r="A265" s="122">
        <v>264</v>
      </c>
      <c r="B265" s="122" t="s">
        <v>70</v>
      </c>
      <c r="C265" s="123" t="s">
        <v>702</v>
      </c>
      <c r="D265" s="123" t="s">
        <v>22</v>
      </c>
      <c r="E265" s="123" t="s">
        <v>703</v>
      </c>
      <c r="F265" s="123" t="s">
        <v>24</v>
      </c>
      <c r="G265" s="123" t="s">
        <v>25</v>
      </c>
      <c r="H265" s="123" t="s">
        <v>704</v>
      </c>
      <c r="I265" s="123" t="s">
        <v>74</v>
      </c>
      <c r="J265" s="123">
        <f>YEAR(Tabla1[[#This Row],[Fecha de Inicio del Proceso]])</f>
        <v>2023</v>
      </c>
      <c r="K265" s="126">
        <v>45000</v>
      </c>
      <c r="L265" s="123">
        <v>2023</v>
      </c>
      <c r="M265" s="123" t="s">
        <v>1857</v>
      </c>
      <c r="N265" s="123" t="s">
        <v>1858</v>
      </c>
      <c r="O265" s="123" t="s">
        <v>27</v>
      </c>
      <c r="P265" s="123" t="s">
        <v>961</v>
      </c>
      <c r="Q265" s="126">
        <v>46059</v>
      </c>
      <c r="R265" s="126">
        <v>45040</v>
      </c>
      <c r="S265" s="126" t="s">
        <v>28</v>
      </c>
      <c r="T265" s="126" t="s">
        <v>28</v>
      </c>
      <c r="U265" s="123" t="s">
        <v>28</v>
      </c>
      <c r="V265" s="123" t="s">
        <v>28</v>
      </c>
      <c r="W265" s="123" t="s">
        <v>28</v>
      </c>
      <c r="X265" s="123" t="s">
        <v>28</v>
      </c>
      <c r="Y265" s="123" t="s">
        <v>1313</v>
      </c>
      <c r="Z265" s="123" t="s">
        <v>26</v>
      </c>
      <c r="AA265" s="123" t="s">
        <v>79</v>
      </c>
      <c r="AB265" s="142" t="s">
        <v>1859</v>
      </c>
      <c r="AC265" s="157">
        <f>IF(OR(ISNUMBER(FIND("inteligencia",Tabla1[[#This Row],[Resumen]])), ISNUMBER(FIND("artificial",Tabla1[[#This Row],[Resumen]])), ISNUMBER(FIND("Inteligencia",Tabla1[[#This Row],[Resumen]])), ISNUMBER(FIND("Artificial",Tabla1[[#This Row],[Resumen]]))), 1, 0)</f>
        <v>1</v>
      </c>
      <c r="AD26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65" s="157">
        <f>Tabla1[[#This Row],[Título Menciona IA]]*Tabla1[[#This Row],[Resumen Menciona IA]]</f>
        <v>1</v>
      </c>
      <c r="AF265" s="142" t="s">
        <v>81</v>
      </c>
      <c r="AG265" s="142"/>
      <c r="AH265" s="142"/>
      <c r="AI265" s="142"/>
      <c r="AJ265" s="142"/>
      <c r="AK265" s="142"/>
      <c r="AL265" s="142"/>
      <c r="AM265" s="142"/>
      <c r="AN265" s="142"/>
      <c r="AO265" s="142"/>
      <c r="AP265" s="142"/>
      <c r="AQ265" s="163" t="s">
        <v>1860</v>
      </c>
      <c r="AR265" s="134" t="s">
        <v>1861</v>
      </c>
      <c r="AS265" s="134" t="s">
        <v>1862</v>
      </c>
      <c r="AT265" s="141"/>
    </row>
    <row r="266" spans="1:46" ht="105">
      <c r="A266" s="122">
        <v>265</v>
      </c>
      <c r="B266" s="122" t="s">
        <v>70</v>
      </c>
      <c r="C266" s="123" t="s">
        <v>702</v>
      </c>
      <c r="D266" s="123" t="s">
        <v>22</v>
      </c>
      <c r="E266" s="123" t="s">
        <v>703</v>
      </c>
      <c r="F266" s="123" t="s">
        <v>24</v>
      </c>
      <c r="G266" s="123" t="s">
        <v>25</v>
      </c>
      <c r="H266" s="123" t="s">
        <v>704</v>
      </c>
      <c r="I266" s="123" t="s">
        <v>74</v>
      </c>
      <c r="J266" s="123">
        <f>YEAR(Tabla1[[#This Row],[Fecha de Inicio del Proceso]])</f>
        <v>2023</v>
      </c>
      <c r="K266" s="126">
        <v>44998</v>
      </c>
      <c r="L266" s="123">
        <v>2023</v>
      </c>
      <c r="M266" s="123" t="s">
        <v>1863</v>
      </c>
      <c r="N266" s="123" t="s">
        <v>1864</v>
      </c>
      <c r="O266" s="123" t="s">
        <v>27</v>
      </c>
      <c r="P266" s="123" t="s">
        <v>1865</v>
      </c>
      <c r="Q266" s="126">
        <v>46059</v>
      </c>
      <c r="R266" s="126">
        <v>45853</v>
      </c>
      <c r="S266" s="126" t="s">
        <v>28</v>
      </c>
      <c r="T266" s="126" t="s">
        <v>28</v>
      </c>
      <c r="U266" s="123" t="s">
        <v>28</v>
      </c>
      <c r="V266" s="123" t="s">
        <v>28</v>
      </c>
      <c r="W266" s="123" t="s">
        <v>28</v>
      </c>
      <c r="X266" s="123" t="s">
        <v>28</v>
      </c>
      <c r="Y266" s="123" t="s">
        <v>1866</v>
      </c>
      <c r="Z266" s="123" t="s">
        <v>26</v>
      </c>
      <c r="AA266" s="123" t="s">
        <v>239</v>
      </c>
      <c r="AB266" s="142" t="s">
        <v>1867</v>
      </c>
      <c r="AC266" s="157">
        <f>IF(OR(ISNUMBER(FIND("inteligencia",Tabla1[[#This Row],[Resumen]])), ISNUMBER(FIND("artificial",Tabla1[[#This Row],[Resumen]])), ISNUMBER(FIND("Inteligencia",Tabla1[[#This Row],[Resumen]])), ISNUMBER(FIND("Artificial",Tabla1[[#This Row],[Resumen]]))), 1, 0)</f>
        <v>1</v>
      </c>
      <c r="AD26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66" s="157">
        <f>Tabla1[[#This Row],[Título Menciona IA]]*Tabla1[[#This Row],[Resumen Menciona IA]]</f>
        <v>0</v>
      </c>
      <c r="AF266" s="142" t="s">
        <v>81</v>
      </c>
      <c r="AG266" s="142"/>
      <c r="AH266" s="142"/>
      <c r="AI266" s="142"/>
      <c r="AJ266" s="142"/>
      <c r="AK266" s="142"/>
      <c r="AL266" s="142"/>
      <c r="AM266" s="142"/>
      <c r="AN266" s="142"/>
      <c r="AO266" s="142"/>
      <c r="AP266" s="142"/>
      <c r="AQ266" s="132" t="s">
        <v>1868</v>
      </c>
      <c r="AR266" s="134" t="s">
        <v>1869</v>
      </c>
      <c r="AS266" s="134" t="s">
        <v>1870</v>
      </c>
      <c r="AT266" s="141"/>
    </row>
    <row r="267" spans="1:46" ht="105">
      <c r="A267" s="122">
        <v>266</v>
      </c>
      <c r="B267" s="122" t="s">
        <v>70</v>
      </c>
      <c r="C267" s="123" t="s">
        <v>702</v>
      </c>
      <c r="D267" s="123" t="s">
        <v>22</v>
      </c>
      <c r="E267" s="123" t="s">
        <v>703</v>
      </c>
      <c r="F267" s="123" t="s">
        <v>24</v>
      </c>
      <c r="G267" s="123" t="s">
        <v>25</v>
      </c>
      <c r="H267" s="123" t="s">
        <v>704</v>
      </c>
      <c r="I267" s="123" t="s">
        <v>74</v>
      </c>
      <c r="J267" s="123">
        <f>YEAR(Tabla1[[#This Row],[Fecha de Inicio del Proceso]])</f>
        <v>2023</v>
      </c>
      <c r="K267" s="126">
        <v>44993</v>
      </c>
      <c r="L267" s="123">
        <v>2023</v>
      </c>
      <c r="M267" s="123" t="s">
        <v>1871</v>
      </c>
      <c r="N267" s="123" t="s">
        <v>1872</v>
      </c>
      <c r="O267" s="123" t="s">
        <v>27</v>
      </c>
      <c r="P267" s="123" t="s">
        <v>1873</v>
      </c>
      <c r="Q267" s="126">
        <v>46059</v>
      </c>
      <c r="R267" s="126">
        <v>45433</v>
      </c>
      <c r="S267" s="126" t="s">
        <v>28</v>
      </c>
      <c r="T267" s="126" t="s">
        <v>28</v>
      </c>
      <c r="U267" s="123" t="s">
        <v>28</v>
      </c>
      <c r="V267" s="123" t="s">
        <v>28</v>
      </c>
      <c r="W267" s="123" t="s">
        <v>28</v>
      </c>
      <c r="X267" s="123" t="s">
        <v>28</v>
      </c>
      <c r="Y267" s="123" t="s">
        <v>1283</v>
      </c>
      <c r="Z267" s="123" t="s">
        <v>26</v>
      </c>
      <c r="AA267" s="123" t="s">
        <v>135</v>
      </c>
      <c r="AB267" s="142" t="s">
        <v>1874</v>
      </c>
      <c r="AC267" s="157">
        <f>IF(OR(ISNUMBER(FIND("inteligencia",Tabla1[[#This Row],[Resumen]])), ISNUMBER(FIND("artificial",Tabla1[[#This Row],[Resumen]])), ISNUMBER(FIND("Inteligencia",Tabla1[[#This Row],[Resumen]])), ISNUMBER(FIND("Artificial",Tabla1[[#This Row],[Resumen]]))), 1, 0)</f>
        <v>1</v>
      </c>
      <c r="AD26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67" s="157">
        <f>Tabla1[[#This Row],[Título Menciona IA]]*Tabla1[[#This Row],[Resumen Menciona IA]]</f>
        <v>0</v>
      </c>
      <c r="AF267" s="142" t="s">
        <v>81</v>
      </c>
      <c r="AG267" s="142"/>
      <c r="AH267" s="142"/>
      <c r="AI267" s="142"/>
      <c r="AJ267" s="142"/>
      <c r="AK267" s="142"/>
      <c r="AL267" s="142"/>
      <c r="AM267" s="142"/>
      <c r="AN267" s="142"/>
      <c r="AO267" s="142"/>
      <c r="AP267" s="142"/>
      <c r="AQ267" s="132" t="s">
        <v>1875</v>
      </c>
      <c r="AR267" s="134" t="s">
        <v>1876</v>
      </c>
      <c r="AS267" s="134" t="s">
        <v>1877</v>
      </c>
      <c r="AT267" s="141"/>
    </row>
    <row r="268" spans="1:46" ht="120">
      <c r="A268" s="122">
        <v>267</v>
      </c>
      <c r="B268" s="122" t="s">
        <v>70</v>
      </c>
      <c r="C268" s="123" t="s">
        <v>702</v>
      </c>
      <c r="D268" s="123" t="s">
        <v>22</v>
      </c>
      <c r="E268" s="123" t="s">
        <v>703</v>
      </c>
      <c r="F268" s="123" t="s">
        <v>24</v>
      </c>
      <c r="G268" s="123" t="s">
        <v>25</v>
      </c>
      <c r="H268" s="123" t="s">
        <v>704</v>
      </c>
      <c r="I268" s="123" t="s">
        <v>74</v>
      </c>
      <c r="J268" s="123">
        <f>YEAR(Tabla1[[#This Row],[Fecha de Inicio del Proceso]])</f>
        <v>2023</v>
      </c>
      <c r="K268" s="126">
        <v>44987</v>
      </c>
      <c r="L268" s="123">
        <v>2023</v>
      </c>
      <c r="M268" s="123" t="s">
        <v>1878</v>
      </c>
      <c r="N268" s="123" t="s">
        <v>1879</v>
      </c>
      <c r="O268" s="123" t="s">
        <v>27</v>
      </c>
      <c r="P268" s="123" t="s">
        <v>707</v>
      </c>
      <c r="Q268" s="126">
        <v>46059</v>
      </c>
      <c r="R268" s="126">
        <v>45810</v>
      </c>
      <c r="S268" s="126" t="s">
        <v>28</v>
      </c>
      <c r="T268" s="126" t="s">
        <v>28</v>
      </c>
      <c r="U268" s="123" t="s">
        <v>28</v>
      </c>
      <c r="V268" s="123" t="s">
        <v>28</v>
      </c>
      <c r="W268" s="123" t="s">
        <v>28</v>
      </c>
      <c r="X268" s="123" t="s">
        <v>28</v>
      </c>
      <c r="Y268" s="123" t="s">
        <v>1340</v>
      </c>
      <c r="Z268" s="123" t="s">
        <v>26</v>
      </c>
      <c r="AA268" s="123" t="s">
        <v>135</v>
      </c>
      <c r="AB268" s="142" t="s">
        <v>1880</v>
      </c>
      <c r="AC268" s="157">
        <f>IF(OR(ISNUMBER(FIND("inteligencia",Tabla1[[#This Row],[Resumen]])), ISNUMBER(FIND("artificial",Tabla1[[#This Row],[Resumen]])), ISNUMBER(FIND("Inteligencia",Tabla1[[#This Row],[Resumen]])), ISNUMBER(FIND("Artificial",Tabla1[[#This Row],[Resumen]]))), 1, 0)</f>
        <v>1</v>
      </c>
      <c r="AD26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68" s="157">
        <f>Tabla1[[#This Row],[Título Menciona IA]]*Tabla1[[#This Row],[Resumen Menciona IA]]</f>
        <v>1</v>
      </c>
      <c r="AF268" s="142" t="s">
        <v>81</v>
      </c>
      <c r="AG268" s="142"/>
      <c r="AH268" s="142"/>
      <c r="AI268" s="142"/>
      <c r="AJ268" s="142"/>
      <c r="AK268" s="142"/>
      <c r="AL268" s="142"/>
      <c r="AM268" s="142"/>
      <c r="AN268" s="142"/>
      <c r="AO268" s="142"/>
      <c r="AP268" s="142"/>
      <c r="AQ268" s="163" t="s">
        <v>1881</v>
      </c>
      <c r="AR268" s="134" t="s">
        <v>1882</v>
      </c>
      <c r="AS268" s="134" t="s">
        <v>1883</v>
      </c>
      <c r="AT268" s="141"/>
    </row>
    <row r="269" spans="1:46" ht="90">
      <c r="A269" s="122">
        <v>268</v>
      </c>
      <c r="B269" s="122" t="s">
        <v>70</v>
      </c>
      <c r="C269" s="123" t="s">
        <v>702</v>
      </c>
      <c r="D269" s="123" t="s">
        <v>22</v>
      </c>
      <c r="E269" s="123" t="s">
        <v>703</v>
      </c>
      <c r="F269" s="123" t="s">
        <v>24</v>
      </c>
      <c r="G269" s="123" t="s">
        <v>25</v>
      </c>
      <c r="H269" s="123" t="s">
        <v>704</v>
      </c>
      <c r="I269" s="123" t="s">
        <v>74</v>
      </c>
      <c r="J269" s="123">
        <f>YEAR(Tabla1[[#This Row],[Fecha de Inicio del Proceso]])</f>
        <v>2023</v>
      </c>
      <c r="K269" s="126">
        <v>44986</v>
      </c>
      <c r="L269" s="123">
        <v>2023</v>
      </c>
      <c r="M269" s="123" t="s">
        <v>1884</v>
      </c>
      <c r="N269" s="123" t="s">
        <v>1885</v>
      </c>
      <c r="O269" s="123" t="s">
        <v>27</v>
      </c>
      <c r="P269" s="123" t="s">
        <v>707</v>
      </c>
      <c r="Q269" s="126">
        <v>46059</v>
      </c>
      <c r="R269" s="126">
        <v>45874</v>
      </c>
      <c r="S269" s="126" t="s">
        <v>28</v>
      </c>
      <c r="T269" s="126" t="s">
        <v>28</v>
      </c>
      <c r="U269" s="123" t="s">
        <v>28</v>
      </c>
      <c r="V269" s="123" t="s">
        <v>28</v>
      </c>
      <c r="W269" s="123" t="s">
        <v>28</v>
      </c>
      <c r="X269" s="123" t="s">
        <v>28</v>
      </c>
      <c r="Y269" s="123" t="s">
        <v>1195</v>
      </c>
      <c r="Z269" s="123" t="s">
        <v>1886</v>
      </c>
      <c r="AA269" s="123" t="s">
        <v>79</v>
      </c>
      <c r="AB269" s="142" t="s">
        <v>1887</v>
      </c>
      <c r="AC269" s="157">
        <f>IF(OR(ISNUMBER(FIND("inteligencia",Tabla1[[#This Row],[Resumen]])), ISNUMBER(FIND("artificial",Tabla1[[#This Row],[Resumen]])), ISNUMBER(FIND("Inteligencia",Tabla1[[#This Row],[Resumen]])), ISNUMBER(FIND("Artificial",Tabla1[[#This Row],[Resumen]]))), 1, 0)</f>
        <v>1</v>
      </c>
      <c r="AD26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69" s="157">
        <f>Tabla1[[#This Row],[Título Menciona IA]]*Tabla1[[#This Row],[Resumen Menciona IA]]</f>
        <v>1</v>
      </c>
      <c r="AF269" s="142" t="s">
        <v>81</v>
      </c>
      <c r="AG269" s="142"/>
      <c r="AH269" s="142"/>
      <c r="AI269" s="142"/>
      <c r="AJ269" s="142"/>
      <c r="AK269" s="142"/>
      <c r="AL269" s="142"/>
      <c r="AM269" s="142"/>
      <c r="AN269" s="142"/>
      <c r="AO269" s="142"/>
      <c r="AP269" s="142"/>
      <c r="AQ269" s="163" t="s">
        <v>1888</v>
      </c>
      <c r="AR269" s="134" t="s">
        <v>1889</v>
      </c>
      <c r="AS269" s="134" t="s">
        <v>1890</v>
      </c>
      <c r="AT269" s="141"/>
    </row>
    <row r="270" spans="1:46" ht="120">
      <c r="A270" s="122">
        <v>269</v>
      </c>
      <c r="B270" s="122" t="s">
        <v>70</v>
      </c>
      <c r="C270" s="123" t="s">
        <v>702</v>
      </c>
      <c r="D270" s="123" t="s">
        <v>22</v>
      </c>
      <c r="E270" s="123" t="s">
        <v>703</v>
      </c>
      <c r="F270" s="123" t="s">
        <v>24</v>
      </c>
      <c r="G270" s="123" t="s">
        <v>25</v>
      </c>
      <c r="H270" s="123" t="s">
        <v>704</v>
      </c>
      <c r="I270" s="123" t="s">
        <v>74</v>
      </c>
      <c r="J270" s="123">
        <f>YEAR(Tabla1[[#This Row],[Fecha de Inicio del Proceso]])</f>
        <v>2022</v>
      </c>
      <c r="K270" s="126">
        <v>44917</v>
      </c>
      <c r="L270" s="123">
        <v>2022</v>
      </c>
      <c r="M270" s="123" t="s">
        <v>1891</v>
      </c>
      <c r="N270" s="123" t="s">
        <v>1892</v>
      </c>
      <c r="O270" s="123" t="s">
        <v>27</v>
      </c>
      <c r="P270" s="123" t="s">
        <v>742</v>
      </c>
      <c r="Q270" s="126">
        <v>46059</v>
      </c>
      <c r="R270" s="126">
        <v>45912</v>
      </c>
      <c r="S270" s="126" t="s">
        <v>28</v>
      </c>
      <c r="T270" s="126" t="s">
        <v>28</v>
      </c>
      <c r="U270" s="123" t="s">
        <v>28</v>
      </c>
      <c r="V270" s="123" t="s">
        <v>28</v>
      </c>
      <c r="W270" s="123" t="s">
        <v>28</v>
      </c>
      <c r="X270" s="123" t="s">
        <v>28</v>
      </c>
      <c r="Y270" s="123" t="s">
        <v>1893</v>
      </c>
      <c r="Z270" s="123" t="s">
        <v>26</v>
      </c>
      <c r="AA270" s="123" t="s">
        <v>333</v>
      </c>
      <c r="AB270" s="142" t="s">
        <v>1894</v>
      </c>
      <c r="AC270" s="157">
        <f>IF(OR(ISNUMBER(FIND("inteligencia",Tabla1[[#This Row],[Resumen]])), ISNUMBER(FIND("artificial",Tabla1[[#This Row],[Resumen]])), ISNUMBER(FIND("Inteligencia",Tabla1[[#This Row],[Resumen]])), ISNUMBER(FIND("Artificial",Tabla1[[#This Row],[Resumen]]))), 1, 0)</f>
        <v>1</v>
      </c>
      <c r="AD27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70" s="157">
        <f>Tabla1[[#This Row],[Título Menciona IA]]*Tabla1[[#This Row],[Resumen Menciona IA]]</f>
        <v>0</v>
      </c>
      <c r="AF270" s="142" t="s">
        <v>81</v>
      </c>
      <c r="AG270" s="142"/>
      <c r="AH270" s="142"/>
      <c r="AI270" s="142"/>
      <c r="AJ270" s="142"/>
      <c r="AK270" s="142"/>
      <c r="AL270" s="142"/>
      <c r="AM270" s="142"/>
      <c r="AN270" s="142"/>
      <c r="AO270" s="142"/>
      <c r="AP270" s="142"/>
      <c r="AQ270" s="163" t="s">
        <v>1895</v>
      </c>
      <c r="AR270" s="134" t="s">
        <v>1896</v>
      </c>
      <c r="AS270" s="134" t="s">
        <v>1897</v>
      </c>
      <c r="AT270" s="141"/>
    </row>
    <row r="271" spans="1:46" ht="105">
      <c r="A271" s="122">
        <v>270</v>
      </c>
      <c r="B271" s="122" t="s">
        <v>70</v>
      </c>
      <c r="C271" s="123" t="s">
        <v>702</v>
      </c>
      <c r="D271" s="123" t="s">
        <v>22</v>
      </c>
      <c r="E271" s="123" t="s">
        <v>703</v>
      </c>
      <c r="F271" s="123" t="s">
        <v>24</v>
      </c>
      <c r="G271" s="123" t="s">
        <v>25</v>
      </c>
      <c r="H271" s="123" t="s">
        <v>704</v>
      </c>
      <c r="I271" s="123" t="s">
        <v>74</v>
      </c>
      <c r="J271" s="123">
        <f>YEAR(Tabla1[[#This Row],[Fecha de Inicio del Proceso]])</f>
        <v>2022</v>
      </c>
      <c r="K271" s="126">
        <v>44910</v>
      </c>
      <c r="L271" s="123">
        <v>2022</v>
      </c>
      <c r="M271" s="123" t="s">
        <v>1898</v>
      </c>
      <c r="N271" s="123" t="s">
        <v>1899</v>
      </c>
      <c r="O271" s="123" t="s">
        <v>27</v>
      </c>
      <c r="P271" s="123" t="s">
        <v>1900</v>
      </c>
      <c r="Q271" s="126">
        <v>46059</v>
      </c>
      <c r="R271" s="126">
        <v>45013</v>
      </c>
      <c r="S271" s="126" t="s">
        <v>28</v>
      </c>
      <c r="T271" s="126" t="s">
        <v>28</v>
      </c>
      <c r="U271" s="123" t="s">
        <v>28</v>
      </c>
      <c r="V271" s="123" t="s">
        <v>28</v>
      </c>
      <c r="W271" s="123" t="s">
        <v>28</v>
      </c>
      <c r="X271" s="123" t="s">
        <v>28</v>
      </c>
      <c r="Y271" s="123" t="s">
        <v>1901</v>
      </c>
      <c r="Z271" s="123" t="s">
        <v>26</v>
      </c>
      <c r="AA271" s="123" t="s">
        <v>333</v>
      </c>
      <c r="AB271" s="142" t="s">
        <v>1902</v>
      </c>
      <c r="AC271" s="157">
        <f>IF(OR(ISNUMBER(FIND("inteligencia",Tabla1[[#This Row],[Resumen]])), ISNUMBER(FIND("artificial",Tabla1[[#This Row],[Resumen]])), ISNUMBER(FIND("Inteligencia",Tabla1[[#This Row],[Resumen]])), ISNUMBER(FIND("Artificial",Tabla1[[#This Row],[Resumen]]))), 1, 0)</f>
        <v>1</v>
      </c>
      <c r="AD27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71" s="157">
        <f>Tabla1[[#This Row],[Título Menciona IA]]*Tabla1[[#This Row],[Resumen Menciona IA]]</f>
        <v>0</v>
      </c>
      <c r="AF271" s="142" t="s">
        <v>81</v>
      </c>
      <c r="AG271" s="142"/>
      <c r="AH271" s="142"/>
      <c r="AI271" s="142"/>
      <c r="AJ271" s="142"/>
      <c r="AK271" s="142"/>
      <c r="AL271" s="142"/>
      <c r="AM271" s="142"/>
      <c r="AN271" s="142"/>
      <c r="AO271" s="142"/>
      <c r="AP271" s="142"/>
      <c r="AQ271" s="163" t="s">
        <v>1903</v>
      </c>
      <c r="AR271" s="134" t="s">
        <v>1904</v>
      </c>
      <c r="AS271" s="134" t="s">
        <v>1905</v>
      </c>
      <c r="AT271" s="141"/>
    </row>
    <row r="272" spans="1:46" ht="105">
      <c r="A272" s="122">
        <v>271</v>
      </c>
      <c r="B272" s="122" t="s">
        <v>70</v>
      </c>
      <c r="C272" s="123" t="s">
        <v>702</v>
      </c>
      <c r="D272" s="123" t="s">
        <v>22</v>
      </c>
      <c r="E272" s="123" t="s">
        <v>703</v>
      </c>
      <c r="F272" s="123" t="s">
        <v>24</v>
      </c>
      <c r="G272" s="123" t="s">
        <v>25</v>
      </c>
      <c r="H272" s="123" t="s">
        <v>704</v>
      </c>
      <c r="I272" s="123" t="s">
        <v>74</v>
      </c>
      <c r="J272" s="123">
        <f>YEAR(Tabla1[[#This Row],[Fecha de Inicio del Proceso]])</f>
        <v>2022</v>
      </c>
      <c r="K272" s="126">
        <v>44889</v>
      </c>
      <c r="L272" s="123">
        <v>2022</v>
      </c>
      <c r="M272" s="123" t="s">
        <v>1906</v>
      </c>
      <c r="N272" s="123" t="s">
        <v>1907</v>
      </c>
      <c r="O272" s="123" t="s">
        <v>298</v>
      </c>
      <c r="P272" s="123" t="s">
        <v>1908</v>
      </c>
      <c r="Q272" s="126">
        <v>45628</v>
      </c>
      <c r="R272" s="126">
        <v>45174</v>
      </c>
      <c r="S272" s="126" t="s">
        <v>28</v>
      </c>
      <c r="T272" s="126" t="s">
        <v>28</v>
      </c>
      <c r="U272" s="123" t="s">
        <v>28</v>
      </c>
      <c r="V272" s="123" t="s">
        <v>28</v>
      </c>
      <c r="W272" s="126">
        <v>45174</v>
      </c>
      <c r="X272" s="123" t="s">
        <v>28</v>
      </c>
      <c r="Y272" s="123" t="s">
        <v>1909</v>
      </c>
      <c r="Z272" s="123" t="s">
        <v>26</v>
      </c>
      <c r="AA272" s="123" t="s">
        <v>239</v>
      </c>
      <c r="AB272" s="142" t="s">
        <v>1910</v>
      </c>
      <c r="AC272" s="157">
        <f>IF(OR(ISNUMBER(FIND("inteligencia",Tabla1[[#This Row],[Resumen]])), ISNUMBER(FIND("artificial",Tabla1[[#This Row],[Resumen]])), ISNUMBER(FIND("Inteligencia",Tabla1[[#This Row],[Resumen]])), ISNUMBER(FIND("Artificial",Tabla1[[#This Row],[Resumen]]))), 1, 0)</f>
        <v>1</v>
      </c>
      <c r="AD27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72" s="157">
        <f>Tabla1[[#This Row],[Título Menciona IA]]*Tabla1[[#This Row],[Resumen Menciona IA]]</f>
        <v>0</v>
      </c>
      <c r="AF272" s="142" t="s">
        <v>81</v>
      </c>
      <c r="AG272" s="142"/>
      <c r="AH272" s="142"/>
      <c r="AI272" s="142"/>
      <c r="AJ272" s="142"/>
      <c r="AK272" s="142"/>
      <c r="AL272" s="142"/>
      <c r="AM272" s="142"/>
      <c r="AN272" s="142"/>
      <c r="AO272" s="142"/>
      <c r="AP272" s="142"/>
      <c r="AQ272" s="132" t="s">
        <v>1911</v>
      </c>
      <c r="AR272" s="134" t="s">
        <v>1912</v>
      </c>
      <c r="AS272" s="134" t="s">
        <v>1913</v>
      </c>
      <c r="AT272" s="141"/>
    </row>
    <row r="273" spans="1:46" ht="105">
      <c r="A273" s="122">
        <v>272</v>
      </c>
      <c r="B273" s="122" t="s">
        <v>70</v>
      </c>
      <c r="C273" s="123" t="s">
        <v>702</v>
      </c>
      <c r="D273" s="123" t="s">
        <v>22</v>
      </c>
      <c r="E273" s="123" t="s">
        <v>703</v>
      </c>
      <c r="F273" s="123" t="s">
        <v>24</v>
      </c>
      <c r="G273" s="123" t="s">
        <v>25</v>
      </c>
      <c r="H273" s="123" t="s">
        <v>704</v>
      </c>
      <c r="I273" s="123" t="s">
        <v>74</v>
      </c>
      <c r="J273" s="122">
        <f>YEAR(Tabla1[[#This Row],[Fecha de Inicio del Proceso]])</f>
        <v>2022</v>
      </c>
      <c r="K273" s="124">
        <v>44858</v>
      </c>
      <c r="L273" s="122">
        <v>2022</v>
      </c>
      <c r="M273" s="123" t="s">
        <v>1914</v>
      </c>
      <c r="N273" s="122" t="s">
        <v>1915</v>
      </c>
      <c r="O273" s="122" t="s">
        <v>27</v>
      </c>
      <c r="P273" s="122" t="s">
        <v>707</v>
      </c>
      <c r="Q273" s="126">
        <v>46059</v>
      </c>
      <c r="R273" s="124">
        <v>46010</v>
      </c>
      <c r="S273" s="126" t="s">
        <v>28</v>
      </c>
      <c r="T273" s="126" t="s">
        <v>28</v>
      </c>
      <c r="U273" s="123" t="s">
        <v>28</v>
      </c>
      <c r="V273" s="123" t="s">
        <v>28</v>
      </c>
      <c r="W273" s="126">
        <v>45174</v>
      </c>
      <c r="X273" s="123" t="s">
        <v>28</v>
      </c>
      <c r="Y273" s="122" t="s">
        <v>1866</v>
      </c>
      <c r="Z273" s="122" t="s">
        <v>26</v>
      </c>
      <c r="AA273" s="123" t="s">
        <v>333</v>
      </c>
      <c r="AB273" s="142" t="s">
        <v>1916</v>
      </c>
      <c r="AC273" s="158">
        <f>IF(OR(ISNUMBER(FIND("inteligencia",Tabla1[[#This Row],[Resumen]])), ISNUMBER(FIND("artificial",Tabla1[[#This Row],[Resumen]])), ISNUMBER(FIND("Inteligencia",Tabla1[[#This Row],[Resumen]])), ISNUMBER(FIND("Artificial",Tabla1[[#This Row],[Resumen]]))), 1, 0)</f>
        <v>1</v>
      </c>
      <c r="AD273"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73" s="159">
        <f>Tabla1[[#This Row],[Título Menciona IA]]*Tabla1[[#This Row],[Resumen Menciona IA]]</f>
        <v>0</v>
      </c>
      <c r="AF273" s="142" t="s">
        <v>81</v>
      </c>
      <c r="AG273" s="145"/>
      <c r="AH273" s="141"/>
      <c r="AI273" s="141"/>
      <c r="AJ273" s="141"/>
      <c r="AK273" s="141"/>
      <c r="AL273" s="141"/>
      <c r="AM273" s="141"/>
      <c r="AN273" s="141"/>
      <c r="AO273" s="141"/>
      <c r="AP273" s="142"/>
      <c r="AQ273" s="132" t="s">
        <v>1917</v>
      </c>
      <c r="AR273" s="134" t="s">
        <v>1918</v>
      </c>
      <c r="AS273" s="134" t="s">
        <v>1919</v>
      </c>
      <c r="AT273" s="141"/>
    </row>
    <row r="274" spans="1:46" ht="120">
      <c r="A274" s="122">
        <v>273</v>
      </c>
      <c r="B274" s="122" t="s">
        <v>70</v>
      </c>
      <c r="C274" s="123" t="s">
        <v>702</v>
      </c>
      <c r="D274" s="123" t="s">
        <v>22</v>
      </c>
      <c r="E274" s="123" t="s">
        <v>703</v>
      </c>
      <c r="F274" s="123" t="s">
        <v>24</v>
      </c>
      <c r="G274" s="123" t="s">
        <v>25</v>
      </c>
      <c r="H274" s="122" t="s">
        <v>814</v>
      </c>
      <c r="I274" s="123" t="s">
        <v>123</v>
      </c>
      <c r="J274" s="122">
        <f>YEAR(Tabla1[[#This Row],[Fecha de Inicio del Proceso]])</f>
        <v>2022</v>
      </c>
      <c r="K274" s="124">
        <v>44852</v>
      </c>
      <c r="L274" s="123">
        <v>2022</v>
      </c>
      <c r="M274" s="122" t="s">
        <v>1920</v>
      </c>
      <c r="N274" s="122" t="s">
        <v>1921</v>
      </c>
      <c r="O274" s="122" t="s">
        <v>109</v>
      </c>
      <c r="P274" s="122" t="s">
        <v>1922</v>
      </c>
      <c r="Q274" s="126">
        <v>46059</v>
      </c>
      <c r="R274" s="124">
        <v>45948</v>
      </c>
      <c r="S274" s="126" t="s">
        <v>28</v>
      </c>
      <c r="T274" s="126" t="s">
        <v>28</v>
      </c>
      <c r="U274" s="124">
        <v>45917</v>
      </c>
      <c r="V274" s="124">
        <v>45917</v>
      </c>
      <c r="W274" s="124" t="s">
        <v>28</v>
      </c>
      <c r="X274" s="122" t="s">
        <v>28</v>
      </c>
      <c r="Y274" s="122" t="s">
        <v>1923</v>
      </c>
      <c r="Z274" s="122" t="s">
        <v>26</v>
      </c>
      <c r="AA274" s="123" t="s">
        <v>333</v>
      </c>
      <c r="AB274" s="142" t="s">
        <v>1924</v>
      </c>
      <c r="AC274" s="161">
        <f>IF(OR(ISNUMBER(FIND("inteligencia",Tabla1[[#This Row],[Resumen]])), ISNUMBER(FIND("artificial",Tabla1[[#This Row],[Resumen]])), ISNUMBER(FIND("Inteligencia",Tabla1[[#This Row],[Resumen]])), ISNUMBER(FIND("Artificial",Tabla1[[#This Row],[Resumen]]))), 1, 0)</f>
        <v>1</v>
      </c>
      <c r="AD274" s="161">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74" s="161">
        <f>Tabla1[[#This Row],[Título Menciona IA]]*Tabla1[[#This Row],[Resumen Menciona IA]]</f>
        <v>0</v>
      </c>
      <c r="AF274" s="142" t="s">
        <v>81</v>
      </c>
      <c r="AG274" s="161"/>
      <c r="AH274" s="161"/>
      <c r="AI274" s="161"/>
      <c r="AJ274" s="161"/>
      <c r="AK274" s="161"/>
      <c r="AL274" s="161"/>
      <c r="AM274" s="161"/>
      <c r="AN274" s="161"/>
      <c r="AO274" s="161"/>
      <c r="AP274" s="161"/>
      <c r="AQ274" s="146" t="s">
        <v>1925</v>
      </c>
      <c r="AR274" s="134" t="s">
        <v>1926</v>
      </c>
      <c r="AS274" s="134" t="s">
        <v>1927</v>
      </c>
      <c r="AT274" s="134" t="s">
        <v>1928</v>
      </c>
    </row>
    <row r="275" spans="1:46" ht="105">
      <c r="A275" s="122">
        <v>274</v>
      </c>
      <c r="B275" s="122" t="s">
        <v>70</v>
      </c>
      <c r="C275" s="123" t="s">
        <v>702</v>
      </c>
      <c r="D275" s="123" t="s">
        <v>22</v>
      </c>
      <c r="E275" s="123" t="s">
        <v>703</v>
      </c>
      <c r="F275" s="123" t="s">
        <v>24</v>
      </c>
      <c r="G275" s="123" t="s">
        <v>25</v>
      </c>
      <c r="H275" s="123" t="s">
        <v>704</v>
      </c>
      <c r="I275" s="123" t="s">
        <v>74</v>
      </c>
      <c r="J275" s="123">
        <f>YEAR(Tabla1[[#This Row],[Fecha de Inicio del Proceso]])</f>
        <v>2022</v>
      </c>
      <c r="K275" s="126">
        <v>44741</v>
      </c>
      <c r="L275" s="123">
        <v>2022</v>
      </c>
      <c r="M275" s="123" t="s">
        <v>1929</v>
      </c>
      <c r="N275" s="123" t="s">
        <v>1930</v>
      </c>
      <c r="O275" s="123" t="s">
        <v>27</v>
      </c>
      <c r="P275" s="123" t="s">
        <v>742</v>
      </c>
      <c r="Q275" s="126">
        <v>46059</v>
      </c>
      <c r="R275" s="126">
        <v>45959</v>
      </c>
      <c r="S275" s="126" t="s">
        <v>28</v>
      </c>
      <c r="T275" s="126" t="s">
        <v>28</v>
      </c>
      <c r="U275" s="123" t="s">
        <v>28</v>
      </c>
      <c r="V275" s="123" t="s">
        <v>28</v>
      </c>
      <c r="W275" s="123" t="s">
        <v>28</v>
      </c>
      <c r="X275" s="123" t="s">
        <v>28</v>
      </c>
      <c r="Y275" s="123" t="s">
        <v>1931</v>
      </c>
      <c r="Z275" s="123" t="s">
        <v>26</v>
      </c>
      <c r="AA275" s="123" t="s">
        <v>239</v>
      </c>
      <c r="AB275" s="142" t="s">
        <v>1932</v>
      </c>
      <c r="AC275" s="157">
        <f>IF(OR(ISNUMBER(FIND("inteligencia",Tabla1[[#This Row],[Resumen]])), ISNUMBER(FIND("artificial",Tabla1[[#This Row],[Resumen]])), ISNUMBER(FIND("Inteligencia",Tabla1[[#This Row],[Resumen]])), ISNUMBER(FIND("Artificial",Tabla1[[#This Row],[Resumen]]))), 1, 0)</f>
        <v>1</v>
      </c>
      <c r="AD27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75" s="157">
        <f>Tabla1[[#This Row],[Título Menciona IA]]*Tabla1[[#This Row],[Resumen Menciona IA]]</f>
        <v>0</v>
      </c>
      <c r="AF275" s="142" t="s">
        <v>81</v>
      </c>
      <c r="AG275" s="142"/>
      <c r="AH275" s="142"/>
      <c r="AI275" s="142"/>
      <c r="AJ275" s="142"/>
      <c r="AK275" s="142"/>
      <c r="AL275" s="142"/>
      <c r="AM275" s="142"/>
      <c r="AN275" s="142"/>
      <c r="AO275" s="142"/>
      <c r="AP275" s="142"/>
      <c r="AQ275" s="132" t="s">
        <v>1933</v>
      </c>
      <c r="AR275" s="134" t="s">
        <v>1934</v>
      </c>
      <c r="AS275" s="134" t="s">
        <v>1935</v>
      </c>
      <c r="AT275" s="141"/>
    </row>
    <row r="276" spans="1:46" ht="90">
      <c r="A276" s="122">
        <v>275</v>
      </c>
      <c r="B276" s="122" t="s">
        <v>70</v>
      </c>
      <c r="C276" s="123" t="s">
        <v>702</v>
      </c>
      <c r="D276" s="123" t="s">
        <v>22</v>
      </c>
      <c r="E276" s="123" t="s">
        <v>703</v>
      </c>
      <c r="F276" s="123" t="s">
        <v>24</v>
      </c>
      <c r="G276" s="123" t="s">
        <v>25</v>
      </c>
      <c r="H276" s="123" t="s">
        <v>814</v>
      </c>
      <c r="I276" s="123" t="s">
        <v>74</v>
      </c>
      <c r="J276" s="122">
        <f>YEAR(Tabla1[[#This Row],[Fecha de Inicio del Proceso]])</f>
        <v>2022</v>
      </c>
      <c r="K276" s="124">
        <v>44649</v>
      </c>
      <c r="L276" s="122">
        <v>2022</v>
      </c>
      <c r="M276" s="122" t="s">
        <v>1936</v>
      </c>
      <c r="N276" s="123" t="s">
        <v>1937</v>
      </c>
      <c r="O276" s="122" t="s">
        <v>27</v>
      </c>
      <c r="P276" s="122" t="s">
        <v>742</v>
      </c>
      <c r="Q276" s="126">
        <v>46059</v>
      </c>
      <c r="R276" s="124">
        <v>45727</v>
      </c>
      <c r="S276" s="126" t="s">
        <v>28</v>
      </c>
      <c r="T276" s="126" t="s">
        <v>28</v>
      </c>
      <c r="U276" s="123" t="s">
        <v>28</v>
      </c>
      <c r="V276" s="123" t="s">
        <v>28</v>
      </c>
      <c r="W276" s="123" t="s">
        <v>28</v>
      </c>
      <c r="X276" s="123" t="s">
        <v>28</v>
      </c>
      <c r="Y276" s="122" t="s">
        <v>1938</v>
      </c>
      <c r="Z276" s="122" t="s">
        <v>26</v>
      </c>
      <c r="AA276" s="123" t="s">
        <v>333</v>
      </c>
      <c r="AB276" s="142" t="s">
        <v>1939</v>
      </c>
      <c r="AC276" s="158">
        <f>IF(OR(ISNUMBER(FIND("inteligencia",Tabla1[[#This Row],[Resumen]])), ISNUMBER(FIND("artificial",Tabla1[[#This Row],[Resumen]])), ISNUMBER(FIND("Inteligencia",Tabla1[[#This Row],[Resumen]])), ISNUMBER(FIND("Artificial",Tabla1[[#This Row],[Resumen]]))), 1, 0)</f>
        <v>1</v>
      </c>
      <c r="AD276"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76" s="159">
        <f>Tabla1[[#This Row],[Título Menciona IA]]*Tabla1[[#This Row],[Resumen Menciona IA]]</f>
        <v>0</v>
      </c>
      <c r="AF276" s="142" t="s">
        <v>81</v>
      </c>
      <c r="AG276" s="145"/>
      <c r="AH276" s="141"/>
      <c r="AI276" s="141"/>
      <c r="AJ276" s="141"/>
      <c r="AK276" s="141"/>
      <c r="AL276" s="141"/>
      <c r="AM276" s="141"/>
      <c r="AN276" s="141"/>
      <c r="AO276" s="141"/>
      <c r="AP276" s="142"/>
      <c r="AQ276" s="132" t="s">
        <v>1940</v>
      </c>
      <c r="AR276" s="134" t="s">
        <v>1941</v>
      </c>
      <c r="AS276" s="134" t="s">
        <v>1942</v>
      </c>
      <c r="AT276" s="141"/>
    </row>
    <row r="277" spans="1:46" ht="210">
      <c r="A277" s="122">
        <v>276</v>
      </c>
      <c r="B277" s="122" t="s">
        <v>70</v>
      </c>
      <c r="C277" s="123" t="s">
        <v>702</v>
      </c>
      <c r="D277" s="123" t="s">
        <v>22</v>
      </c>
      <c r="E277" s="123" t="s">
        <v>703</v>
      </c>
      <c r="F277" s="123" t="s">
        <v>24</v>
      </c>
      <c r="G277" s="123" t="s">
        <v>25</v>
      </c>
      <c r="H277" s="123" t="s">
        <v>704</v>
      </c>
      <c r="I277" s="123" t="s">
        <v>74</v>
      </c>
      <c r="J277" s="123">
        <f>YEAR(Tabla1[[#This Row],[Fecha de Inicio del Proceso]])</f>
        <v>2022</v>
      </c>
      <c r="K277" s="126">
        <v>44645</v>
      </c>
      <c r="L277" s="123">
        <v>2022</v>
      </c>
      <c r="M277" s="123" t="s">
        <v>1943</v>
      </c>
      <c r="N277" s="123" t="s">
        <v>1944</v>
      </c>
      <c r="O277" s="123" t="s">
        <v>27</v>
      </c>
      <c r="P277" s="123" t="s">
        <v>1945</v>
      </c>
      <c r="Q277" s="126">
        <v>46059</v>
      </c>
      <c r="R277" s="126">
        <v>44656</v>
      </c>
      <c r="S277" s="126" t="s">
        <v>28</v>
      </c>
      <c r="T277" s="126" t="s">
        <v>28</v>
      </c>
      <c r="U277" s="123" t="s">
        <v>28</v>
      </c>
      <c r="V277" s="123" t="s">
        <v>28</v>
      </c>
      <c r="W277" s="123" t="s">
        <v>28</v>
      </c>
      <c r="X277" s="123" t="s">
        <v>28</v>
      </c>
      <c r="Y277" s="123" t="s">
        <v>1946</v>
      </c>
      <c r="Z277" s="123" t="s">
        <v>26</v>
      </c>
      <c r="AA277" s="123" t="s">
        <v>333</v>
      </c>
      <c r="AB277" s="142" t="s">
        <v>1947</v>
      </c>
      <c r="AC277" s="157">
        <f>IF(OR(ISNUMBER(FIND("inteligencia",Tabla1[[#This Row],[Resumen]])), ISNUMBER(FIND("artificial",Tabla1[[#This Row],[Resumen]])), ISNUMBER(FIND("Inteligencia",Tabla1[[#This Row],[Resumen]])), ISNUMBER(FIND("Artificial",Tabla1[[#This Row],[Resumen]]))), 1, 0)</f>
        <v>1</v>
      </c>
      <c r="AD27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77" s="157">
        <f>Tabla1[[#This Row],[Título Menciona IA]]*Tabla1[[#This Row],[Resumen Menciona IA]]</f>
        <v>0</v>
      </c>
      <c r="AF277" s="142" t="s">
        <v>81</v>
      </c>
      <c r="AG277" s="142"/>
      <c r="AH277" s="142"/>
      <c r="AI277" s="142"/>
      <c r="AJ277" s="142"/>
      <c r="AK277" s="142"/>
      <c r="AL277" s="142"/>
      <c r="AM277" s="142"/>
      <c r="AN277" s="142"/>
      <c r="AO277" s="142"/>
      <c r="AP277" s="142"/>
      <c r="AQ277" s="132" t="s">
        <v>1948</v>
      </c>
      <c r="AR277" s="134" t="s">
        <v>1949</v>
      </c>
      <c r="AS277" s="134" t="s">
        <v>1950</v>
      </c>
      <c r="AT277" s="141"/>
    </row>
    <row r="278" spans="1:46" ht="60">
      <c r="A278" s="122">
        <v>277</v>
      </c>
      <c r="B278" s="122" t="s">
        <v>70</v>
      </c>
      <c r="C278" s="123" t="s">
        <v>702</v>
      </c>
      <c r="D278" s="123" t="s">
        <v>22</v>
      </c>
      <c r="E278" s="123" t="s">
        <v>703</v>
      </c>
      <c r="F278" s="123" t="s">
        <v>24</v>
      </c>
      <c r="G278" s="123" t="s">
        <v>25</v>
      </c>
      <c r="H278" s="123" t="s">
        <v>704</v>
      </c>
      <c r="I278" s="123" t="s">
        <v>74</v>
      </c>
      <c r="J278" s="123">
        <f>YEAR(Tabla1[[#This Row],[Fecha de Inicio del Proceso]])</f>
        <v>2022</v>
      </c>
      <c r="K278" s="126">
        <v>44644</v>
      </c>
      <c r="L278" s="123">
        <v>2022</v>
      </c>
      <c r="M278" s="123" t="s">
        <v>1951</v>
      </c>
      <c r="N278" s="123" t="s">
        <v>1952</v>
      </c>
      <c r="O278" s="123" t="s">
        <v>298</v>
      </c>
      <c r="P278" s="123" t="s">
        <v>1908</v>
      </c>
      <c r="Q278" s="126">
        <v>45793</v>
      </c>
      <c r="R278" s="126">
        <v>45636</v>
      </c>
      <c r="S278" s="126" t="s">
        <v>28</v>
      </c>
      <c r="T278" s="126" t="s">
        <v>28</v>
      </c>
      <c r="U278" s="123" t="s">
        <v>28</v>
      </c>
      <c r="V278" s="123" t="s">
        <v>28</v>
      </c>
      <c r="W278" s="126">
        <v>45636</v>
      </c>
      <c r="X278" s="123" t="s">
        <v>28</v>
      </c>
      <c r="Y278" s="123" t="s">
        <v>1953</v>
      </c>
      <c r="Z278" s="123" t="s">
        <v>26</v>
      </c>
      <c r="AA278" s="123" t="s">
        <v>135</v>
      </c>
      <c r="AB278" s="142" t="s">
        <v>1954</v>
      </c>
      <c r="AC278" s="157">
        <f>IF(OR(ISNUMBER(FIND("inteligencia",Tabla1[[#This Row],[Resumen]])), ISNUMBER(FIND("artificial",Tabla1[[#This Row],[Resumen]])), ISNUMBER(FIND("Inteligencia",Tabla1[[#This Row],[Resumen]])), ISNUMBER(FIND("Artificial",Tabla1[[#This Row],[Resumen]]))), 1, 0)</f>
        <v>1</v>
      </c>
      <c r="AD27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78" s="157">
        <f>Tabla1[[#This Row],[Título Menciona IA]]*Tabla1[[#This Row],[Resumen Menciona IA]]</f>
        <v>1</v>
      </c>
      <c r="AF278" s="142" t="s">
        <v>81</v>
      </c>
      <c r="AG278" s="142"/>
      <c r="AH278" s="142"/>
      <c r="AI278" s="142"/>
      <c r="AJ278" s="142"/>
      <c r="AK278" s="142"/>
      <c r="AL278" s="142"/>
      <c r="AM278" s="142"/>
      <c r="AN278" s="142"/>
      <c r="AO278" s="142"/>
      <c r="AP278" s="142"/>
      <c r="AQ278" s="132" t="s">
        <v>1955</v>
      </c>
      <c r="AR278" s="134" t="s">
        <v>1956</v>
      </c>
      <c r="AS278" s="134" t="s">
        <v>1957</v>
      </c>
      <c r="AT278" s="141"/>
    </row>
    <row r="279" spans="1:46" ht="135">
      <c r="A279" s="122">
        <v>278</v>
      </c>
      <c r="B279" s="122" t="s">
        <v>70</v>
      </c>
      <c r="C279" s="123" t="s">
        <v>702</v>
      </c>
      <c r="D279" s="123" t="s">
        <v>22</v>
      </c>
      <c r="E279" s="123" t="s">
        <v>703</v>
      </c>
      <c r="F279" s="123" t="s">
        <v>24</v>
      </c>
      <c r="G279" s="123" t="s">
        <v>25</v>
      </c>
      <c r="H279" s="123" t="s">
        <v>704</v>
      </c>
      <c r="I279" s="123" t="s">
        <v>74</v>
      </c>
      <c r="J279" s="122">
        <f>YEAR(Tabla1[[#This Row],[Fecha de Inicio del Proceso]])</f>
        <v>2022</v>
      </c>
      <c r="K279" s="124">
        <v>44629</v>
      </c>
      <c r="L279" s="122">
        <v>2022</v>
      </c>
      <c r="M279" s="123" t="s">
        <v>1958</v>
      </c>
      <c r="N279" s="122" t="s">
        <v>1959</v>
      </c>
      <c r="O279" s="122" t="s">
        <v>27</v>
      </c>
      <c r="P279" s="122" t="s">
        <v>707</v>
      </c>
      <c r="Q279" s="124">
        <f ca="1">TODAY()</f>
        <v>46112</v>
      </c>
      <c r="R279" s="124">
        <v>45638</v>
      </c>
      <c r="S279" s="126" t="s">
        <v>28</v>
      </c>
      <c r="T279" s="126" t="s">
        <v>28</v>
      </c>
      <c r="U279" s="123" t="s">
        <v>28</v>
      </c>
      <c r="V279" s="123" t="s">
        <v>28</v>
      </c>
      <c r="W279" s="126" t="s">
        <v>28</v>
      </c>
      <c r="X279" s="123" t="s">
        <v>28</v>
      </c>
      <c r="Y279" s="122" t="s">
        <v>1960</v>
      </c>
      <c r="Z279" s="122" t="s">
        <v>26</v>
      </c>
      <c r="AA279" s="123" t="s">
        <v>333</v>
      </c>
      <c r="AB279" s="142" t="s">
        <v>1961</v>
      </c>
      <c r="AC279" s="158">
        <f>IF(OR(ISNUMBER(FIND("inteligencia",Tabla1[[#This Row],[Resumen]])), ISNUMBER(FIND("artificial",Tabla1[[#This Row],[Resumen]])), ISNUMBER(FIND("Inteligencia",Tabla1[[#This Row],[Resumen]])), ISNUMBER(FIND("Artificial",Tabla1[[#This Row],[Resumen]]))), 1, 0)</f>
        <v>1</v>
      </c>
      <c r="AD279"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79" s="159">
        <f>Tabla1[[#This Row],[Título Menciona IA]]*Tabla1[[#This Row],[Resumen Menciona IA]]</f>
        <v>0</v>
      </c>
      <c r="AF279" s="142" t="s">
        <v>81</v>
      </c>
      <c r="AG279" s="145"/>
      <c r="AH279" s="141"/>
      <c r="AI279" s="141"/>
      <c r="AJ279" s="141"/>
      <c r="AK279" s="141"/>
      <c r="AL279" s="141"/>
      <c r="AM279" s="141"/>
      <c r="AN279" s="141"/>
      <c r="AO279" s="141"/>
      <c r="AP279" s="142"/>
      <c r="AQ279" s="132" t="s">
        <v>1962</v>
      </c>
      <c r="AR279" s="134" t="s">
        <v>1963</v>
      </c>
      <c r="AS279" s="134" t="s">
        <v>1964</v>
      </c>
      <c r="AT279" s="141"/>
    </row>
    <row r="280" spans="1:46" ht="270">
      <c r="A280" s="122">
        <v>279</v>
      </c>
      <c r="B280" s="122" t="s">
        <v>70</v>
      </c>
      <c r="C280" s="123" t="s">
        <v>702</v>
      </c>
      <c r="D280" s="123" t="s">
        <v>22</v>
      </c>
      <c r="E280" s="123" t="s">
        <v>703</v>
      </c>
      <c r="F280" s="123" t="s">
        <v>24</v>
      </c>
      <c r="G280" s="123" t="s">
        <v>25</v>
      </c>
      <c r="H280" s="123" t="s">
        <v>704</v>
      </c>
      <c r="I280" s="123" t="s">
        <v>74</v>
      </c>
      <c r="J280" s="123">
        <f>YEAR(Tabla1[[#This Row],[Fecha de Inicio del Proceso]])</f>
        <v>2022</v>
      </c>
      <c r="K280" s="126">
        <v>44609</v>
      </c>
      <c r="L280" s="123">
        <v>2022</v>
      </c>
      <c r="M280" s="123" t="s">
        <v>1965</v>
      </c>
      <c r="N280" s="123" t="s">
        <v>1966</v>
      </c>
      <c r="O280" s="123" t="s">
        <v>27</v>
      </c>
      <c r="P280" s="123" t="s">
        <v>707</v>
      </c>
      <c r="Q280" s="126">
        <v>46062</v>
      </c>
      <c r="R280" s="126">
        <v>45610</v>
      </c>
      <c r="S280" s="126" t="s">
        <v>28</v>
      </c>
      <c r="T280" s="126" t="s">
        <v>28</v>
      </c>
      <c r="U280" s="123" t="s">
        <v>28</v>
      </c>
      <c r="V280" s="123" t="s">
        <v>28</v>
      </c>
      <c r="W280" s="123" t="s">
        <v>28</v>
      </c>
      <c r="X280" s="123" t="s">
        <v>28</v>
      </c>
      <c r="Y280" s="123" t="s">
        <v>1967</v>
      </c>
      <c r="Z280" s="123" t="s">
        <v>1968</v>
      </c>
      <c r="AA280" s="123" t="s">
        <v>333</v>
      </c>
      <c r="AB280" s="142" t="s">
        <v>1969</v>
      </c>
      <c r="AC280" s="157">
        <f>IF(OR(ISNUMBER(FIND("inteligencia",Tabla1[[#This Row],[Resumen]])), ISNUMBER(FIND("artificial",Tabla1[[#This Row],[Resumen]])), ISNUMBER(FIND("Inteligencia",Tabla1[[#This Row],[Resumen]])), ISNUMBER(FIND("Artificial",Tabla1[[#This Row],[Resumen]]))), 1, 0)</f>
        <v>1</v>
      </c>
      <c r="AD28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80" s="157">
        <f>Tabla1[[#This Row],[Título Menciona IA]]*Tabla1[[#This Row],[Resumen Menciona IA]]</f>
        <v>0</v>
      </c>
      <c r="AF280" s="142" t="s">
        <v>81</v>
      </c>
      <c r="AG280" s="142"/>
      <c r="AH280" s="142"/>
      <c r="AI280" s="142"/>
      <c r="AJ280" s="142"/>
      <c r="AK280" s="142"/>
      <c r="AL280" s="142"/>
      <c r="AM280" s="142"/>
      <c r="AN280" s="142"/>
      <c r="AO280" s="142"/>
      <c r="AP280" s="142"/>
      <c r="AQ280" s="163" t="s">
        <v>1970</v>
      </c>
      <c r="AR280" s="134" t="s">
        <v>1971</v>
      </c>
      <c r="AS280" s="134" t="s">
        <v>1972</v>
      </c>
      <c r="AT280" s="141"/>
    </row>
    <row r="281" spans="1:46" ht="105">
      <c r="A281" s="122">
        <v>280</v>
      </c>
      <c r="B281" s="122" t="s">
        <v>70</v>
      </c>
      <c r="C281" s="123" t="s">
        <v>702</v>
      </c>
      <c r="D281" s="123" t="s">
        <v>22</v>
      </c>
      <c r="E281" s="123" t="s">
        <v>703</v>
      </c>
      <c r="F281" s="123" t="s">
        <v>24</v>
      </c>
      <c r="G281" s="123" t="s">
        <v>25</v>
      </c>
      <c r="H281" s="123" t="s">
        <v>704</v>
      </c>
      <c r="I281" s="123" t="s">
        <v>74</v>
      </c>
      <c r="J281" s="123">
        <f>YEAR(Tabla1[[#This Row],[Fecha de Inicio del Proceso]])</f>
        <v>2022</v>
      </c>
      <c r="K281" s="126">
        <v>44606</v>
      </c>
      <c r="L281" s="123">
        <v>2022</v>
      </c>
      <c r="M281" s="123" t="s">
        <v>1973</v>
      </c>
      <c r="N281" s="123" t="s">
        <v>1974</v>
      </c>
      <c r="O281" s="123" t="s">
        <v>27</v>
      </c>
      <c r="P281" s="123" t="s">
        <v>707</v>
      </c>
      <c r="Q281" s="126">
        <v>46062</v>
      </c>
      <c r="R281" s="126">
        <v>44635</v>
      </c>
      <c r="S281" s="126" t="s">
        <v>28</v>
      </c>
      <c r="T281" s="126" t="s">
        <v>28</v>
      </c>
      <c r="U281" s="123" t="s">
        <v>28</v>
      </c>
      <c r="V281" s="123" t="s">
        <v>28</v>
      </c>
      <c r="W281" s="123" t="s">
        <v>28</v>
      </c>
      <c r="X281" s="123" t="s">
        <v>28</v>
      </c>
      <c r="Y281" s="123" t="s">
        <v>1975</v>
      </c>
      <c r="Z281" s="123" t="s">
        <v>26</v>
      </c>
      <c r="AA281" s="123" t="s">
        <v>112</v>
      </c>
      <c r="AB281" s="142" t="s">
        <v>1976</v>
      </c>
      <c r="AC281" s="157">
        <f>IF(OR(ISNUMBER(FIND("inteligencia",Tabla1[[#This Row],[Resumen]])), ISNUMBER(FIND("artificial",Tabla1[[#This Row],[Resumen]])), ISNUMBER(FIND("Inteligencia",Tabla1[[#This Row],[Resumen]])), ISNUMBER(FIND("Artificial",Tabla1[[#This Row],[Resumen]]))), 1, 0)</f>
        <v>1</v>
      </c>
      <c r="AD28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81" s="157">
        <f>Tabla1[[#This Row],[Título Menciona IA]]*Tabla1[[#This Row],[Resumen Menciona IA]]</f>
        <v>0</v>
      </c>
      <c r="AF281" s="142" t="s">
        <v>81</v>
      </c>
      <c r="AG281" s="142"/>
      <c r="AH281" s="142"/>
      <c r="AI281" s="142"/>
      <c r="AJ281" s="142"/>
      <c r="AK281" s="142"/>
      <c r="AL281" s="142"/>
      <c r="AM281" s="142"/>
      <c r="AN281" s="142"/>
      <c r="AO281" s="142"/>
      <c r="AP281" s="142"/>
      <c r="AQ281" s="132" t="s">
        <v>1977</v>
      </c>
      <c r="AR281" s="134" t="s">
        <v>1978</v>
      </c>
      <c r="AS281" s="134" t="s">
        <v>1979</v>
      </c>
      <c r="AT281" s="141"/>
    </row>
    <row r="282" spans="1:46" ht="120">
      <c r="A282" s="122">
        <v>281</v>
      </c>
      <c r="B282" s="122" t="s">
        <v>70</v>
      </c>
      <c r="C282" s="123" t="s">
        <v>702</v>
      </c>
      <c r="D282" s="123" t="s">
        <v>22</v>
      </c>
      <c r="E282" s="123" t="s">
        <v>703</v>
      </c>
      <c r="F282" s="123" t="s">
        <v>24</v>
      </c>
      <c r="G282" s="123" t="s">
        <v>25</v>
      </c>
      <c r="H282" s="123" t="s">
        <v>704</v>
      </c>
      <c r="I282" s="123" t="s">
        <v>74</v>
      </c>
      <c r="J282" s="123">
        <f>YEAR(Tabla1[[#This Row],[Fecha de Inicio del Proceso]])</f>
        <v>2022</v>
      </c>
      <c r="K282" s="126">
        <v>44606</v>
      </c>
      <c r="L282" s="123">
        <v>2022</v>
      </c>
      <c r="M282" s="123" t="s">
        <v>1980</v>
      </c>
      <c r="N282" s="123" t="s">
        <v>1981</v>
      </c>
      <c r="O282" s="123" t="s">
        <v>27</v>
      </c>
      <c r="P282" s="123" t="s">
        <v>707</v>
      </c>
      <c r="Q282" s="126">
        <v>46062</v>
      </c>
      <c r="R282" s="126">
        <v>45960</v>
      </c>
      <c r="S282" s="126" t="s">
        <v>28</v>
      </c>
      <c r="T282" s="126" t="s">
        <v>28</v>
      </c>
      <c r="U282" s="123" t="s">
        <v>28</v>
      </c>
      <c r="V282" s="123" t="s">
        <v>28</v>
      </c>
      <c r="W282" s="123" t="s">
        <v>28</v>
      </c>
      <c r="X282" s="123" t="s">
        <v>28</v>
      </c>
      <c r="Y282" s="123" t="s">
        <v>1982</v>
      </c>
      <c r="Z282" s="123" t="s">
        <v>26</v>
      </c>
      <c r="AA282" s="123" t="s">
        <v>239</v>
      </c>
      <c r="AB282" s="142" t="s">
        <v>1983</v>
      </c>
      <c r="AC282" s="157">
        <f>IF(OR(ISNUMBER(FIND("inteligencia",Tabla1[[#This Row],[Resumen]])), ISNUMBER(FIND("artificial",Tabla1[[#This Row],[Resumen]])), ISNUMBER(FIND("Inteligencia",Tabla1[[#This Row],[Resumen]])), ISNUMBER(FIND("Artificial",Tabla1[[#This Row],[Resumen]]))), 1, 0)</f>
        <v>1</v>
      </c>
      <c r="AD28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82" s="157">
        <f>Tabla1[[#This Row],[Título Menciona IA]]*Tabla1[[#This Row],[Resumen Menciona IA]]</f>
        <v>0</v>
      </c>
      <c r="AF282" s="142" t="s">
        <v>81</v>
      </c>
      <c r="AG282" s="142"/>
      <c r="AH282" s="142"/>
      <c r="AI282" s="142"/>
      <c r="AJ282" s="142"/>
      <c r="AK282" s="142"/>
      <c r="AL282" s="142"/>
      <c r="AM282" s="142"/>
      <c r="AN282" s="142"/>
      <c r="AO282" s="142"/>
      <c r="AP282" s="142"/>
      <c r="AQ282" s="146" t="s">
        <v>1984</v>
      </c>
      <c r="AR282" s="134" t="s">
        <v>1985</v>
      </c>
      <c r="AS282" s="134" t="s">
        <v>1986</v>
      </c>
      <c r="AT282" s="134" t="s">
        <v>1987</v>
      </c>
    </row>
    <row r="283" spans="1:46" ht="105">
      <c r="A283" s="122">
        <v>282</v>
      </c>
      <c r="B283" s="122" t="s">
        <v>70</v>
      </c>
      <c r="C283" s="123" t="s">
        <v>702</v>
      </c>
      <c r="D283" s="123" t="s">
        <v>22</v>
      </c>
      <c r="E283" s="123" t="s">
        <v>703</v>
      </c>
      <c r="F283" s="123" t="s">
        <v>24</v>
      </c>
      <c r="G283" s="123" t="s">
        <v>25</v>
      </c>
      <c r="H283" s="123" t="s">
        <v>704</v>
      </c>
      <c r="I283" s="123" t="s">
        <v>74</v>
      </c>
      <c r="J283" s="123">
        <f>YEAR(Tabla1[[#This Row],[Fecha de Inicio del Proceso]])</f>
        <v>2022</v>
      </c>
      <c r="K283" s="126">
        <v>44603</v>
      </c>
      <c r="L283" s="123">
        <v>2022</v>
      </c>
      <c r="M283" s="123" t="s">
        <v>1988</v>
      </c>
      <c r="N283" s="123" t="s">
        <v>1989</v>
      </c>
      <c r="O283" s="123" t="s">
        <v>27</v>
      </c>
      <c r="P283" s="123" t="s">
        <v>1990</v>
      </c>
      <c r="Q283" s="126">
        <v>46062</v>
      </c>
      <c r="R283" s="126">
        <v>45391</v>
      </c>
      <c r="S283" s="126" t="s">
        <v>28</v>
      </c>
      <c r="T283" s="126" t="s">
        <v>28</v>
      </c>
      <c r="U283" s="123" t="s">
        <v>28</v>
      </c>
      <c r="V283" s="123" t="s">
        <v>28</v>
      </c>
      <c r="W283" s="123" t="s">
        <v>28</v>
      </c>
      <c r="X283" s="123" t="s">
        <v>28</v>
      </c>
      <c r="Y283" s="123" t="s">
        <v>1975</v>
      </c>
      <c r="Z283" s="123" t="s">
        <v>26</v>
      </c>
      <c r="AA283" s="123" t="s">
        <v>333</v>
      </c>
      <c r="AB283" s="142" t="s">
        <v>1991</v>
      </c>
      <c r="AC283" s="157">
        <f>IF(OR(ISNUMBER(FIND("inteligencia",Tabla1[[#This Row],[Resumen]])), ISNUMBER(FIND("artificial",Tabla1[[#This Row],[Resumen]])), ISNUMBER(FIND("Inteligencia",Tabla1[[#This Row],[Resumen]])), ISNUMBER(FIND("Artificial",Tabla1[[#This Row],[Resumen]]))), 1, 0)</f>
        <v>1</v>
      </c>
      <c r="AD28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83" s="157">
        <f>Tabla1[[#This Row],[Título Menciona IA]]*Tabla1[[#This Row],[Resumen Menciona IA]]</f>
        <v>0</v>
      </c>
      <c r="AF283" s="142" t="s">
        <v>81</v>
      </c>
      <c r="AG283" s="142"/>
      <c r="AH283" s="142"/>
      <c r="AI283" s="142"/>
      <c r="AJ283" s="142"/>
      <c r="AK283" s="142"/>
      <c r="AL283" s="142"/>
      <c r="AM283" s="142"/>
      <c r="AN283" s="142"/>
      <c r="AO283" s="142"/>
      <c r="AP283" s="142"/>
      <c r="AQ283" s="132" t="s">
        <v>1992</v>
      </c>
      <c r="AR283" s="134" t="s">
        <v>1993</v>
      </c>
      <c r="AS283" s="134" t="s">
        <v>1994</v>
      </c>
      <c r="AT283" s="141"/>
    </row>
    <row r="284" spans="1:46" ht="225">
      <c r="A284" s="122">
        <v>283</v>
      </c>
      <c r="B284" s="122" t="s">
        <v>70</v>
      </c>
      <c r="C284" s="123" t="s">
        <v>702</v>
      </c>
      <c r="D284" s="123" t="s">
        <v>22</v>
      </c>
      <c r="E284" s="123" t="s">
        <v>703</v>
      </c>
      <c r="F284" s="123" t="s">
        <v>24</v>
      </c>
      <c r="G284" s="123" t="s">
        <v>25</v>
      </c>
      <c r="H284" s="123" t="s">
        <v>704</v>
      </c>
      <c r="I284" s="123" t="s">
        <v>74</v>
      </c>
      <c r="J284" s="123">
        <f>YEAR(Tabla1[[#This Row],[Fecha de Inicio del Proceso]])</f>
        <v>2022</v>
      </c>
      <c r="K284" s="126">
        <v>44602</v>
      </c>
      <c r="L284" s="123">
        <v>2022</v>
      </c>
      <c r="M284" s="123" t="s">
        <v>1995</v>
      </c>
      <c r="N284" s="123" t="s">
        <v>1996</v>
      </c>
      <c r="O284" s="123" t="s">
        <v>27</v>
      </c>
      <c r="P284" s="123" t="s">
        <v>707</v>
      </c>
      <c r="Q284" s="126">
        <v>46062</v>
      </c>
      <c r="R284" s="126">
        <v>45882</v>
      </c>
      <c r="S284" s="126" t="s">
        <v>28</v>
      </c>
      <c r="T284" s="126" t="s">
        <v>28</v>
      </c>
      <c r="U284" s="123" t="s">
        <v>28</v>
      </c>
      <c r="V284" s="123" t="s">
        <v>28</v>
      </c>
      <c r="W284" s="123" t="s">
        <v>28</v>
      </c>
      <c r="X284" s="123" t="s">
        <v>28</v>
      </c>
      <c r="Y284" s="123" t="s">
        <v>1967</v>
      </c>
      <c r="Z284" s="123" t="s">
        <v>1997</v>
      </c>
      <c r="AA284" s="123" t="s">
        <v>239</v>
      </c>
      <c r="AB284" s="142" t="s">
        <v>1998</v>
      </c>
      <c r="AC284" s="157">
        <f>IF(OR(ISNUMBER(FIND("inteligencia",Tabla1[[#This Row],[Resumen]])), ISNUMBER(FIND("artificial",Tabla1[[#This Row],[Resumen]])), ISNUMBER(FIND("Inteligencia",Tabla1[[#This Row],[Resumen]])), ISNUMBER(FIND("Artificial",Tabla1[[#This Row],[Resumen]]))), 1, 0)</f>
        <v>1</v>
      </c>
      <c r="AD28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84" s="157">
        <f>Tabla1[[#This Row],[Título Menciona IA]]*Tabla1[[#This Row],[Resumen Menciona IA]]</f>
        <v>0</v>
      </c>
      <c r="AF284" s="142" t="s">
        <v>81</v>
      </c>
      <c r="AG284" s="142"/>
      <c r="AH284" s="142"/>
      <c r="AI284" s="142"/>
      <c r="AJ284" s="142"/>
      <c r="AK284" s="142"/>
      <c r="AL284" s="142"/>
      <c r="AM284" s="142"/>
      <c r="AN284" s="142"/>
      <c r="AO284" s="142"/>
      <c r="AP284" s="142"/>
      <c r="AQ284" s="163" t="s">
        <v>1999</v>
      </c>
      <c r="AR284" s="134" t="s">
        <v>2000</v>
      </c>
      <c r="AS284" s="134" t="s">
        <v>2001</v>
      </c>
      <c r="AT284" s="141"/>
    </row>
    <row r="285" spans="1:46" ht="120">
      <c r="A285" s="122">
        <v>284</v>
      </c>
      <c r="B285" s="122" t="s">
        <v>70</v>
      </c>
      <c r="C285" s="122" t="s">
        <v>702</v>
      </c>
      <c r="D285" s="122" t="s">
        <v>22</v>
      </c>
      <c r="E285" s="123" t="s">
        <v>1622</v>
      </c>
      <c r="F285" s="123" t="s">
        <v>198</v>
      </c>
      <c r="G285" s="122" t="s">
        <v>28</v>
      </c>
      <c r="H285" s="122" t="s">
        <v>28</v>
      </c>
      <c r="I285" s="122" t="s">
        <v>199</v>
      </c>
      <c r="J285" s="122">
        <f>YEAR(Tabla1[[#This Row],[Fecha de Inicio del Proceso]])</f>
        <v>2021</v>
      </c>
      <c r="K285" s="124">
        <v>44474</v>
      </c>
      <c r="L285" s="122" t="s">
        <v>28</v>
      </c>
      <c r="M285" s="122" t="s">
        <v>2002</v>
      </c>
      <c r="N285" s="122" t="s">
        <v>2003</v>
      </c>
      <c r="O285" s="122" t="s">
        <v>109</v>
      </c>
      <c r="P285" s="122" t="s">
        <v>1188</v>
      </c>
      <c r="Q285" s="124">
        <v>45845</v>
      </c>
      <c r="R285" s="124">
        <v>44475</v>
      </c>
      <c r="S285" s="124">
        <v>44475</v>
      </c>
      <c r="T285" s="126" t="s">
        <v>28</v>
      </c>
      <c r="U285" s="124">
        <v>44475</v>
      </c>
      <c r="V285" s="124">
        <v>44474</v>
      </c>
      <c r="W285" s="122" t="s">
        <v>28</v>
      </c>
      <c r="X285" s="122" t="s">
        <v>28</v>
      </c>
      <c r="Y285" s="122" t="s">
        <v>2004</v>
      </c>
      <c r="Z285" s="122" t="s">
        <v>28</v>
      </c>
      <c r="AA285" s="123" t="s">
        <v>239</v>
      </c>
      <c r="AB285" s="141" t="s">
        <v>2005</v>
      </c>
      <c r="AC285" s="158">
        <f>IF(OR(ISNUMBER(FIND("inteligencia",Tabla1[[#This Row],[Resumen]])), ISNUMBER(FIND("artificial",Tabla1[[#This Row],[Resumen]])), ISNUMBER(FIND("Inteligencia",Tabla1[[#This Row],[Resumen]])), ISNUMBER(FIND("Artificial",Tabla1[[#This Row],[Resumen]]))), 1, 0)</f>
        <v>1</v>
      </c>
      <c r="AD285"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85" s="159">
        <f>Tabla1[[#This Row],[Título Menciona IA]]*Tabla1[[#This Row],[Resumen Menciona IA]]</f>
        <v>0</v>
      </c>
      <c r="AF285" s="142" t="s">
        <v>81</v>
      </c>
      <c r="AG285" s="145"/>
      <c r="AH285" s="141"/>
      <c r="AI285" s="141"/>
      <c r="AJ285" s="141"/>
      <c r="AK285" s="141"/>
      <c r="AL285" s="141"/>
      <c r="AM285" s="141"/>
      <c r="AN285" s="141"/>
      <c r="AO285" s="141"/>
      <c r="AP285" s="142"/>
      <c r="AQ285" s="132" t="s">
        <v>2006</v>
      </c>
      <c r="AR285" s="134" t="s">
        <v>2007</v>
      </c>
      <c r="AS285" s="134"/>
      <c r="AT285" s="141"/>
    </row>
    <row r="286" spans="1:46" ht="105">
      <c r="A286" s="122">
        <v>285</v>
      </c>
      <c r="B286" s="122" t="s">
        <v>70</v>
      </c>
      <c r="C286" s="123" t="s">
        <v>702</v>
      </c>
      <c r="D286" s="123" t="s">
        <v>22</v>
      </c>
      <c r="E286" s="123" t="s">
        <v>703</v>
      </c>
      <c r="F286" s="123" t="s">
        <v>24</v>
      </c>
      <c r="G286" s="123" t="s">
        <v>25</v>
      </c>
      <c r="H286" s="123" t="s">
        <v>704</v>
      </c>
      <c r="I286" s="123" t="s">
        <v>74</v>
      </c>
      <c r="J286" s="123">
        <f>YEAR(Tabla1[[#This Row],[Fecha de Inicio del Proceso]])</f>
        <v>2021</v>
      </c>
      <c r="K286" s="126">
        <v>44412</v>
      </c>
      <c r="L286" s="123">
        <v>2021</v>
      </c>
      <c r="M286" s="123" t="s">
        <v>2008</v>
      </c>
      <c r="N286" s="123" t="s">
        <v>2009</v>
      </c>
      <c r="O286" s="123" t="s">
        <v>27</v>
      </c>
      <c r="P286" s="123" t="s">
        <v>2010</v>
      </c>
      <c r="Q286" s="126">
        <v>46062</v>
      </c>
      <c r="R286" s="126">
        <v>45854</v>
      </c>
      <c r="S286" s="126" t="s">
        <v>28</v>
      </c>
      <c r="T286" s="126" t="s">
        <v>28</v>
      </c>
      <c r="U286" s="123" t="s">
        <v>28</v>
      </c>
      <c r="V286" s="123" t="s">
        <v>28</v>
      </c>
      <c r="W286" s="123" t="s">
        <v>28</v>
      </c>
      <c r="X286" s="123" t="s">
        <v>28</v>
      </c>
      <c r="Y286" s="123" t="s">
        <v>2011</v>
      </c>
      <c r="Z286" s="123" t="s">
        <v>2012</v>
      </c>
      <c r="AA286" s="123" t="s">
        <v>239</v>
      </c>
      <c r="AB286" s="142" t="s">
        <v>2013</v>
      </c>
      <c r="AC286" s="157">
        <f>IF(OR(ISNUMBER(FIND("inteligencia",Tabla1[[#This Row],[Resumen]])), ISNUMBER(FIND("artificial",Tabla1[[#This Row],[Resumen]])), ISNUMBER(FIND("Inteligencia",Tabla1[[#This Row],[Resumen]])), ISNUMBER(FIND("Artificial",Tabla1[[#This Row],[Resumen]]))), 1, 0)</f>
        <v>1</v>
      </c>
      <c r="AD28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86" s="157">
        <f>Tabla1[[#This Row],[Título Menciona IA]]*Tabla1[[#This Row],[Resumen Menciona IA]]</f>
        <v>0</v>
      </c>
      <c r="AF286" s="142" t="s">
        <v>81</v>
      </c>
      <c r="AG286" s="142"/>
      <c r="AH286" s="142"/>
      <c r="AI286" s="142"/>
      <c r="AJ286" s="142"/>
      <c r="AK286" s="142"/>
      <c r="AL286" s="142"/>
      <c r="AM286" s="142"/>
      <c r="AN286" s="142"/>
      <c r="AO286" s="142"/>
      <c r="AP286" s="142"/>
      <c r="AQ286" s="132" t="s">
        <v>2014</v>
      </c>
      <c r="AR286" s="134" t="s">
        <v>2015</v>
      </c>
      <c r="AS286" s="134" t="s">
        <v>2016</v>
      </c>
      <c r="AT286" s="141"/>
    </row>
    <row r="287" spans="1:46" ht="30">
      <c r="A287" s="122">
        <v>286</v>
      </c>
      <c r="B287" s="122" t="s">
        <v>70</v>
      </c>
      <c r="C287" s="123" t="s">
        <v>702</v>
      </c>
      <c r="D287" s="123" t="s">
        <v>22</v>
      </c>
      <c r="E287" s="123" t="s">
        <v>703</v>
      </c>
      <c r="F287" s="123" t="s">
        <v>24</v>
      </c>
      <c r="G287" s="123" t="s">
        <v>25</v>
      </c>
      <c r="H287" s="123" t="s">
        <v>704</v>
      </c>
      <c r="I287" s="123" t="s">
        <v>74</v>
      </c>
      <c r="J287" s="123">
        <f>YEAR(Tabla1[[#This Row],[Fecha de Inicio del Proceso]])</f>
        <v>2021</v>
      </c>
      <c r="K287" s="126">
        <v>44342</v>
      </c>
      <c r="L287" s="123">
        <v>2021</v>
      </c>
      <c r="M287" s="123" t="s">
        <v>2017</v>
      </c>
      <c r="N287" s="123" t="s">
        <v>2018</v>
      </c>
      <c r="O287" s="123" t="s">
        <v>298</v>
      </c>
      <c r="P287" s="123" t="s">
        <v>1908</v>
      </c>
      <c r="Q287" s="126">
        <v>45628</v>
      </c>
      <c r="R287" s="126">
        <v>44468</v>
      </c>
      <c r="S287" s="126" t="s">
        <v>28</v>
      </c>
      <c r="T287" s="126" t="s">
        <v>28</v>
      </c>
      <c r="U287" s="123" t="s">
        <v>28</v>
      </c>
      <c r="V287" s="123" t="s">
        <v>28</v>
      </c>
      <c r="W287" s="126">
        <v>44468</v>
      </c>
      <c r="X287" s="123" t="s">
        <v>28</v>
      </c>
      <c r="Y287" s="123" t="s">
        <v>2019</v>
      </c>
      <c r="Z287" s="123" t="s">
        <v>26</v>
      </c>
      <c r="AA287" s="123" t="s">
        <v>79</v>
      </c>
      <c r="AB287" s="142" t="s">
        <v>2020</v>
      </c>
      <c r="AC287" s="157">
        <f>IF(OR(ISNUMBER(FIND("inteligencia",Tabla1[[#This Row],[Resumen]])), ISNUMBER(FIND("artificial",Tabla1[[#This Row],[Resumen]])), ISNUMBER(FIND("Inteligencia",Tabla1[[#This Row],[Resumen]])), ISNUMBER(FIND("Artificial",Tabla1[[#This Row],[Resumen]]))), 1, 0)</f>
        <v>1</v>
      </c>
      <c r="AD28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87" s="157">
        <f>Tabla1[[#This Row],[Título Menciona IA]]*Tabla1[[#This Row],[Resumen Menciona IA]]</f>
        <v>1</v>
      </c>
      <c r="AF287" s="142" t="s">
        <v>81</v>
      </c>
      <c r="AG287" s="142"/>
      <c r="AH287" s="142"/>
      <c r="AI287" s="142"/>
      <c r="AJ287" s="142"/>
      <c r="AK287" s="142"/>
      <c r="AL287" s="142"/>
      <c r="AM287" s="142"/>
      <c r="AN287" s="142"/>
      <c r="AO287" s="142"/>
      <c r="AP287" s="142"/>
      <c r="AQ287" s="132" t="s">
        <v>2021</v>
      </c>
      <c r="AR287" s="134" t="s">
        <v>2022</v>
      </c>
      <c r="AS287" s="134" t="s">
        <v>2023</v>
      </c>
      <c r="AT287" s="141"/>
    </row>
    <row r="288" spans="1:46" ht="136.5" customHeight="1">
      <c r="A288" s="122">
        <v>287</v>
      </c>
      <c r="B288" s="122" t="s">
        <v>70</v>
      </c>
      <c r="C288" s="123" t="s">
        <v>702</v>
      </c>
      <c r="D288" s="123" t="s">
        <v>22</v>
      </c>
      <c r="E288" s="123" t="s">
        <v>703</v>
      </c>
      <c r="F288" s="123" t="s">
        <v>24</v>
      </c>
      <c r="G288" s="123" t="s">
        <v>25</v>
      </c>
      <c r="H288" s="123" t="s">
        <v>704</v>
      </c>
      <c r="I288" s="123" t="s">
        <v>74</v>
      </c>
      <c r="J288" s="122">
        <f>YEAR(Tabla1[[#This Row],[Fecha de Inicio del Proceso]])</f>
        <v>2021</v>
      </c>
      <c r="K288" s="124">
        <v>44292</v>
      </c>
      <c r="L288" s="122">
        <v>2021</v>
      </c>
      <c r="M288" s="123" t="s">
        <v>2024</v>
      </c>
      <c r="N288" s="123" t="s">
        <v>1959</v>
      </c>
      <c r="O288" s="122" t="s">
        <v>2025</v>
      </c>
      <c r="P288" s="122" t="s">
        <v>2026</v>
      </c>
      <c r="Q288" s="124">
        <v>45799</v>
      </c>
      <c r="R288" s="124">
        <v>44636</v>
      </c>
      <c r="S288" s="126" t="s">
        <v>28</v>
      </c>
      <c r="T288" s="126" t="s">
        <v>28</v>
      </c>
      <c r="U288" s="123" t="s">
        <v>28</v>
      </c>
      <c r="V288" s="122" t="s">
        <v>28</v>
      </c>
      <c r="W288" s="124" t="s">
        <v>28</v>
      </c>
      <c r="X288" s="124">
        <v>44635</v>
      </c>
      <c r="Y288" s="122" t="s">
        <v>2027</v>
      </c>
      <c r="Z288" s="122" t="s">
        <v>26</v>
      </c>
      <c r="AA288" s="123" t="s">
        <v>333</v>
      </c>
      <c r="AB288" s="142" t="s">
        <v>2028</v>
      </c>
      <c r="AC288" s="158">
        <f>IF(OR(ISNUMBER(FIND("inteligencia",Tabla1[[#This Row],[Resumen]])), ISNUMBER(FIND("artificial",Tabla1[[#This Row],[Resumen]])), ISNUMBER(FIND("Inteligencia",Tabla1[[#This Row],[Resumen]])), ISNUMBER(FIND("Artificial",Tabla1[[#This Row],[Resumen]]))), 1, 0)</f>
        <v>1</v>
      </c>
      <c r="AD288"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88" s="159">
        <f>Tabla1[[#This Row],[Título Menciona IA]]*Tabla1[[#This Row],[Resumen Menciona IA]]</f>
        <v>0</v>
      </c>
      <c r="AF288" s="142" t="s">
        <v>81</v>
      </c>
      <c r="AG288" s="145"/>
      <c r="AH288" s="141"/>
      <c r="AI288" s="141"/>
      <c r="AJ288" s="141"/>
      <c r="AK288" s="141"/>
      <c r="AL288" s="141"/>
      <c r="AM288" s="141"/>
      <c r="AN288" s="141"/>
      <c r="AO288" s="141"/>
      <c r="AP288" s="142"/>
      <c r="AQ288" s="132" t="s">
        <v>2029</v>
      </c>
      <c r="AR288" s="134" t="s">
        <v>2030</v>
      </c>
      <c r="AS288" s="134" t="s">
        <v>2031</v>
      </c>
      <c r="AT288" s="141"/>
    </row>
    <row r="289" spans="1:47" ht="105">
      <c r="A289" s="122">
        <v>288</v>
      </c>
      <c r="B289" s="122" t="s">
        <v>70</v>
      </c>
      <c r="C289" s="123" t="s">
        <v>702</v>
      </c>
      <c r="D289" s="123" t="s">
        <v>22</v>
      </c>
      <c r="E289" s="123" t="s">
        <v>703</v>
      </c>
      <c r="F289" s="123" t="s">
        <v>24</v>
      </c>
      <c r="G289" s="123" t="s">
        <v>25</v>
      </c>
      <c r="H289" s="123" t="s">
        <v>814</v>
      </c>
      <c r="I289" s="123" t="s">
        <v>74</v>
      </c>
      <c r="J289" s="123">
        <f>YEAR(Tabla1[[#This Row],[Fecha de Inicio del Proceso]])</f>
        <v>2021</v>
      </c>
      <c r="K289" s="126">
        <v>44267</v>
      </c>
      <c r="L289" s="123">
        <v>2021</v>
      </c>
      <c r="M289" s="123" t="s">
        <v>2032</v>
      </c>
      <c r="N289" s="123" t="s">
        <v>1824</v>
      </c>
      <c r="O289" s="123" t="s">
        <v>298</v>
      </c>
      <c r="P289" s="123" t="s">
        <v>1484</v>
      </c>
      <c r="Q289" s="126">
        <v>45639</v>
      </c>
      <c r="R289" s="126">
        <v>45636</v>
      </c>
      <c r="S289" s="126" t="s">
        <v>28</v>
      </c>
      <c r="T289" s="126" t="s">
        <v>28</v>
      </c>
      <c r="U289" s="123" t="s">
        <v>28</v>
      </c>
      <c r="V289" s="123" t="s">
        <v>28</v>
      </c>
      <c r="W289" s="126">
        <v>45636</v>
      </c>
      <c r="X289" s="123" t="s">
        <v>28</v>
      </c>
      <c r="Y289" s="123" t="s">
        <v>1485</v>
      </c>
      <c r="Z289" s="123" t="s">
        <v>26</v>
      </c>
      <c r="AA289" s="123" t="s">
        <v>79</v>
      </c>
      <c r="AB289" s="142" t="s">
        <v>2033</v>
      </c>
      <c r="AC289" s="157">
        <f>IF(OR(ISNUMBER(FIND("inteligencia",Tabla1[[#This Row],[Resumen]])), ISNUMBER(FIND("artificial",Tabla1[[#This Row],[Resumen]])), ISNUMBER(FIND("Inteligencia",Tabla1[[#This Row],[Resumen]])), ISNUMBER(FIND("Artificial",Tabla1[[#This Row],[Resumen]]))), 1, 0)</f>
        <v>1</v>
      </c>
      <c r="AD28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89" s="157">
        <f>Tabla1[[#This Row],[Título Menciona IA]]*Tabla1[[#This Row],[Resumen Menciona IA]]</f>
        <v>1</v>
      </c>
      <c r="AF289" s="142" t="s">
        <v>81</v>
      </c>
      <c r="AG289" s="142"/>
      <c r="AH289" s="142"/>
      <c r="AI289" s="142"/>
      <c r="AJ289" s="142"/>
      <c r="AK289" s="142"/>
      <c r="AL289" s="142"/>
      <c r="AM289" s="142"/>
      <c r="AN289" s="142"/>
      <c r="AO289" s="142"/>
      <c r="AP289" s="142"/>
      <c r="AQ289" s="132" t="s">
        <v>2034</v>
      </c>
      <c r="AR289" s="134" t="s">
        <v>2035</v>
      </c>
      <c r="AS289" s="134" t="s">
        <v>2036</v>
      </c>
      <c r="AT289" s="141"/>
    </row>
    <row r="290" spans="1:47" ht="75">
      <c r="A290" s="122">
        <v>289</v>
      </c>
      <c r="B290" s="122" t="s">
        <v>70</v>
      </c>
      <c r="C290" s="123" t="s">
        <v>702</v>
      </c>
      <c r="D290" s="123" t="s">
        <v>22</v>
      </c>
      <c r="E290" s="123" t="s">
        <v>703</v>
      </c>
      <c r="F290" s="123" t="s">
        <v>24</v>
      </c>
      <c r="G290" s="123" t="s">
        <v>25</v>
      </c>
      <c r="H290" s="123" t="s">
        <v>704</v>
      </c>
      <c r="I290" s="123" t="s">
        <v>74</v>
      </c>
      <c r="J290" s="123">
        <f>YEAR(Tabla1[[#This Row],[Fecha de Inicio del Proceso]])</f>
        <v>2021</v>
      </c>
      <c r="K290" s="126">
        <v>44245</v>
      </c>
      <c r="L290" s="123">
        <v>2021</v>
      </c>
      <c r="M290" s="123" t="s">
        <v>2037</v>
      </c>
      <c r="N290" s="123" t="s">
        <v>2038</v>
      </c>
      <c r="O290" s="123" t="s">
        <v>27</v>
      </c>
      <c r="P290" s="123" t="s">
        <v>2039</v>
      </c>
      <c r="Q290" s="126">
        <v>46062</v>
      </c>
      <c r="R290" s="126">
        <v>46013</v>
      </c>
      <c r="S290" s="126" t="s">
        <v>28</v>
      </c>
      <c r="T290" s="126" t="s">
        <v>28</v>
      </c>
      <c r="U290" s="123" t="s">
        <v>28</v>
      </c>
      <c r="V290" s="123" t="s">
        <v>28</v>
      </c>
      <c r="W290" s="123" t="s">
        <v>28</v>
      </c>
      <c r="X290" s="123" t="s">
        <v>28</v>
      </c>
      <c r="Y290" s="123" t="s">
        <v>2040</v>
      </c>
      <c r="Z290" s="123" t="s">
        <v>26</v>
      </c>
      <c r="AA290" s="123" t="s">
        <v>333</v>
      </c>
      <c r="AB290" s="142" t="s">
        <v>2041</v>
      </c>
      <c r="AC290" s="157">
        <f>IF(OR(ISNUMBER(FIND("inteligencia",Tabla1[[#This Row],[Resumen]])), ISNUMBER(FIND("artificial",Tabla1[[#This Row],[Resumen]])), ISNUMBER(FIND("Inteligencia",Tabla1[[#This Row],[Resumen]])), ISNUMBER(FIND("Artificial",Tabla1[[#This Row],[Resumen]]))), 1, 0)</f>
        <v>1</v>
      </c>
      <c r="AD29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90" s="157">
        <f>Tabla1[[#This Row],[Título Menciona IA]]*Tabla1[[#This Row],[Resumen Menciona IA]]</f>
        <v>0</v>
      </c>
      <c r="AF290" s="142" t="s">
        <v>81</v>
      </c>
      <c r="AG290" s="142"/>
      <c r="AH290" s="142"/>
      <c r="AI290" s="142"/>
      <c r="AJ290" s="142"/>
      <c r="AK290" s="142"/>
      <c r="AL290" s="142"/>
      <c r="AM290" s="142"/>
      <c r="AN290" s="142"/>
      <c r="AO290" s="142"/>
      <c r="AP290" s="142"/>
      <c r="AQ290" s="132" t="s">
        <v>2042</v>
      </c>
      <c r="AR290" s="134" t="s">
        <v>2043</v>
      </c>
      <c r="AS290" s="134" t="s">
        <v>2044</v>
      </c>
      <c r="AT290" s="141"/>
    </row>
    <row r="291" spans="1:47" ht="125.25" customHeight="1">
      <c r="A291" s="122">
        <v>290</v>
      </c>
      <c r="B291" s="122" t="s">
        <v>70</v>
      </c>
      <c r="C291" s="122" t="s">
        <v>702</v>
      </c>
      <c r="D291" s="122" t="s">
        <v>22</v>
      </c>
      <c r="E291" s="122" t="s">
        <v>1622</v>
      </c>
      <c r="F291" s="123" t="s">
        <v>198</v>
      </c>
      <c r="G291" s="122" t="s">
        <v>28</v>
      </c>
      <c r="H291" s="122" t="s">
        <v>28</v>
      </c>
      <c r="I291" s="122" t="s">
        <v>199</v>
      </c>
      <c r="J291" s="122">
        <f>YEAR(Tabla1[[#This Row],[Fecha de Inicio del Proceso]])</f>
        <v>2021</v>
      </c>
      <c r="K291" s="124">
        <v>44208</v>
      </c>
      <c r="L291" s="122" t="s">
        <v>28</v>
      </c>
      <c r="M291" s="122" t="s">
        <v>2045</v>
      </c>
      <c r="N291" s="122" t="s">
        <v>2046</v>
      </c>
      <c r="O291" s="122" t="s">
        <v>109</v>
      </c>
      <c r="P291" s="122" t="s">
        <v>1188</v>
      </c>
      <c r="Q291" s="124">
        <v>45845</v>
      </c>
      <c r="R291" s="124">
        <v>44208</v>
      </c>
      <c r="S291" s="126">
        <v>44214</v>
      </c>
      <c r="T291" s="126" t="s">
        <v>28</v>
      </c>
      <c r="U291" s="126">
        <v>44214</v>
      </c>
      <c r="V291" s="124">
        <v>44208</v>
      </c>
      <c r="W291" s="122" t="s">
        <v>28</v>
      </c>
      <c r="X291" s="122" t="s">
        <v>28</v>
      </c>
      <c r="Y291" s="122" t="s">
        <v>2004</v>
      </c>
      <c r="Z291" s="122" t="s">
        <v>28</v>
      </c>
      <c r="AA291" s="123" t="s">
        <v>239</v>
      </c>
      <c r="AB291" s="141" t="s">
        <v>2047</v>
      </c>
      <c r="AC291" s="158">
        <f>IF(OR(ISNUMBER(FIND("inteligencia",Tabla1[[#This Row],[Resumen]])), ISNUMBER(FIND("artificial",Tabla1[[#This Row],[Resumen]])), ISNUMBER(FIND("Inteligencia",Tabla1[[#This Row],[Resumen]])), ISNUMBER(FIND("Artificial",Tabla1[[#This Row],[Resumen]]))), 1, 0)</f>
        <v>1</v>
      </c>
      <c r="AD291"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91" s="159">
        <f>Tabla1[[#This Row],[Título Menciona IA]]*Tabla1[[#This Row],[Resumen Menciona IA]]</f>
        <v>0</v>
      </c>
      <c r="AF291" s="142" t="s">
        <v>81</v>
      </c>
      <c r="AG291" s="145"/>
      <c r="AH291" s="141"/>
      <c r="AI291" s="141"/>
      <c r="AJ291" s="141"/>
      <c r="AK291" s="141"/>
      <c r="AL291" s="141"/>
      <c r="AM291" s="141"/>
      <c r="AN291" s="141"/>
      <c r="AO291" s="141"/>
      <c r="AP291" s="142"/>
      <c r="AQ291" s="132" t="s">
        <v>2048</v>
      </c>
      <c r="AR291" s="134" t="s">
        <v>2049</v>
      </c>
      <c r="AS291" s="134"/>
      <c r="AT291" s="141"/>
    </row>
    <row r="292" spans="1:47" ht="122.25" customHeight="1">
      <c r="A292" s="122">
        <v>291</v>
      </c>
      <c r="B292" s="122" t="s">
        <v>70</v>
      </c>
      <c r="C292" s="122" t="s">
        <v>702</v>
      </c>
      <c r="D292" s="122" t="s">
        <v>22</v>
      </c>
      <c r="E292" s="122" t="s">
        <v>1622</v>
      </c>
      <c r="F292" s="123" t="s">
        <v>198</v>
      </c>
      <c r="G292" s="122" t="s">
        <v>28</v>
      </c>
      <c r="H292" s="122" t="s">
        <v>28</v>
      </c>
      <c r="I292" s="122" t="s">
        <v>571</v>
      </c>
      <c r="J292" s="122">
        <f>YEAR(Tabla1[[#This Row],[Fecha de Inicio del Proceso]])</f>
        <v>2020</v>
      </c>
      <c r="K292" s="124">
        <v>44153</v>
      </c>
      <c r="L292" s="122" t="s">
        <v>28</v>
      </c>
      <c r="M292" s="122" t="s">
        <v>2050</v>
      </c>
      <c r="N292" s="122" t="s">
        <v>2051</v>
      </c>
      <c r="O292" s="122" t="s">
        <v>109</v>
      </c>
      <c r="P292" s="122" t="s">
        <v>1188</v>
      </c>
      <c r="Q292" s="124">
        <v>45845</v>
      </c>
      <c r="R292" s="124">
        <v>44167</v>
      </c>
      <c r="S292" s="126">
        <v>44167</v>
      </c>
      <c r="T292" s="126" t="s">
        <v>28</v>
      </c>
      <c r="U292" s="126">
        <v>44167</v>
      </c>
      <c r="V292" s="124">
        <v>44153</v>
      </c>
      <c r="W292" s="122" t="s">
        <v>28</v>
      </c>
      <c r="X292" s="122" t="s">
        <v>28</v>
      </c>
      <c r="Y292" s="122" t="s">
        <v>2004</v>
      </c>
      <c r="Z292" s="122" t="s">
        <v>28</v>
      </c>
      <c r="AA292" s="123" t="s">
        <v>333</v>
      </c>
      <c r="AB292" s="141" t="s">
        <v>2052</v>
      </c>
      <c r="AC292" s="158">
        <f>IF(OR(ISNUMBER(FIND("inteligencia",Tabla1[[#This Row],[Resumen]])), ISNUMBER(FIND("artificial",Tabla1[[#This Row],[Resumen]])), ISNUMBER(FIND("Inteligencia",Tabla1[[#This Row],[Resumen]])), ISNUMBER(FIND("Artificial",Tabla1[[#This Row],[Resumen]]))), 1, 0)</f>
        <v>1</v>
      </c>
      <c r="AD292"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92" s="159">
        <f>Tabla1[[#This Row],[Título Menciona IA]]*Tabla1[[#This Row],[Resumen Menciona IA]]</f>
        <v>0</v>
      </c>
      <c r="AF292" s="142" t="s">
        <v>81</v>
      </c>
      <c r="AG292" s="145"/>
      <c r="AH292" s="141"/>
      <c r="AI292" s="141"/>
      <c r="AJ292" s="141"/>
      <c r="AK292" s="141"/>
      <c r="AL292" s="141"/>
      <c r="AM292" s="141"/>
      <c r="AN292" s="141"/>
      <c r="AO292" s="141"/>
      <c r="AP292" s="142"/>
      <c r="AQ292" s="132" t="s">
        <v>2053</v>
      </c>
      <c r="AR292" s="134" t="s">
        <v>2054</v>
      </c>
      <c r="AS292" s="134"/>
      <c r="AT292" s="141"/>
    </row>
    <row r="293" spans="1:47" ht="120">
      <c r="A293" s="122">
        <v>292</v>
      </c>
      <c r="B293" s="122" t="s">
        <v>70</v>
      </c>
      <c r="C293" s="122" t="s">
        <v>702</v>
      </c>
      <c r="D293" s="122" t="s">
        <v>22</v>
      </c>
      <c r="E293" s="122" t="s">
        <v>1622</v>
      </c>
      <c r="F293" s="123" t="s">
        <v>198</v>
      </c>
      <c r="G293" s="122" t="s">
        <v>28</v>
      </c>
      <c r="H293" s="122" t="s">
        <v>28</v>
      </c>
      <c r="I293" s="122" t="s">
        <v>199</v>
      </c>
      <c r="J293" s="122">
        <f>YEAR(Tabla1[[#This Row],[Fecha de Inicio del Proceso]])</f>
        <v>2020</v>
      </c>
      <c r="K293" s="124">
        <v>44103</v>
      </c>
      <c r="L293" s="122" t="s">
        <v>28</v>
      </c>
      <c r="M293" s="122" t="s">
        <v>2055</v>
      </c>
      <c r="N293" s="122" t="s">
        <v>2056</v>
      </c>
      <c r="O293" s="122" t="s">
        <v>109</v>
      </c>
      <c r="P293" s="122" t="s">
        <v>1188</v>
      </c>
      <c r="Q293" s="124">
        <v>45845</v>
      </c>
      <c r="R293" s="124">
        <v>44104</v>
      </c>
      <c r="S293" s="124">
        <v>44104</v>
      </c>
      <c r="T293" s="126" t="s">
        <v>28</v>
      </c>
      <c r="U293" s="124">
        <v>44104</v>
      </c>
      <c r="V293" s="124">
        <v>44103</v>
      </c>
      <c r="W293" s="122" t="s">
        <v>28</v>
      </c>
      <c r="X293" s="122" t="s">
        <v>28</v>
      </c>
      <c r="Y293" s="122" t="s">
        <v>2004</v>
      </c>
      <c r="Z293" s="122" t="s">
        <v>28</v>
      </c>
      <c r="AA293" s="123" t="s">
        <v>112</v>
      </c>
      <c r="AB293" s="141" t="s">
        <v>2057</v>
      </c>
      <c r="AC293" s="158">
        <f>IF(OR(ISNUMBER(FIND("inteligencia",Tabla1[[#This Row],[Resumen]])), ISNUMBER(FIND("artificial",Tabla1[[#This Row],[Resumen]])), ISNUMBER(FIND("Inteligencia",Tabla1[[#This Row],[Resumen]])), ISNUMBER(FIND("Artificial",Tabla1[[#This Row],[Resumen]]))), 1, 0)</f>
        <v>1</v>
      </c>
      <c r="AD293"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93" s="159">
        <f>Tabla1[[#This Row],[Título Menciona IA]]*Tabla1[[#This Row],[Resumen Menciona IA]]</f>
        <v>0</v>
      </c>
      <c r="AF293" s="142" t="s">
        <v>81</v>
      </c>
      <c r="AG293" s="145"/>
      <c r="AH293" s="141"/>
      <c r="AI293" s="141"/>
      <c r="AJ293" s="141"/>
      <c r="AK293" s="141"/>
      <c r="AL293" s="141"/>
      <c r="AM293" s="141"/>
      <c r="AN293" s="141"/>
      <c r="AO293" s="141"/>
      <c r="AP293" s="142"/>
      <c r="AQ293" s="132" t="s">
        <v>2058</v>
      </c>
      <c r="AR293" s="134" t="s">
        <v>2059</v>
      </c>
      <c r="AS293" s="134"/>
      <c r="AT293" s="141"/>
    </row>
    <row r="294" spans="1:47" ht="90">
      <c r="A294" s="122">
        <v>293</v>
      </c>
      <c r="B294" s="122" t="s">
        <v>70</v>
      </c>
      <c r="C294" s="123" t="s">
        <v>702</v>
      </c>
      <c r="D294" s="123" t="s">
        <v>22</v>
      </c>
      <c r="E294" s="123" t="s">
        <v>703</v>
      </c>
      <c r="F294" s="123" t="s">
        <v>24</v>
      </c>
      <c r="G294" s="123" t="s">
        <v>25</v>
      </c>
      <c r="H294" s="123" t="s">
        <v>704</v>
      </c>
      <c r="I294" s="123" t="s">
        <v>74</v>
      </c>
      <c r="J294" s="122">
        <f>YEAR(Tabla1[[#This Row],[Fecha de Inicio del Proceso]])</f>
        <v>2020</v>
      </c>
      <c r="K294" s="124">
        <v>44096</v>
      </c>
      <c r="L294" s="122">
        <v>2020</v>
      </c>
      <c r="M294" s="123" t="s">
        <v>2060</v>
      </c>
      <c r="N294" s="123" t="s">
        <v>2061</v>
      </c>
      <c r="O294" s="122" t="s">
        <v>298</v>
      </c>
      <c r="P294" s="122" t="s">
        <v>2062</v>
      </c>
      <c r="Q294" s="124">
        <v>45793</v>
      </c>
      <c r="R294" s="124">
        <v>44748</v>
      </c>
      <c r="S294" s="126" t="s">
        <v>28</v>
      </c>
      <c r="T294" s="126" t="s">
        <v>28</v>
      </c>
      <c r="U294" s="123" t="s">
        <v>28</v>
      </c>
      <c r="V294" s="123" t="s">
        <v>28</v>
      </c>
      <c r="W294" s="124">
        <v>44748</v>
      </c>
      <c r="X294" s="122" t="s">
        <v>28</v>
      </c>
      <c r="Y294" s="122" t="s">
        <v>2063</v>
      </c>
      <c r="Z294" s="122" t="s">
        <v>26</v>
      </c>
      <c r="AA294" s="123" t="s">
        <v>135</v>
      </c>
      <c r="AB294" s="142" t="s">
        <v>2064</v>
      </c>
      <c r="AC294" s="158">
        <f>IF(OR(ISNUMBER(FIND("inteligencia",Tabla1[[#This Row],[Resumen]])), ISNUMBER(FIND("artificial",Tabla1[[#This Row],[Resumen]])), ISNUMBER(FIND("Inteligencia",Tabla1[[#This Row],[Resumen]])), ISNUMBER(FIND("Artificial",Tabla1[[#This Row],[Resumen]]))), 1, 0)</f>
        <v>1</v>
      </c>
      <c r="AD294"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94" s="159">
        <f>Tabla1[[#This Row],[Título Menciona IA]]*Tabla1[[#This Row],[Resumen Menciona IA]]</f>
        <v>0</v>
      </c>
      <c r="AF294" s="142" t="s">
        <v>81</v>
      </c>
      <c r="AG294" s="145"/>
      <c r="AH294" s="141"/>
      <c r="AI294" s="141"/>
      <c r="AJ294" s="141"/>
      <c r="AK294" s="141"/>
      <c r="AL294" s="141"/>
      <c r="AM294" s="141"/>
      <c r="AN294" s="141"/>
      <c r="AO294" s="141"/>
      <c r="AP294" s="142"/>
      <c r="AQ294" s="132" t="s">
        <v>2065</v>
      </c>
      <c r="AR294" s="134" t="s">
        <v>2066</v>
      </c>
      <c r="AS294" s="134" t="s">
        <v>2067</v>
      </c>
      <c r="AT294" s="141"/>
    </row>
    <row r="295" spans="1:47" s="94" customFormat="1" ht="105">
      <c r="A295" s="122">
        <v>294</v>
      </c>
      <c r="B295" s="122" t="s">
        <v>70</v>
      </c>
      <c r="C295" s="122" t="s">
        <v>702</v>
      </c>
      <c r="D295" s="122" t="s">
        <v>22</v>
      </c>
      <c r="E295" s="122" t="s">
        <v>1622</v>
      </c>
      <c r="F295" s="123" t="s">
        <v>198</v>
      </c>
      <c r="G295" s="122" t="s">
        <v>28</v>
      </c>
      <c r="H295" s="122" t="s">
        <v>28</v>
      </c>
      <c r="I295" s="122" t="s">
        <v>199</v>
      </c>
      <c r="J295" s="122">
        <f>YEAR(Tabla1[[#This Row],[Fecha de Inicio del Proceso]])</f>
        <v>2020</v>
      </c>
      <c r="K295" s="124">
        <v>44095</v>
      </c>
      <c r="L295" s="122" t="s">
        <v>28</v>
      </c>
      <c r="M295" s="122" t="s">
        <v>2068</v>
      </c>
      <c r="N295" s="122" t="s">
        <v>2069</v>
      </c>
      <c r="O295" s="122" t="s">
        <v>109</v>
      </c>
      <c r="P295" s="122" t="s">
        <v>1188</v>
      </c>
      <c r="Q295" s="124">
        <v>45845</v>
      </c>
      <c r="R295" s="124">
        <v>44096</v>
      </c>
      <c r="S295" s="126">
        <v>44096</v>
      </c>
      <c r="T295" s="126" t="s">
        <v>28</v>
      </c>
      <c r="U295" s="126">
        <v>44096</v>
      </c>
      <c r="V295" s="124">
        <v>44095</v>
      </c>
      <c r="W295" s="124" t="s">
        <v>28</v>
      </c>
      <c r="X295" s="122" t="s">
        <v>28</v>
      </c>
      <c r="Y295" s="122" t="s">
        <v>2004</v>
      </c>
      <c r="Z295" s="122" t="s">
        <v>28</v>
      </c>
      <c r="AA295" s="123" t="s">
        <v>112</v>
      </c>
      <c r="AB295" s="141" t="s">
        <v>2070</v>
      </c>
      <c r="AC295" s="158">
        <f>IF(OR(ISNUMBER(FIND("inteligencia",Tabla1[[#This Row],[Resumen]])), ISNUMBER(FIND("artificial",Tabla1[[#This Row],[Resumen]])), ISNUMBER(FIND("Inteligencia",Tabla1[[#This Row],[Resumen]])), ISNUMBER(FIND("Artificial",Tabla1[[#This Row],[Resumen]]))), 1, 0)</f>
        <v>1</v>
      </c>
      <c r="AD295"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95" s="159">
        <f>Tabla1[[#This Row],[Título Menciona IA]]*Tabla1[[#This Row],[Resumen Menciona IA]]</f>
        <v>0</v>
      </c>
      <c r="AF295" s="142" t="s">
        <v>81</v>
      </c>
      <c r="AG295" s="145"/>
      <c r="AH295" s="141"/>
      <c r="AI295" s="141"/>
      <c r="AJ295" s="141"/>
      <c r="AK295" s="141"/>
      <c r="AL295" s="141"/>
      <c r="AM295" s="141"/>
      <c r="AN295" s="141"/>
      <c r="AO295" s="141"/>
      <c r="AP295" s="142"/>
      <c r="AQ295" s="132" t="s">
        <v>2071</v>
      </c>
      <c r="AR295" s="134" t="s">
        <v>2072</v>
      </c>
      <c r="AS295" s="134"/>
      <c r="AT295" s="141"/>
      <c r="AU295" s="97"/>
    </row>
    <row r="296" spans="1:47" ht="105">
      <c r="A296" s="122">
        <v>295</v>
      </c>
      <c r="B296" s="122" t="s">
        <v>70</v>
      </c>
      <c r="C296" s="123" t="s">
        <v>702</v>
      </c>
      <c r="D296" s="123" t="s">
        <v>22</v>
      </c>
      <c r="E296" s="123" t="s">
        <v>703</v>
      </c>
      <c r="F296" s="123" t="s">
        <v>24</v>
      </c>
      <c r="G296" s="123" t="s">
        <v>25</v>
      </c>
      <c r="H296" s="123" t="s">
        <v>704</v>
      </c>
      <c r="I296" s="123" t="s">
        <v>74</v>
      </c>
      <c r="J296" s="122">
        <f>YEAR(Tabla1[[#This Row],[Fecha de Inicio del Proceso]])</f>
        <v>2020</v>
      </c>
      <c r="K296" s="124">
        <v>44050</v>
      </c>
      <c r="L296" s="123">
        <v>2020</v>
      </c>
      <c r="M296" s="123" t="s">
        <v>2073</v>
      </c>
      <c r="N296" s="123" t="s">
        <v>2074</v>
      </c>
      <c r="O296" s="122" t="s">
        <v>298</v>
      </c>
      <c r="P296" s="122" t="s">
        <v>1908</v>
      </c>
      <c r="Q296" s="124">
        <v>45793</v>
      </c>
      <c r="R296" s="124">
        <v>44468</v>
      </c>
      <c r="S296" s="126" t="s">
        <v>28</v>
      </c>
      <c r="T296" s="126" t="s">
        <v>28</v>
      </c>
      <c r="U296" s="123" t="s">
        <v>28</v>
      </c>
      <c r="V296" s="122" t="s">
        <v>28</v>
      </c>
      <c r="W296" s="124">
        <v>44468</v>
      </c>
      <c r="X296" s="122" t="s">
        <v>28</v>
      </c>
      <c r="Y296" s="122" t="s">
        <v>2075</v>
      </c>
      <c r="Z296" s="122" t="s">
        <v>26</v>
      </c>
      <c r="AA296" s="123" t="s">
        <v>333</v>
      </c>
      <c r="AB296" s="142" t="s">
        <v>2076</v>
      </c>
      <c r="AC296" s="158">
        <f>IF(OR(ISNUMBER(FIND("inteligencia",Tabla1[[#This Row],[Resumen]])), ISNUMBER(FIND("artificial",Tabla1[[#This Row],[Resumen]])), ISNUMBER(FIND("Inteligencia",Tabla1[[#This Row],[Resumen]])), ISNUMBER(FIND("Artificial",Tabla1[[#This Row],[Resumen]]))), 1, 0)</f>
        <v>1</v>
      </c>
      <c r="AD296"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96" s="159">
        <f>Tabla1[[#This Row],[Título Menciona IA]]*Tabla1[[#This Row],[Resumen Menciona IA]]</f>
        <v>0</v>
      </c>
      <c r="AF296" s="142" t="s">
        <v>81</v>
      </c>
      <c r="AG296" s="145"/>
      <c r="AH296" s="141"/>
      <c r="AI296" s="141"/>
      <c r="AJ296" s="141"/>
      <c r="AK296" s="141"/>
      <c r="AL296" s="141"/>
      <c r="AM296" s="141"/>
      <c r="AN296" s="141"/>
      <c r="AO296" s="141"/>
      <c r="AP296" s="142"/>
      <c r="AQ296" s="132" t="s">
        <v>2077</v>
      </c>
      <c r="AR296" s="134" t="s">
        <v>2078</v>
      </c>
      <c r="AS296" s="134" t="s">
        <v>2079</v>
      </c>
      <c r="AT296" s="141"/>
    </row>
    <row r="297" spans="1:47" ht="105">
      <c r="A297" s="122">
        <v>296</v>
      </c>
      <c r="B297" s="122" t="s">
        <v>70</v>
      </c>
      <c r="C297" s="123" t="s">
        <v>702</v>
      </c>
      <c r="D297" s="123" t="s">
        <v>22</v>
      </c>
      <c r="E297" s="123" t="s">
        <v>703</v>
      </c>
      <c r="F297" s="123" t="s">
        <v>24</v>
      </c>
      <c r="G297" s="123" t="s">
        <v>25</v>
      </c>
      <c r="H297" s="123" t="s">
        <v>704</v>
      </c>
      <c r="I297" s="123" t="s">
        <v>74</v>
      </c>
      <c r="J297" s="122">
        <f>YEAR(Tabla1[[#This Row],[Fecha de Inicio del Proceso]])</f>
        <v>2020</v>
      </c>
      <c r="K297" s="124">
        <v>44033</v>
      </c>
      <c r="L297" s="122">
        <v>2020</v>
      </c>
      <c r="M297" s="123" t="s">
        <v>2080</v>
      </c>
      <c r="N297" s="123" t="s">
        <v>2081</v>
      </c>
      <c r="O297" s="122" t="s">
        <v>27</v>
      </c>
      <c r="P297" s="122" t="s">
        <v>707</v>
      </c>
      <c r="Q297" s="124">
        <v>46062</v>
      </c>
      <c r="R297" s="124">
        <v>45975</v>
      </c>
      <c r="S297" s="126" t="s">
        <v>28</v>
      </c>
      <c r="T297" s="126" t="s">
        <v>28</v>
      </c>
      <c r="U297" s="123" t="s">
        <v>28</v>
      </c>
      <c r="V297" s="123" t="s">
        <v>28</v>
      </c>
      <c r="W297" s="126" t="s">
        <v>28</v>
      </c>
      <c r="X297" s="123" t="s">
        <v>28</v>
      </c>
      <c r="Y297" s="122" t="s">
        <v>2082</v>
      </c>
      <c r="Z297" s="122" t="s">
        <v>26</v>
      </c>
      <c r="AA297" s="123" t="s">
        <v>239</v>
      </c>
      <c r="AB297" s="142" t="s">
        <v>2083</v>
      </c>
      <c r="AC297" s="158">
        <f>IF(OR(ISNUMBER(FIND("inteligencia",Tabla1[[#This Row],[Resumen]])), ISNUMBER(FIND("artificial",Tabla1[[#This Row],[Resumen]])), ISNUMBER(FIND("Inteligencia",Tabla1[[#This Row],[Resumen]])), ISNUMBER(FIND("Artificial",Tabla1[[#This Row],[Resumen]]))), 1, 0)</f>
        <v>1</v>
      </c>
      <c r="AD297"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297" s="159">
        <f>Tabla1[[#This Row],[Título Menciona IA]]*Tabla1[[#This Row],[Resumen Menciona IA]]</f>
        <v>0</v>
      </c>
      <c r="AF297" s="142" t="s">
        <v>81</v>
      </c>
      <c r="AG297" s="145"/>
      <c r="AH297" s="141"/>
      <c r="AI297" s="141"/>
      <c r="AJ297" s="141"/>
      <c r="AK297" s="141"/>
      <c r="AL297" s="141"/>
      <c r="AM297" s="141"/>
      <c r="AN297" s="141"/>
      <c r="AO297" s="141"/>
      <c r="AP297" s="142"/>
      <c r="AQ297" s="134" t="s">
        <v>2084</v>
      </c>
      <c r="AR297" s="132" t="s">
        <v>2085</v>
      </c>
      <c r="AS297" s="134" t="s">
        <v>2086</v>
      </c>
      <c r="AT297" s="134" t="s">
        <v>2087</v>
      </c>
    </row>
    <row r="298" spans="1:47" ht="90">
      <c r="A298" s="122">
        <v>297</v>
      </c>
      <c r="B298" s="122" t="s">
        <v>70</v>
      </c>
      <c r="C298" s="123" t="s">
        <v>702</v>
      </c>
      <c r="D298" s="123" t="s">
        <v>22</v>
      </c>
      <c r="E298" s="123" t="s">
        <v>703</v>
      </c>
      <c r="F298" s="123" t="s">
        <v>24</v>
      </c>
      <c r="G298" s="123" t="s">
        <v>25</v>
      </c>
      <c r="H298" s="123" t="s">
        <v>704</v>
      </c>
      <c r="I298" s="123" t="s">
        <v>74</v>
      </c>
      <c r="J298" s="123">
        <f>YEAR(Tabla1[[#This Row],[Fecha de Inicio del Proceso]])</f>
        <v>2020</v>
      </c>
      <c r="K298" s="126">
        <v>43872</v>
      </c>
      <c r="L298" s="123">
        <v>2020</v>
      </c>
      <c r="M298" s="123" t="s">
        <v>2088</v>
      </c>
      <c r="N298" s="123" t="s">
        <v>2089</v>
      </c>
      <c r="O298" s="123" t="s">
        <v>298</v>
      </c>
      <c r="P298" s="123" t="s">
        <v>1908</v>
      </c>
      <c r="Q298" s="126">
        <v>45628</v>
      </c>
      <c r="R298" s="126">
        <v>44468</v>
      </c>
      <c r="S298" s="126" t="s">
        <v>28</v>
      </c>
      <c r="T298" s="126" t="s">
        <v>28</v>
      </c>
      <c r="U298" s="123" t="s">
        <v>28</v>
      </c>
      <c r="V298" s="123" t="s">
        <v>28</v>
      </c>
      <c r="W298" s="126">
        <v>44468</v>
      </c>
      <c r="X298" s="123" t="s">
        <v>28</v>
      </c>
      <c r="Y298" s="123" t="s">
        <v>2063</v>
      </c>
      <c r="Z298" s="123" t="s">
        <v>26</v>
      </c>
      <c r="AA298" s="123" t="s">
        <v>79</v>
      </c>
      <c r="AB298" s="142" t="s">
        <v>2090</v>
      </c>
      <c r="AC298" s="157">
        <f>IF(OR(ISNUMBER(FIND("inteligencia",Tabla1[[#This Row],[Resumen]])), ISNUMBER(FIND("artificial",Tabla1[[#This Row],[Resumen]])), ISNUMBER(FIND("Inteligencia",Tabla1[[#This Row],[Resumen]])), ISNUMBER(FIND("Artificial",Tabla1[[#This Row],[Resumen]]))), 1, 0)</f>
        <v>1</v>
      </c>
      <c r="AD29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98" s="157">
        <f>Tabla1[[#This Row],[Título Menciona IA]]*Tabla1[[#This Row],[Resumen Menciona IA]]</f>
        <v>1</v>
      </c>
      <c r="AF298" s="142" t="s">
        <v>81</v>
      </c>
      <c r="AG298" s="142"/>
      <c r="AH298" s="142"/>
      <c r="AI298" s="142"/>
      <c r="AJ298" s="142"/>
      <c r="AK298" s="142"/>
      <c r="AL298" s="142"/>
      <c r="AM298" s="142"/>
      <c r="AN298" s="142"/>
      <c r="AO298" s="142"/>
      <c r="AP298" s="142"/>
      <c r="AQ298" s="163" t="s">
        <v>2091</v>
      </c>
      <c r="AR298" s="134" t="s">
        <v>2092</v>
      </c>
      <c r="AS298" s="134" t="s">
        <v>2093</v>
      </c>
      <c r="AT298" s="141"/>
    </row>
    <row r="299" spans="1:47" ht="105">
      <c r="A299" s="122">
        <v>298</v>
      </c>
      <c r="B299" s="122" t="s">
        <v>70</v>
      </c>
      <c r="C299" s="123" t="s">
        <v>702</v>
      </c>
      <c r="D299" s="123" t="s">
        <v>22</v>
      </c>
      <c r="E299" s="123" t="s">
        <v>703</v>
      </c>
      <c r="F299" s="123" t="s">
        <v>24</v>
      </c>
      <c r="G299" s="123" t="s">
        <v>25</v>
      </c>
      <c r="H299" s="123" t="s">
        <v>704</v>
      </c>
      <c r="I299" s="123" t="s">
        <v>74</v>
      </c>
      <c r="J299" s="123">
        <f>YEAR(Tabla1[[#This Row],[Fecha de Inicio del Proceso]])</f>
        <v>2020</v>
      </c>
      <c r="K299" s="126">
        <v>43865</v>
      </c>
      <c r="L299" s="123">
        <v>2020</v>
      </c>
      <c r="M299" s="123" t="s">
        <v>2094</v>
      </c>
      <c r="N299" s="123" t="s">
        <v>2095</v>
      </c>
      <c r="O299" s="123" t="s">
        <v>298</v>
      </c>
      <c r="P299" s="123" t="s">
        <v>1484</v>
      </c>
      <c r="Q299" s="126">
        <v>45639</v>
      </c>
      <c r="R299" s="126">
        <v>45636</v>
      </c>
      <c r="S299" s="126" t="s">
        <v>28</v>
      </c>
      <c r="T299" s="126" t="s">
        <v>28</v>
      </c>
      <c r="U299" s="123" t="s">
        <v>28</v>
      </c>
      <c r="V299" s="123" t="s">
        <v>28</v>
      </c>
      <c r="W299" s="126">
        <v>45636</v>
      </c>
      <c r="X299" s="123" t="s">
        <v>28</v>
      </c>
      <c r="Y299" s="123" t="s">
        <v>991</v>
      </c>
      <c r="Z299" s="123" t="s">
        <v>26</v>
      </c>
      <c r="AA299" s="123" t="s">
        <v>79</v>
      </c>
      <c r="AB299" s="142" t="s">
        <v>2096</v>
      </c>
      <c r="AC299" s="157">
        <f>IF(OR(ISNUMBER(FIND("inteligencia",Tabla1[[#This Row],[Resumen]])), ISNUMBER(FIND("artificial",Tabla1[[#This Row],[Resumen]])), ISNUMBER(FIND("Inteligencia",Tabla1[[#This Row],[Resumen]])), ISNUMBER(FIND("Artificial",Tabla1[[#This Row],[Resumen]]))), 1, 0)</f>
        <v>1</v>
      </c>
      <c r="AD29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299" s="157">
        <f>Tabla1[[#This Row],[Título Menciona IA]]*Tabla1[[#This Row],[Resumen Menciona IA]]</f>
        <v>1</v>
      </c>
      <c r="AF299" s="142" t="s">
        <v>81</v>
      </c>
      <c r="AG299" s="142"/>
      <c r="AH299" s="142"/>
      <c r="AI299" s="142"/>
      <c r="AJ299" s="142"/>
      <c r="AK299" s="142"/>
      <c r="AL299" s="142"/>
      <c r="AM299" s="142"/>
      <c r="AN299" s="142"/>
      <c r="AO299" s="142"/>
      <c r="AP299" s="142"/>
      <c r="AQ299" s="163" t="s">
        <v>2097</v>
      </c>
      <c r="AR299" s="134" t="s">
        <v>2098</v>
      </c>
      <c r="AS299" s="134" t="s">
        <v>2099</v>
      </c>
      <c r="AT299" s="141"/>
    </row>
    <row r="300" spans="1:47" ht="120">
      <c r="A300" s="122">
        <v>299</v>
      </c>
      <c r="B300" s="122" t="s">
        <v>70</v>
      </c>
      <c r="C300" s="123" t="s">
        <v>702</v>
      </c>
      <c r="D300" s="123" t="s">
        <v>22</v>
      </c>
      <c r="E300" s="123" t="s">
        <v>703</v>
      </c>
      <c r="F300" s="123" t="s">
        <v>24</v>
      </c>
      <c r="G300" s="123" t="s">
        <v>25</v>
      </c>
      <c r="H300" s="123" t="s">
        <v>814</v>
      </c>
      <c r="I300" s="123" t="s">
        <v>74</v>
      </c>
      <c r="J300" s="122">
        <f>YEAR(Tabla1[[#This Row],[Fecha de Inicio del Proceso]])</f>
        <v>2019</v>
      </c>
      <c r="K300" s="124">
        <v>43796</v>
      </c>
      <c r="L300" s="122">
        <v>2019</v>
      </c>
      <c r="M300" s="123" t="s">
        <v>2100</v>
      </c>
      <c r="N300" s="122" t="s">
        <v>2101</v>
      </c>
      <c r="O300" s="122" t="s">
        <v>2025</v>
      </c>
      <c r="P300" s="122" t="s">
        <v>2026</v>
      </c>
      <c r="Q300" s="124">
        <v>45799</v>
      </c>
      <c r="R300" s="124">
        <v>43909</v>
      </c>
      <c r="S300" s="126" t="s">
        <v>28</v>
      </c>
      <c r="T300" s="126" t="s">
        <v>28</v>
      </c>
      <c r="U300" s="123" t="s">
        <v>28</v>
      </c>
      <c r="V300" s="123" t="s">
        <v>28</v>
      </c>
      <c r="W300" s="123" t="s">
        <v>28</v>
      </c>
      <c r="X300" s="124">
        <v>43909</v>
      </c>
      <c r="Y300" s="122" t="s">
        <v>2102</v>
      </c>
      <c r="Z300" s="122" t="s">
        <v>26</v>
      </c>
      <c r="AA300" s="123" t="s">
        <v>333</v>
      </c>
      <c r="AB300" s="142" t="s">
        <v>2103</v>
      </c>
      <c r="AC300" s="158">
        <f>IF(OR(ISNUMBER(FIND("inteligencia",Tabla1[[#This Row],[Resumen]])), ISNUMBER(FIND("artificial",Tabla1[[#This Row],[Resumen]])), ISNUMBER(FIND("Inteligencia",Tabla1[[#This Row],[Resumen]])), ISNUMBER(FIND("Artificial",Tabla1[[#This Row],[Resumen]]))), 1, 0)</f>
        <v>1</v>
      </c>
      <c r="AD300"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00" s="159">
        <f>Tabla1[[#This Row],[Título Menciona IA]]*Tabla1[[#This Row],[Resumen Menciona IA]]</f>
        <v>0</v>
      </c>
      <c r="AF300" s="142" t="s">
        <v>81</v>
      </c>
      <c r="AG300" s="145"/>
      <c r="AH300" s="141"/>
      <c r="AI300" s="141"/>
      <c r="AJ300" s="141"/>
      <c r="AK300" s="141"/>
      <c r="AL300" s="141"/>
      <c r="AM300" s="141"/>
      <c r="AN300" s="141"/>
      <c r="AO300" s="141"/>
      <c r="AP300" s="142"/>
      <c r="AQ300" s="132" t="s">
        <v>2104</v>
      </c>
      <c r="AR300" s="134" t="s">
        <v>2105</v>
      </c>
      <c r="AS300" s="134" t="s">
        <v>2106</v>
      </c>
      <c r="AT300" s="141"/>
    </row>
    <row r="301" spans="1:47" ht="105">
      <c r="A301" s="122">
        <v>300</v>
      </c>
      <c r="B301" s="122" t="s">
        <v>70</v>
      </c>
      <c r="C301" s="123" t="s">
        <v>702</v>
      </c>
      <c r="D301" s="123" t="s">
        <v>22</v>
      </c>
      <c r="E301" s="123" t="s">
        <v>703</v>
      </c>
      <c r="F301" s="123" t="s">
        <v>24</v>
      </c>
      <c r="G301" s="123" t="s">
        <v>25</v>
      </c>
      <c r="H301" s="123" t="s">
        <v>814</v>
      </c>
      <c r="I301" s="123" t="s">
        <v>74</v>
      </c>
      <c r="J301" s="123">
        <f>YEAR(Tabla1[[#This Row],[Fecha de Inicio del Proceso]])</f>
        <v>2019</v>
      </c>
      <c r="K301" s="126">
        <v>43763</v>
      </c>
      <c r="L301" s="123">
        <v>2019</v>
      </c>
      <c r="M301" s="123" t="s">
        <v>2107</v>
      </c>
      <c r="N301" s="123" t="s">
        <v>2108</v>
      </c>
      <c r="O301" s="123" t="s">
        <v>298</v>
      </c>
      <c r="P301" s="123" t="s">
        <v>1484</v>
      </c>
      <c r="Q301" s="126">
        <v>45639</v>
      </c>
      <c r="R301" s="126">
        <v>45636</v>
      </c>
      <c r="S301" s="126" t="s">
        <v>28</v>
      </c>
      <c r="T301" s="126" t="s">
        <v>28</v>
      </c>
      <c r="U301" s="123" t="s">
        <v>28</v>
      </c>
      <c r="V301" s="123" t="s">
        <v>28</v>
      </c>
      <c r="W301" s="126">
        <v>45636</v>
      </c>
      <c r="X301" s="123" t="s">
        <v>28</v>
      </c>
      <c r="Y301" s="123" t="s">
        <v>1208</v>
      </c>
      <c r="Z301" s="123" t="s">
        <v>26</v>
      </c>
      <c r="AA301" s="123" t="s">
        <v>79</v>
      </c>
      <c r="AB301" s="142" t="s">
        <v>2109</v>
      </c>
      <c r="AC301" s="157">
        <f>IF(OR(ISNUMBER(FIND("inteligencia",Tabla1[[#This Row],[Resumen]])), ISNUMBER(FIND("artificial",Tabla1[[#This Row],[Resumen]])), ISNUMBER(FIND("Inteligencia",Tabla1[[#This Row],[Resumen]])), ISNUMBER(FIND("Artificial",Tabla1[[#This Row],[Resumen]]))), 1, 0)</f>
        <v>1</v>
      </c>
      <c r="AD30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01" s="157">
        <f>Tabla1[[#This Row],[Título Menciona IA]]*Tabla1[[#This Row],[Resumen Menciona IA]]</f>
        <v>1</v>
      </c>
      <c r="AF301" s="142" t="s">
        <v>81</v>
      </c>
      <c r="AG301" s="142"/>
      <c r="AH301" s="142"/>
      <c r="AI301" s="142"/>
      <c r="AJ301" s="142"/>
      <c r="AK301" s="142"/>
      <c r="AL301" s="142"/>
      <c r="AM301" s="142"/>
      <c r="AN301" s="142"/>
      <c r="AO301" s="142"/>
      <c r="AP301" s="142"/>
      <c r="AQ301" s="132" t="s">
        <v>2110</v>
      </c>
      <c r="AR301" s="134" t="s">
        <v>2111</v>
      </c>
      <c r="AS301" s="134" t="s">
        <v>2112</v>
      </c>
      <c r="AT301" s="141"/>
    </row>
    <row r="302" spans="1:47" ht="105">
      <c r="A302" s="122">
        <v>301</v>
      </c>
      <c r="B302" s="122" t="s">
        <v>70</v>
      </c>
      <c r="C302" s="123" t="s">
        <v>702</v>
      </c>
      <c r="D302" s="123" t="s">
        <v>22</v>
      </c>
      <c r="E302" s="123" t="s">
        <v>703</v>
      </c>
      <c r="F302" s="123" t="s">
        <v>24</v>
      </c>
      <c r="G302" s="123" t="s">
        <v>25</v>
      </c>
      <c r="H302" s="123" t="s">
        <v>814</v>
      </c>
      <c r="I302" s="123" t="s">
        <v>74</v>
      </c>
      <c r="J302" s="123">
        <f>YEAR(Tabla1[[#This Row],[Fecha de Inicio del Proceso]])</f>
        <v>2019</v>
      </c>
      <c r="K302" s="126">
        <v>43724</v>
      </c>
      <c r="L302" s="123">
        <v>2019</v>
      </c>
      <c r="M302" s="123" t="s">
        <v>2113</v>
      </c>
      <c r="N302" s="123" t="s">
        <v>2114</v>
      </c>
      <c r="O302" s="123" t="s">
        <v>298</v>
      </c>
      <c r="P302" s="123" t="s">
        <v>1484</v>
      </c>
      <c r="Q302" s="126">
        <v>45639</v>
      </c>
      <c r="R302" s="126">
        <v>45636</v>
      </c>
      <c r="S302" s="126" t="s">
        <v>28</v>
      </c>
      <c r="T302" s="126" t="s">
        <v>28</v>
      </c>
      <c r="U302" s="123" t="s">
        <v>28</v>
      </c>
      <c r="V302" s="123" t="s">
        <v>28</v>
      </c>
      <c r="W302" s="126">
        <v>45636</v>
      </c>
      <c r="X302" s="123" t="s">
        <v>28</v>
      </c>
      <c r="Y302" s="123" t="s">
        <v>1208</v>
      </c>
      <c r="Z302" s="123" t="s">
        <v>26</v>
      </c>
      <c r="AA302" s="123" t="s">
        <v>79</v>
      </c>
      <c r="AB302" s="142" t="s">
        <v>2115</v>
      </c>
      <c r="AC302" s="157">
        <f>IF(OR(ISNUMBER(FIND("inteligencia",Tabla1[[#This Row],[Resumen]])), ISNUMBER(FIND("artificial",Tabla1[[#This Row],[Resumen]])), ISNUMBER(FIND("Inteligencia",Tabla1[[#This Row],[Resumen]])), ISNUMBER(FIND("Artificial",Tabla1[[#This Row],[Resumen]]))), 1, 0)</f>
        <v>1</v>
      </c>
      <c r="AD30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02" s="157">
        <f>Tabla1[[#This Row],[Título Menciona IA]]*Tabla1[[#This Row],[Resumen Menciona IA]]</f>
        <v>1</v>
      </c>
      <c r="AF302" s="142" t="s">
        <v>81</v>
      </c>
      <c r="AG302" s="142"/>
      <c r="AH302" s="142"/>
      <c r="AI302" s="142"/>
      <c r="AJ302" s="142"/>
      <c r="AK302" s="142"/>
      <c r="AL302" s="142"/>
      <c r="AM302" s="142"/>
      <c r="AN302" s="142"/>
      <c r="AO302" s="142"/>
      <c r="AP302" s="142"/>
      <c r="AQ302" s="132" t="s">
        <v>2116</v>
      </c>
      <c r="AR302" s="134" t="s">
        <v>2117</v>
      </c>
      <c r="AS302" s="134" t="s">
        <v>2118</v>
      </c>
      <c r="AT302" s="141"/>
    </row>
    <row r="303" spans="1:47" ht="120">
      <c r="A303" s="122">
        <v>302</v>
      </c>
      <c r="B303" s="122" t="s">
        <v>70</v>
      </c>
      <c r="C303" s="123" t="s">
        <v>702</v>
      </c>
      <c r="D303" s="123" t="s">
        <v>22</v>
      </c>
      <c r="E303" s="123" t="s">
        <v>703</v>
      </c>
      <c r="F303" s="123" t="s">
        <v>24</v>
      </c>
      <c r="G303" s="123" t="s">
        <v>25</v>
      </c>
      <c r="H303" s="123" t="s">
        <v>704</v>
      </c>
      <c r="I303" s="123" t="s">
        <v>74</v>
      </c>
      <c r="J303" s="123">
        <f>YEAR(Tabla1[[#This Row],[Fecha de Inicio del Proceso]])</f>
        <v>2019</v>
      </c>
      <c r="K303" s="126">
        <v>43711</v>
      </c>
      <c r="L303" s="123">
        <v>2019</v>
      </c>
      <c r="M303" s="123" t="s">
        <v>2119</v>
      </c>
      <c r="N303" s="123" t="s">
        <v>2120</v>
      </c>
      <c r="O303" s="123" t="s">
        <v>298</v>
      </c>
      <c r="P303" s="123" t="s">
        <v>2121</v>
      </c>
      <c r="Q303" s="126">
        <v>45779</v>
      </c>
      <c r="R303" s="126">
        <v>44187</v>
      </c>
      <c r="S303" s="126" t="s">
        <v>28</v>
      </c>
      <c r="T303" s="126" t="s">
        <v>28</v>
      </c>
      <c r="U303" s="123" t="s">
        <v>28</v>
      </c>
      <c r="V303" s="123" t="s">
        <v>28</v>
      </c>
      <c r="W303" s="126">
        <v>44187</v>
      </c>
      <c r="X303" s="123" t="s">
        <v>28</v>
      </c>
      <c r="Y303" s="123" t="s">
        <v>2122</v>
      </c>
      <c r="Z303" s="123" t="s">
        <v>26</v>
      </c>
      <c r="AA303" s="123" t="s">
        <v>333</v>
      </c>
      <c r="AB303" s="142" t="s">
        <v>2123</v>
      </c>
      <c r="AC303" s="157">
        <f>IF(OR(ISNUMBER(FIND("inteligencia",Tabla1[[#This Row],[Resumen]])), ISNUMBER(FIND("artificial",Tabla1[[#This Row],[Resumen]])), ISNUMBER(FIND("Inteligencia",Tabla1[[#This Row],[Resumen]])), ISNUMBER(FIND("Artificial",Tabla1[[#This Row],[Resumen]]))), 1, 0)</f>
        <v>1</v>
      </c>
      <c r="AD30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03" s="157">
        <f>Tabla1[[#This Row],[Título Menciona IA]]*Tabla1[[#This Row],[Resumen Menciona IA]]</f>
        <v>0</v>
      </c>
      <c r="AF303" s="142" t="s">
        <v>81</v>
      </c>
      <c r="AG303" s="142"/>
      <c r="AH303" s="142"/>
      <c r="AI303" s="142"/>
      <c r="AJ303" s="142"/>
      <c r="AK303" s="142"/>
      <c r="AL303" s="142"/>
      <c r="AM303" s="142"/>
      <c r="AN303" s="142"/>
      <c r="AO303" s="142"/>
      <c r="AP303" s="142"/>
      <c r="AQ303" s="132" t="s">
        <v>2124</v>
      </c>
      <c r="AR303" s="134" t="s">
        <v>2125</v>
      </c>
      <c r="AS303" s="134" t="s">
        <v>2126</v>
      </c>
      <c r="AT303" s="141"/>
    </row>
    <row r="304" spans="1:47" ht="75">
      <c r="A304" s="122">
        <v>303</v>
      </c>
      <c r="B304" s="122" t="s">
        <v>70</v>
      </c>
      <c r="C304" s="123" t="s">
        <v>702</v>
      </c>
      <c r="D304" s="123" t="s">
        <v>22</v>
      </c>
      <c r="E304" s="123" t="s">
        <v>703</v>
      </c>
      <c r="F304" s="123" t="s">
        <v>24</v>
      </c>
      <c r="G304" s="123" t="s">
        <v>25</v>
      </c>
      <c r="H304" s="123" t="s">
        <v>814</v>
      </c>
      <c r="I304" s="123" t="s">
        <v>74</v>
      </c>
      <c r="J304" s="122">
        <f>YEAR(Tabla1[[#This Row],[Fecha de Inicio del Proceso]])</f>
        <v>2019</v>
      </c>
      <c r="K304" s="124">
        <v>43691</v>
      </c>
      <c r="L304" s="123">
        <v>2019</v>
      </c>
      <c r="M304" s="122" t="s">
        <v>2127</v>
      </c>
      <c r="N304" s="122" t="s">
        <v>2128</v>
      </c>
      <c r="O304" s="122" t="s">
        <v>27</v>
      </c>
      <c r="P304" s="122" t="s">
        <v>742</v>
      </c>
      <c r="Q304" s="124">
        <v>46062</v>
      </c>
      <c r="R304" s="124">
        <v>45966</v>
      </c>
      <c r="S304" s="126" t="s">
        <v>28</v>
      </c>
      <c r="T304" s="126" t="s">
        <v>28</v>
      </c>
      <c r="U304" s="123" t="s">
        <v>28</v>
      </c>
      <c r="V304" s="123" t="s">
        <v>28</v>
      </c>
      <c r="W304" s="123" t="s">
        <v>28</v>
      </c>
      <c r="X304" s="123" t="s">
        <v>28</v>
      </c>
      <c r="Y304" s="122" t="s">
        <v>1208</v>
      </c>
      <c r="Z304" s="122" t="s">
        <v>26</v>
      </c>
      <c r="AA304" s="123" t="s">
        <v>135</v>
      </c>
      <c r="AB304" s="142" t="s">
        <v>2129</v>
      </c>
      <c r="AC304" s="158">
        <f>IF(OR(ISNUMBER(FIND("inteligencia",Tabla1[[#This Row],[Resumen]])), ISNUMBER(FIND("artificial",Tabla1[[#This Row],[Resumen]])), ISNUMBER(FIND("Inteligencia",Tabla1[[#This Row],[Resumen]])), ISNUMBER(FIND("Artificial",Tabla1[[#This Row],[Resumen]]))), 1, 0)</f>
        <v>1</v>
      </c>
      <c r="AD304"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04" s="159">
        <f>Tabla1[[#This Row],[Título Menciona IA]]*Tabla1[[#This Row],[Resumen Menciona IA]]</f>
        <v>0</v>
      </c>
      <c r="AF304" s="142" t="s">
        <v>81</v>
      </c>
      <c r="AG304" s="145"/>
      <c r="AH304" s="141"/>
      <c r="AI304" s="141"/>
      <c r="AJ304" s="141"/>
      <c r="AK304" s="141"/>
      <c r="AL304" s="141"/>
      <c r="AM304" s="141"/>
      <c r="AN304" s="141"/>
      <c r="AO304" s="141"/>
      <c r="AP304" s="142"/>
      <c r="AQ304" s="132" t="s">
        <v>2130</v>
      </c>
      <c r="AR304" s="134" t="s">
        <v>2131</v>
      </c>
      <c r="AS304" s="134" t="s">
        <v>2132</v>
      </c>
      <c r="AT304" s="141"/>
    </row>
    <row r="305" spans="1:46" ht="135">
      <c r="A305" s="122">
        <v>304</v>
      </c>
      <c r="B305" s="122" t="s">
        <v>70</v>
      </c>
      <c r="C305" s="123" t="s">
        <v>702</v>
      </c>
      <c r="D305" s="123" t="s">
        <v>22</v>
      </c>
      <c r="E305" s="123" t="s">
        <v>703</v>
      </c>
      <c r="F305" s="123" t="s">
        <v>24</v>
      </c>
      <c r="G305" s="123" t="s">
        <v>25</v>
      </c>
      <c r="H305" s="123" t="s">
        <v>814</v>
      </c>
      <c r="I305" s="123" t="s">
        <v>74</v>
      </c>
      <c r="J305" s="122">
        <f>YEAR(Tabla1[[#This Row],[Fecha de Inicio del Proceso]])</f>
        <v>2019</v>
      </c>
      <c r="K305" s="124">
        <v>43657</v>
      </c>
      <c r="L305" s="123">
        <v>2019</v>
      </c>
      <c r="M305" s="122" t="s">
        <v>2133</v>
      </c>
      <c r="N305" s="122" t="s">
        <v>2134</v>
      </c>
      <c r="O305" s="122" t="s">
        <v>27</v>
      </c>
      <c r="P305" s="122" t="s">
        <v>707</v>
      </c>
      <c r="Q305" s="124">
        <v>46062</v>
      </c>
      <c r="R305" s="124">
        <v>45069</v>
      </c>
      <c r="S305" s="126" t="s">
        <v>28</v>
      </c>
      <c r="T305" s="126" t="s">
        <v>28</v>
      </c>
      <c r="U305" s="123" t="s">
        <v>28</v>
      </c>
      <c r="V305" s="123" t="s">
        <v>28</v>
      </c>
      <c r="W305" s="123" t="s">
        <v>28</v>
      </c>
      <c r="X305" s="123" t="s">
        <v>28</v>
      </c>
      <c r="Y305" s="122" t="s">
        <v>2135</v>
      </c>
      <c r="Z305" s="122" t="s">
        <v>26</v>
      </c>
      <c r="AA305" s="123" t="s">
        <v>333</v>
      </c>
      <c r="AB305" s="142" t="s">
        <v>2136</v>
      </c>
      <c r="AC305" s="158">
        <f>IF(OR(ISNUMBER(FIND("inteligencia",Tabla1[[#This Row],[Resumen]])), ISNUMBER(FIND("artificial",Tabla1[[#This Row],[Resumen]])), ISNUMBER(FIND("Inteligencia",Tabla1[[#This Row],[Resumen]])), ISNUMBER(FIND("Artificial",Tabla1[[#This Row],[Resumen]]))), 1, 0)</f>
        <v>1</v>
      </c>
      <c r="AD305"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05" s="159">
        <f>Tabla1[[#This Row],[Título Menciona IA]]*Tabla1[[#This Row],[Resumen Menciona IA]]</f>
        <v>0</v>
      </c>
      <c r="AF305" s="142" t="s">
        <v>81</v>
      </c>
      <c r="AG305" s="145"/>
      <c r="AH305" s="141"/>
      <c r="AI305" s="141"/>
      <c r="AJ305" s="141"/>
      <c r="AK305" s="141"/>
      <c r="AL305" s="141"/>
      <c r="AM305" s="141"/>
      <c r="AN305" s="141"/>
      <c r="AO305" s="141"/>
      <c r="AP305" s="142"/>
      <c r="AQ305" s="132" t="s">
        <v>2137</v>
      </c>
      <c r="AR305" s="134" t="s">
        <v>2138</v>
      </c>
      <c r="AS305" s="134" t="s">
        <v>2139</v>
      </c>
      <c r="AT305" s="141"/>
    </row>
    <row r="306" spans="1:46" ht="135">
      <c r="A306" s="122">
        <v>305</v>
      </c>
      <c r="B306" s="122" t="s">
        <v>70</v>
      </c>
      <c r="C306" s="123" t="s">
        <v>702</v>
      </c>
      <c r="D306" s="123" t="s">
        <v>22</v>
      </c>
      <c r="E306" s="123" t="s">
        <v>703</v>
      </c>
      <c r="F306" s="123" t="s">
        <v>24</v>
      </c>
      <c r="G306" s="123" t="s">
        <v>25</v>
      </c>
      <c r="H306" s="123" t="s">
        <v>704</v>
      </c>
      <c r="I306" s="123" t="s">
        <v>74</v>
      </c>
      <c r="J306" s="123">
        <f>YEAR(Tabla1[[#This Row],[Fecha de Inicio del Proceso]])</f>
        <v>2019</v>
      </c>
      <c r="K306" s="126">
        <v>43627</v>
      </c>
      <c r="L306" s="123">
        <v>2019</v>
      </c>
      <c r="M306" s="123" t="s">
        <v>2140</v>
      </c>
      <c r="N306" s="123" t="s">
        <v>2141</v>
      </c>
      <c r="O306" s="123" t="s">
        <v>298</v>
      </c>
      <c r="P306" s="123" t="s">
        <v>1908</v>
      </c>
      <c r="Q306" s="126">
        <v>45629</v>
      </c>
      <c r="R306" s="126">
        <v>44441</v>
      </c>
      <c r="S306" s="126" t="s">
        <v>28</v>
      </c>
      <c r="T306" s="126" t="s">
        <v>28</v>
      </c>
      <c r="U306" s="123" t="s">
        <v>28</v>
      </c>
      <c r="V306" s="123" t="s">
        <v>28</v>
      </c>
      <c r="W306" s="126">
        <v>44441</v>
      </c>
      <c r="X306" s="123" t="s">
        <v>28</v>
      </c>
      <c r="Y306" s="123" t="s">
        <v>2142</v>
      </c>
      <c r="Z306" s="123" t="s">
        <v>26</v>
      </c>
      <c r="AA306" s="123" t="s">
        <v>333</v>
      </c>
      <c r="AB306" s="142" t="s">
        <v>2143</v>
      </c>
      <c r="AC306" s="157">
        <f>IF(OR(ISNUMBER(FIND("inteligencia",Tabla1[[#This Row],[Resumen]])), ISNUMBER(FIND("artificial",Tabla1[[#This Row],[Resumen]])), ISNUMBER(FIND("Inteligencia",Tabla1[[#This Row],[Resumen]])), ISNUMBER(FIND("Artificial",Tabla1[[#This Row],[Resumen]]))), 1, 0)</f>
        <v>1</v>
      </c>
      <c r="AD30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06" s="157">
        <f>Tabla1[[#This Row],[Título Menciona IA]]*Tabla1[[#This Row],[Resumen Menciona IA]]</f>
        <v>0</v>
      </c>
      <c r="AF306" s="142" t="s">
        <v>81</v>
      </c>
      <c r="AG306" s="142"/>
      <c r="AH306" s="142"/>
      <c r="AI306" s="142"/>
      <c r="AJ306" s="142"/>
      <c r="AK306" s="142"/>
      <c r="AL306" s="142"/>
      <c r="AM306" s="142"/>
      <c r="AN306" s="142"/>
      <c r="AO306" s="142"/>
      <c r="AP306" s="142"/>
      <c r="AQ306" s="132" t="s">
        <v>2144</v>
      </c>
      <c r="AR306" s="134" t="s">
        <v>2145</v>
      </c>
      <c r="AS306" s="134" t="s">
        <v>2146</v>
      </c>
      <c r="AT306" s="141"/>
    </row>
    <row r="307" spans="1:46" ht="90">
      <c r="A307" s="122">
        <v>306</v>
      </c>
      <c r="B307" s="122" t="s">
        <v>70</v>
      </c>
      <c r="C307" s="123" t="s">
        <v>702</v>
      </c>
      <c r="D307" s="123" t="s">
        <v>22</v>
      </c>
      <c r="E307" s="123" t="s">
        <v>703</v>
      </c>
      <c r="F307" s="123" t="s">
        <v>24</v>
      </c>
      <c r="G307" s="123" t="s">
        <v>25</v>
      </c>
      <c r="H307" s="123" t="s">
        <v>704</v>
      </c>
      <c r="I307" s="123" t="s">
        <v>74</v>
      </c>
      <c r="J307" s="122">
        <f>YEAR(Tabla1[[#This Row],[Fecha de Inicio del Proceso]])</f>
        <v>2019</v>
      </c>
      <c r="K307" s="124">
        <v>43580</v>
      </c>
      <c r="L307" s="122">
        <v>2019</v>
      </c>
      <c r="M307" s="123" t="s">
        <v>2147</v>
      </c>
      <c r="N307" s="122" t="s">
        <v>2148</v>
      </c>
      <c r="O307" s="122" t="s">
        <v>27</v>
      </c>
      <c r="P307" s="123" t="s">
        <v>742</v>
      </c>
      <c r="Q307" s="124">
        <v>46062</v>
      </c>
      <c r="R307" s="124">
        <v>45912</v>
      </c>
      <c r="S307" s="126" t="s">
        <v>28</v>
      </c>
      <c r="T307" s="126" t="s">
        <v>28</v>
      </c>
      <c r="U307" s="123" t="s">
        <v>28</v>
      </c>
      <c r="V307" s="123" t="s">
        <v>28</v>
      </c>
      <c r="W307" s="126" t="s">
        <v>28</v>
      </c>
      <c r="X307" s="123" t="s">
        <v>28</v>
      </c>
      <c r="Y307" s="122" t="s">
        <v>999</v>
      </c>
      <c r="Z307" s="122" t="s">
        <v>26</v>
      </c>
      <c r="AA307" s="123" t="s">
        <v>333</v>
      </c>
      <c r="AB307" s="142" t="s">
        <v>2149</v>
      </c>
      <c r="AC307" s="158">
        <f>IF(OR(ISNUMBER(FIND("inteligencia",Tabla1[[#This Row],[Resumen]])), ISNUMBER(FIND("artificial",Tabla1[[#This Row],[Resumen]])), ISNUMBER(FIND("Inteligencia",Tabla1[[#This Row],[Resumen]])), ISNUMBER(FIND("Artificial",Tabla1[[#This Row],[Resumen]]))), 1, 0)</f>
        <v>1</v>
      </c>
      <c r="AD307"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07" s="159">
        <f>Tabla1[[#This Row],[Título Menciona IA]]*Tabla1[[#This Row],[Resumen Menciona IA]]</f>
        <v>0</v>
      </c>
      <c r="AF307" s="142" t="s">
        <v>81</v>
      </c>
      <c r="AG307" s="145"/>
      <c r="AH307" s="141"/>
      <c r="AI307" s="141"/>
      <c r="AJ307" s="141"/>
      <c r="AK307" s="141"/>
      <c r="AL307" s="141"/>
      <c r="AM307" s="141"/>
      <c r="AN307" s="141"/>
      <c r="AO307" s="141"/>
      <c r="AP307" s="142"/>
      <c r="AQ307" s="132" t="s">
        <v>2150</v>
      </c>
      <c r="AR307" s="124">
        <v>46062</v>
      </c>
      <c r="AS307" s="134" t="s">
        <v>2151</v>
      </c>
      <c r="AT307" s="141"/>
    </row>
    <row r="308" spans="1:46" ht="105">
      <c r="A308" s="122">
        <v>307</v>
      </c>
      <c r="B308" s="122" t="s">
        <v>70</v>
      </c>
      <c r="C308" s="123" t="s">
        <v>702</v>
      </c>
      <c r="D308" s="123" t="s">
        <v>22</v>
      </c>
      <c r="E308" s="123" t="s">
        <v>703</v>
      </c>
      <c r="F308" s="123" t="s">
        <v>24</v>
      </c>
      <c r="G308" s="123" t="s">
        <v>25</v>
      </c>
      <c r="H308" s="123" t="s">
        <v>704</v>
      </c>
      <c r="I308" s="123" t="s">
        <v>74</v>
      </c>
      <c r="J308" s="123">
        <f>YEAR(Tabla1[[#This Row],[Fecha de Inicio del Proceso]])</f>
        <v>2019</v>
      </c>
      <c r="K308" s="126">
        <v>43521</v>
      </c>
      <c r="L308" s="123">
        <v>2019</v>
      </c>
      <c r="M308" s="123" t="s">
        <v>2152</v>
      </c>
      <c r="N308" s="123" t="s">
        <v>2153</v>
      </c>
      <c r="O308" s="123" t="s">
        <v>27</v>
      </c>
      <c r="P308" s="123" t="s">
        <v>742</v>
      </c>
      <c r="Q308" s="124">
        <v>46062</v>
      </c>
      <c r="R308" s="126">
        <v>45932</v>
      </c>
      <c r="S308" s="126" t="s">
        <v>28</v>
      </c>
      <c r="T308" s="126" t="s">
        <v>28</v>
      </c>
      <c r="U308" s="123" t="s">
        <v>28</v>
      </c>
      <c r="V308" s="123" t="s">
        <v>28</v>
      </c>
      <c r="W308" s="126" t="s">
        <v>28</v>
      </c>
      <c r="X308" s="123" t="s">
        <v>28</v>
      </c>
      <c r="Y308" s="123" t="s">
        <v>2154</v>
      </c>
      <c r="Z308" s="123" t="s">
        <v>26</v>
      </c>
      <c r="AA308" s="123" t="s">
        <v>333</v>
      </c>
      <c r="AB308" s="142" t="s">
        <v>2155</v>
      </c>
      <c r="AC308" s="157">
        <f>IF(OR(ISNUMBER(FIND("inteligencia",Tabla1[[#This Row],[Resumen]])), ISNUMBER(FIND("artificial",Tabla1[[#This Row],[Resumen]])), ISNUMBER(FIND("Inteligencia",Tabla1[[#This Row],[Resumen]])), ISNUMBER(FIND("Artificial",Tabla1[[#This Row],[Resumen]]))), 1, 0)</f>
        <v>1</v>
      </c>
      <c r="AD30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08" s="157">
        <f>Tabla1[[#This Row],[Título Menciona IA]]*Tabla1[[#This Row],[Resumen Menciona IA]]</f>
        <v>0</v>
      </c>
      <c r="AF308" s="142" t="s">
        <v>81</v>
      </c>
      <c r="AG308" s="142"/>
      <c r="AH308" s="142"/>
      <c r="AI308" s="142"/>
      <c r="AJ308" s="142"/>
      <c r="AK308" s="142"/>
      <c r="AL308" s="142"/>
      <c r="AM308" s="142"/>
      <c r="AN308" s="142"/>
      <c r="AO308" s="142"/>
      <c r="AP308" s="142"/>
      <c r="AQ308" s="132" t="s">
        <v>2156</v>
      </c>
      <c r="AR308" s="134" t="s">
        <v>2157</v>
      </c>
      <c r="AS308" s="134" t="s">
        <v>2158</v>
      </c>
      <c r="AT308" s="141"/>
    </row>
    <row r="309" spans="1:46" ht="120" customHeight="1">
      <c r="A309" s="122">
        <v>308</v>
      </c>
      <c r="B309" s="122" t="s">
        <v>70</v>
      </c>
      <c r="C309" s="122" t="s">
        <v>702</v>
      </c>
      <c r="D309" s="122" t="s">
        <v>22</v>
      </c>
      <c r="E309" s="122" t="s">
        <v>1622</v>
      </c>
      <c r="F309" s="123" t="s">
        <v>198</v>
      </c>
      <c r="G309" s="122" t="s">
        <v>28</v>
      </c>
      <c r="H309" s="122" t="s">
        <v>28</v>
      </c>
      <c r="I309" s="122" t="s">
        <v>571</v>
      </c>
      <c r="J309" s="122">
        <f>YEAR(Tabla1[[#This Row],[Fecha de Inicio del Proceso]])</f>
        <v>2019</v>
      </c>
      <c r="K309" s="124">
        <v>43515</v>
      </c>
      <c r="L309" s="122" t="s">
        <v>28</v>
      </c>
      <c r="M309" s="122" t="s">
        <v>2159</v>
      </c>
      <c r="N309" s="122" t="s">
        <v>2160</v>
      </c>
      <c r="O309" s="122" t="s">
        <v>2161</v>
      </c>
      <c r="P309" s="122" t="s">
        <v>2162</v>
      </c>
      <c r="Q309" s="124">
        <v>45845</v>
      </c>
      <c r="R309" s="124">
        <v>44354</v>
      </c>
      <c r="S309" s="126">
        <v>43518</v>
      </c>
      <c r="T309" s="126">
        <v>44354</v>
      </c>
      <c r="U309" s="124">
        <v>43518</v>
      </c>
      <c r="V309" s="124">
        <v>43515</v>
      </c>
      <c r="W309" s="122" t="s">
        <v>28</v>
      </c>
      <c r="X309" s="122" t="s">
        <v>28</v>
      </c>
      <c r="Y309" s="122" t="s">
        <v>2163</v>
      </c>
      <c r="Z309" s="122" t="s">
        <v>28</v>
      </c>
      <c r="AA309" s="123" t="s">
        <v>112</v>
      </c>
      <c r="AB309" s="141" t="s">
        <v>2164</v>
      </c>
      <c r="AC309" s="158">
        <f>IF(OR(ISNUMBER(FIND("inteligencia",Tabla1[[#This Row],[Resumen]])), ISNUMBER(FIND("artificial",Tabla1[[#This Row],[Resumen]])), ISNUMBER(FIND("Inteligencia",Tabla1[[#This Row],[Resumen]])), ISNUMBER(FIND("Artificial",Tabla1[[#This Row],[Resumen]]))), 1, 0)</f>
        <v>1</v>
      </c>
      <c r="AD309"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09" s="159">
        <f>Tabla1[[#This Row],[Título Menciona IA]]*Tabla1[[#This Row],[Resumen Menciona IA]]</f>
        <v>1</v>
      </c>
      <c r="AF309" s="142" t="s">
        <v>81</v>
      </c>
      <c r="AG309" s="145"/>
      <c r="AH309" s="141"/>
      <c r="AI309" s="141"/>
      <c r="AJ309" s="141"/>
      <c r="AK309" s="141"/>
      <c r="AL309" s="141"/>
      <c r="AM309" s="141"/>
      <c r="AN309" s="141"/>
      <c r="AO309" s="141"/>
      <c r="AP309" s="142"/>
      <c r="AQ309" s="132" t="s">
        <v>2165</v>
      </c>
      <c r="AR309" s="134" t="s">
        <v>2166</v>
      </c>
      <c r="AS309" s="134"/>
      <c r="AT309" s="141"/>
    </row>
    <row r="310" spans="1:46" ht="135">
      <c r="A310" s="122">
        <v>309</v>
      </c>
      <c r="B310" s="122" t="s">
        <v>70</v>
      </c>
      <c r="C310" s="122" t="s">
        <v>702</v>
      </c>
      <c r="D310" s="122" t="s">
        <v>22</v>
      </c>
      <c r="E310" s="122" t="s">
        <v>703</v>
      </c>
      <c r="F310" s="123" t="s">
        <v>24</v>
      </c>
      <c r="G310" s="122" t="s">
        <v>25</v>
      </c>
      <c r="H310" s="122" t="s">
        <v>704</v>
      </c>
      <c r="I310" s="122" t="s">
        <v>123</v>
      </c>
      <c r="J310" s="122">
        <f>YEAR(Tabla1[[#This Row],[Fecha de Inicio del Proceso]])</f>
        <v>2018</v>
      </c>
      <c r="K310" s="124">
        <v>43287</v>
      </c>
      <c r="L310" s="122">
        <v>2018</v>
      </c>
      <c r="M310" s="122" t="s">
        <v>2167</v>
      </c>
      <c r="N310" s="122" t="s">
        <v>2168</v>
      </c>
      <c r="O310" s="122" t="s">
        <v>109</v>
      </c>
      <c r="P310" s="122" t="s">
        <v>1059</v>
      </c>
      <c r="Q310" s="124">
        <v>45799</v>
      </c>
      <c r="R310" s="124">
        <v>43637</v>
      </c>
      <c r="S310" s="126">
        <v>43445</v>
      </c>
      <c r="T310" s="126" t="s">
        <v>28</v>
      </c>
      <c r="U310" s="126">
        <v>43445</v>
      </c>
      <c r="V310" s="124">
        <v>43444</v>
      </c>
      <c r="W310" s="123" t="s">
        <v>28</v>
      </c>
      <c r="X310" s="123" t="s">
        <v>28</v>
      </c>
      <c r="Y310" s="122" t="s">
        <v>2169</v>
      </c>
      <c r="Z310" s="122" t="s">
        <v>26</v>
      </c>
      <c r="AA310" s="123" t="s">
        <v>239</v>
      </c>
      <c r="AB310" s="142" t="s">
        <v>2170</v>
      </c>
      <c r="AC310" s="158">
        <f>IF(OR(ISNUMBER(FIND("inteligencia",Tabla1[[#This Row],[Resumen]])), ISNUMBER(FIND("artificial",Tabla1[[#This Row],[Resumen]])), ISNUMBER(FIND("Inteligencia",Tabla1[[#This Row],[Resumen]])), ISNUMBER(FIND("Artificial",Tabla1[[#This Row],[Resumen]]))), 1, 0)</f>
        <v>1</v>
      </c>
      <c r="AD310"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10" s="159">
        <f>Tabla1[[#This Row],[Título Menciona IA]]*Tabla1[[#This Row],[Resumen Menciona IA]]</f>
        <v>0</v>
      </c>
      <c r="AF310" s="142" t="s">
        <v>81</v>
      </c>
      <c r="AG310" s="145"/>
      <c r="AH310" s="141"/>
      <c r="AI310" s="141"/>
      <c r="AJ310" s="141"/>
      <c r="AK310" s="141"/>
      <c r="AL310" s="141"/>
      <c r="AM310" s="141"/>
      <c r="AN310" s="141"/>
      <c r="AO310" s="141"/>
      <c r="AP310" s="142"/>
      <c r="AQ310" s="132" t="s">
        <v>2171</v>
      </c>
      <c r="AR310" s="134" t="s">
        <v>2172</v>
      </c>
      <c r="AS310" s="134"/>
      <c r="AT310" s="141"/>
    </row>
    <row r="311" spans="1:46" ht="120">
      <c r="A311" s="122">
        <v>310</v>
      </c>
      <c r="B311" s="122" t="s">
        <v>70</v>
      </c>
      <c r="C311" s="123" t="s">
        <v>702</v>
      </c>
      <c r="D311" s="123" t="s">
        <v>22</v>
      </c>
      <c r="E311" s="123" t="s">
        <v>703</v>
      </c>
      <c r="F311" s="123" t="s">
        <v>24</v>
      </c>
      <c r="G311" s="123" t="s">
        <v>25</v>
      </c>
      <c r="H311" s="123" t="s">
        <v>704</v>
      </c>
      <c r="I311" s="123" t="s">
        <v>74</v>
      </c>
      <c r="J311" s="122">
        <f>YEAR(Tabla1[[#This Row],[Fecha de Inicio del Proceso]])</f>
        <v>2018</v>
      </c>
      <c r="K311" s="124">
        <v>43193</v>
      </c>
      <c r="L311" s="122">
        <v>2018</v>
      </c>
      <c r="M311" s="123" t="s">
        <v>2173</v>
      </c>
      <c r="N311" s="123" t="s">
        <v>2174</v>
      </c>
      <c r="O311" s="122" t="s">
        <v>27</v>
      </c>
      <c r="P311" s="122" t="s">
        <v>742</v>
      </c>
      <c r="Q311" s="124">
        <v>46062</v>
      </c>
      <c r="R311" s="124">
        <v>45329</v>
      </c>
      <c r="S311" s="126" t="s">
        <v>28</v>
      </c>
      <c r="T311" s="126" t="s">
        <v>28</v>
      </c>
      <c r="U311" s="123" t="s">
        <v>28</v>
      </c>
      <c r="V311" s="123" t="s">
        <v>28</v>
      </c>
      <c r="W311" s="126" t="s">
        <v>28</v>
      </c>
      <c r="X311" s="123" t="s">
        <v>28</v>
      </c>
      <c r="Y311" s="122" t="s">
        <v>1253</v>
      </c>
      <c r="Z311" s="122" t="s">
        <v>26</v>
      </c>
      <c r="AA311" s="123" t="s">
        <v>333</v>
      </c>
      <c r="AB311" s="142" t="s">
        <v>2175</v>
      </c>
      <c r="AC311" s="158">
        <f>IF(OR(ISNUMBER(FIND("inteligencia",Tabla1[[#This Row],[Resumen]])), ISNUMBER(FIND("artificial",Tabla1[[#This Row],[Resumen]])), ISNUMBER(FIND("Inteligencia",Tabla1[[#This Row],[Resumen]])), ISNUMBER(FIND("Artificial",Tabla1[[#This Row],[Resumen]]))), 1, 0)</f>
        <v>1</v>
      </c>
      <c r="AD311"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11" s="159">
        <f>Tabla1[[#This Row],[Título Menciona IA]]*Tabla1[[#This Row],[Resumen Menciona IA]]</f>
        <v>0</v>
      </c>
      <c r="AF311" s="142" t="s">
        <v>81</v>
      </c>
      <c r="AG311" s="145"/>
      <c r="AH311" s="141"/>
      <c r="AI311" s="141"/>
      <c r="AJ311" s="141"/>
      <c r="AK311" s="141"/>
      <c r="AL311" s="141"/>
      <c r="AM311" s="141"/>
      <c r="AN311" s="141"/>
      <c r="AO311" s="141"/>
      <c r="AP311" s="142"/>
      <c r="AQ311" s="132" t="s">
        <v>2176</v>
      </c>
      <c r="AR311" s="134" t="s">
        <v>2177</v>
      </c>
      <c r="AS311" s="134" t="s">
        <v>2178</v>
      </c>
      <c r="AT311" s="134" t="s">
        <v>2179</v>
      </c>
    </row>
    <row r="312" spans="1:46" ht="135">
      <c r="A312" s="122">
        <v>311</v>
      </c>
      <c r="B312" s="122" t="s">
        <v>70</v>
      </c>
      <c r="C312" s="123" t="s">
        <v>702</v>
      </c>
      <c r="D312" s="123" t="s">
        <v>22</v>
      </c>
      <c r="E312" s="123" t="s">
        <v>703</v>
      </c>
      <c r="F312" s="123" t="s">
        <v>24</v>
      </c>
      <c r="G312" s="123" t="s">
        <v>25</v>
      </c>
      <c r="H312" s="123" t="s">
        <v>814</v>
      </c>
      <c r="I312" s="123" t="s">
        <v>74</v>
      </c>
      <c r="J312" s="122">
        <f>YEAR(Tabla1[[#This Row],[Fecha de Inicio del Proceso]])</f>
        <v>2017</v>
      </c>
      <c r="K312" s="124">
        <v>43034</v>
      </c>
      <c r="L312" s="122">
        <v>2017</v>
      </c>
      <c r="M312" s="123" t="s">
        <v>2180</v>
      </c>
      <c r="N312" s="122" t="s">
        <v>2181</v>
      </c>
      <c r="O312" s="122" t="s">
        <v>298</v>
      </c>
      <c r="P312" s="122" t="s">
        <v>2182</v>
      </c>
      <c r="Q312" s="124">
        <v>45799</v>
      </c>
      <c r="R312" s="124">
        <v>44917</v>
      </c>
      <c r="S312" s="126" t="s">
        <v>28</v>
      </c>
      <c r="T312" s="126" t="s">
        <v>28</v>
      </c>
      <c r="U312" s="123" t="s">
        <v>28</v>
      </c>
      <c r="V312" s="122" t="s">
        <v>28</v>
      </c>
      <c r="W312" s="124">
        <v>44917</v>
      </c>
      <c r="X312" s="122" t="s">
        <v>28</v>
      </c>
      <c r="Y312" s="122" t="s">
        <v>2183</v>
      </c>
      <c r="Z312" s="122" t="s">
        <v>26</v>
      </c>
      <c r="AA312" s="123" t="s">
        <v>333</v>
      </c>
      <c r="AB312" s="142" t="s">
        <v>2184</v>
      </c>
      <c r="AC312" s="158">
        <f>IF(OR(ISNUMBER(FIND("inteligencia",Tabla1[[#This Row],[Resumen]])), ISNUMBER(FIND("artificial",Tabla1[[#This Row],[Resumen]])), ISNUMBER(FIND("Inteligencia",Tabla1[[#This Row],[Resumen]])), ISNUMBER(FIND("Artificial",Tabla1[[#This Row],[Resumen]]))), 1, 0)</f>
        <v>1</v>
      </c>
      <c r="AD312"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12" s="159">
        <f>Tabla1[[#This Row],[Título Menciona IA]]*Tabla1[[#This Row],[Resumen Menciona IA]]</f>
        <v>0</v>
      </c>
      <c r="AF312" s="142" t="s">
        <v>81</v>
      </c>
      <c r="AG312" s="145"/>
      <c r="AH312" s="141"/>
      <c r="AI312" s="141"/>
      <c r="AJ312" s="141"/>
      <c r="AK312" s="141"/>
      <c r="AL312" s="141"/>
      <c r="AM312" s="141"/>
      <c r="AN312" s="141"/>
      <c r="AO312" s="141"/>
      <c r="AP312" s="142"/>
      <c r="AQ312" s="132" t="s">
        <v>2185</v>
      </c>
      <c r="AR312" s="134" t="s">
        <v>2186</v>
      </c>
      <c r="AS312" s="134" t="s">
        <v>2187</v>
      </c>
      <c r="AT312" s="141"/>
    </row>
    <row r="313" spans="1:46" ht="120">
      <c r="A313" s="122">
        <v>312</v>
      </c>
      <c r="B313" s="123" t="s">
        <v>70</v>
      </c>
      <c r="C313" s="122" t="s">
        <v>702</v>
      </c>
      <c r="D313" s="122" t="s">
        <v>22</v>
      </c>
      <c r="E313" s="122" t="s">
        <v>703</v>
      </c>
      <c r="F313" s="123" t="s">
        <v>24</v>
      </c>
      <c r="G313" s="122" t="s">
        <v>25</v>
      </c>
      <c r="H313" s="122" t="s">
        <v>704</v>
      </c>
      <c r="I313" s="122" t="s">
        <v>123</v>
      </c>
      <c r="J313" s="122">
        <f>YEAR(Tabla1[[#This Row],[Fecha de Inicio del Proceso]])</f>
        <v>2012</v>
      </c>
      <c r="K313" s="124">
        <v>41073</v>
      </c>
      <c r="L313" s="122">
        <v>2012</v>
      </c>
      <c r="M313" s="122" t="s">
        <v>2188</v>
      </c>
      <c r="N313" s="122" t="s">
        <v>2189</v>
      </c>
      <c r="O313" s="122" t="s">
        <v>109</v>
      </c>
      <c r="P313" s="122" t="s">
        <v>2190</v>
      </c>
      <c r="Q313" s="124">
        <v>45868</v>
      </c>
      <c r="R313" s="124">
        <v>44409</v>
      </c>
      <c r="S313" s="126">
        <v>44409</v>
      </c>
      <c r="T313" s="126" t="s">
        <v>28</v>
      </c>
      <c r="U313" s="126">
        <v>43327</v>
      </c>
      <c r="V313" s="124">
        <v>43326</v>
      </c>
      <c r="W313" s="124" t="s">
        <v>28</v>
      </c>
      <c r="X313" s="122" t="s">
        <v>28</v>
      </c>
      <c r="Y313" s="122" t="s">
        <v>2191</v>
      </c>
      <c r="Z313" s="122" t="s">
        <v>26</v>
      </c>
      <c r="AA313" s="123" t="s">
        <v>333</v>
      </c>
      <c r="AB313" s="141" t="s">
        <v>2192</v>
      </c>
      <c r="AC313" s="158">
        <f>IF(OR(ISNUMBER(FIND("inteligencia",Tabla1[[#This Row],[Resumen]])), ISNUMBER(FIND("artificial",Tabla1[[#This Row],[Resumen]])), ISNUMBER(FIND("Inteligencia",Tabla1[[#This Row],[Resumen]])), ISNUMBER(FIND("Artificial",Tabla1[[#This Row],[Resumen]]))), 1, 0)</f>
        <v>1</v>
      </c>
      <c r="AD313"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13" s="159">
        <f>Tabla1[[#This Row],[Título Menciona IA]]*Tabla1[[#This Row],[Resumen Menciona IA]]</f>
        <v>0</v>
      </c>
      <c r="AF313" s="142" t="s">
        <v>81</v>
      </c>
      <c r="AG313" s="145"/>
      <c r="AH313" s="141"/>
      <c r="AI313" s="141"/>
      <c r="AJ313" s="141"/>
      <c r="AK313" s="141"/>
      <c r="AL313" s="141"/>
      <c r="AM313" s="141"/>
      <c r="AN313" s="141"/>
      <c r="AO313" s="141"/>
      <c r="AP313" s="142"/>
      <c r="AQ313" s="153" t="s">
        <v>2193</v>
      </c>
      <c r="AR313" s="134" t="s">
        <v>2194</v>
      </c>
      <c r="AS313" s="134" t="s">
        <v>2195</v>
      </c>
      <c r="AT313" s="141"/>
    </row>
    <row r="314" spans="1:46" ht="90">
      <c r="A314" s="122">
        <v>313</v>
      </c>
      <c r="B314" s="122" t="s">
        <v>70</v>
      </c>
      <c r="C314" s="122" t="s">
        <v>2196</v>
      </c>
      <c r="D314" s="122" t="s">
        <v>22</v>
      </c>
      <c r="E314" s="123" t="s">
        <v>2197</v>
      </c>
      <c r="F314" s="123" t="s">
        <v>24</v>
      </c>
      <c r="G314" s="123" t="s">
        <v>25</v>
      </c>
      <c r="H314" s="123" t="s">
        <v>2198</v>
      </c>
      <c r="I314" s="123" t="s">
        <v>74</v>
      </c>
      <c r="J314" s="123">
        <f>YEAR(Tabla1[[#This Row],[Fecha de Inicio del Proceso]])</f>
        <v>2025</v>
      </c>
      <c r="K314" s="126">
        <v>45825</v>
      </c>
      <c r="L314" s="123">
        <v>373</v>
      </c>
      <c r="M314" s="123" t="s">
        <v>2199</v>
      </c>
      <c r="N314" s="123" t="s">
        <v>2200</v>
      </c>
      <c r="O314" s="123" t="s">
        <v>27</v>
      </c>
      <c r="P314" s="123" t="s">
        <v>2201</v>
      </c>
      <c r="Q314" s="126">
        <v>45965</v>
      </c>
      <c r="R314" s="126">
        <v>45875</v>
      </c>
      <c r="S314" s="126" t="s">
        <v>28</v>
      </c>
      <c r="T314" s="126" t="s">
        <v>28</v>
      </c>
      <c r="U314" s="123" t="s">
        <v>28</v>
      </c>
      <c r="V314" s="123" t="s">
        <v>28</v>
      </c>
      <c r="W314" s="123" t="s">
        <v>28</v>
      </c>
      <c r="X314" s="123" t="s">
        <v>28</v>
      </c>
      <c r="Y314" s="123" t="s">
        <v>2202</v>
      </c>
      <c r="Z314" s="123" t="s">
        <v>28</v>
      </c>
      <c r="AA314" s="123" t="s">
        <v>135</v>
      </c>
      <c r="AB314" s="142" t="s">
        <v>2203</v>
      </c>
      <c r="AC314" s="142" t="s">
        <v>81</v>
      </c>
      <c r="AD314" s="155" t="s">
        <v>2204</v>
      </c>
      <c r="AE314" s="155" t="s">
        <v>2205</v>
      </c>
      <c r="AF314" s="142" t="s">
        <v>81</v>
      </c>
      <c r="AG314" s="145"/>
      <c r="AH314" s="141"/>
      <c r="AI314" s="141"/>
      <c r="AJ314" s="141"/>
      <c r="AK314" s="141"/>
      <c r="AL314" s="141"/>
      <c r="AM314" s="141"/>
      <c r="AN314" s="141"/>
      <c r="AO314" s="141"/>
      <c r="AP314" s="142"/>
      <c r="AQ314" s="132" t="s">
        <v>2206</v>
      </c>
      <c r="AR314" s="134" t="s">
        <v>2207</v>
      </c>
      <c r="AS314" s="134" t="s">
        <v>2208</v>
      </c>
      <c r="AT314" s="141"/>
    </row>
    <row r="315" spans="1:46" ht="90">
      <c r="A315" s="122">
        <v>314</v>
      </c>
      <c r="B315" s="122" t="s">
        <v>70</v>
      </c>
      <c r="C315" s="123" t="s">
        <v>2196</v>
      </c>
      <c r="D315" s="123" t="s">
        <v>22</v>
      </c>
      <c r="E315" s="123" t="s">
        <v>2197</v>
      </c>
      <c r="F315" s="123" t="s">
        <v>24</v>
      </c>
      <c r="G315" s="123" t="s">
        <v>25</v>
      </c>
      <c r="H315" s="123" t="s">
        <v>2198</v>
      </c>
      <c r="I315" s="123" t="s">
        <v>74</v>
      </c>
      <c r="J315" s="123">
        <f>YEAR(Tabla1[[#This Row],[Fecha de Inicio del Proceso]])</f>
        <v>2024</v>
      </c>
      <c r="K315" s="126">
        <v>45643</v>
      </c>
      <c r="L315" s="123">
        <v>372</v>
      </c>
      <c r="M315" s="123" t="s">
        <v>2209</v>
      </c>
      <c r="N315" s="123" t="s">
        <v>2210</v>
      </c>
      <c r="O315" s="123" t="s">
        <v>27</v>
      </c>
      <c r="P315" s="123" t="s">
        <v>2201</v>
      </c>
      <c r="Q315" s="126">
        <v>45965</v>
      </c>
      <c r="R315" s="126">
        <v>45644</v>
      </c>
      <c r="S315" s="126" t="s">
        <v>28</v>
      </c>
      <c r="T315" s="126" t="s">
        <v>28</v>
      </c>
      <c r="U315" s="123" t="s">
        <v>28</v>
      </c>
      <c r="V315" s="123" t="s">
        <v>28</v>
      </c>
      <c r="W315" s="123" t="s">
        <v>28</v>
      </c>
      <c r="X315" s="123" t="s">
        <v>28</v>
      </c>
      <c r="Y315" s="123" t="s">
        <v>2211</v>
      </c>
      <c r="Z315" s="123" t="s">
        <v>28</v>
      </c>
      <c r="AA315" s="123" t="s">
        <v>135</v>
      </c>
      <c r="AB315" s="141" t="s">
        <v>2212</v>
      </c>
      <c r="AC315" s="157">
        <f>IF(OR(ISNUMBER(FIND("inteligencia",Tabla1[[#This Row],[Resumen]])), ISNUMBER(FIND("artificial",Tabla1[[#This Row],[Resumen]])), ISNUMBER(FIND("Inteligencia",Tabla1[[#This Row],[Resumen]])), ISNUMBER(FIND("Artificial",Tabla1[[#This Row],[Resumen]]))), 1, 0)</f>
        <v>1</v>
      </c>
      <c r="AD31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15" s="157">
        <f>Tabla1[[#This Row],[Título Menciona IA]]*Tabla1[[#This Row],[Resumen Menciona IA]]</f>
        <v>1</v>
      </c>
      <c r="AF315" s="142" t="s">
        <v>81</v>
      </c>
      <c r="AG315" s="145"/>
      <c r="AH315" s="141"/>
      <c r="AI315" s="141"/>
      <c r="AJ315" s="141"/>
      <c r="AK315" s="141"/>
      <c r="AL315" s="141"/>
      <c r="AM315" s="141"/>
      <c r="AN315" s="141"/>
      <c r="AO315" s="141"/>
      <c r="AP315" s="142"/>
      <c r="AQ315" s="132" t="s">
        <v>2213</v>
      </c>
      <c r="AR315" s="134" t="s">
        <v>2214</v>
      </c>
      <c r="AS315" s="134" t="s">
        <v>2215</v>
      </c>
      <c r="AT315" s="141"/>
    </row>
    <row r="316" spans="1:46" ht="75">
      <c r="A316" s="122">
        <v>315</v>
      </c>
      <c r="B316" s="123" t="s">
        <v>70</v>
      </c>
      <c r="C316" s="123" t="s">
        <v>2196</v>
      </c>
      <c r="D316" s="123" t="s">
        <v>22</v>
      </c>
      <c r="E316" s="123" t="s">
        <v>2197</v>
      </c>
      <c r="F316" s="123" t="s">
        <v>24</v>
      </c>
      <c r="G316" s="123" t="s">
        <v>25</v>
      </c>
      <c r="H316" s="123" t="s">
        <v>2216</v>
      </c>
      <c r="I316" s="123" t="s">
        <v>74</v>
      </c>
      <c r="J316" s="123">
        <f>YEAR(Tabla1[[#This Row],[Fecha de Inicio del Proceso]])</f>
        <v>2024</v>
      </c>
      <c r="K316" s="126">
        <v>45538</v>
      </c>
      <c r="L316" s="123">
        <v>372</v>
      </c>
      <c r="M316" s="123" t="s">
        <v>2217</v>
      </c>
      <c r="N316" s="123" t="s">
        <v>2218</v>
      </c>
      <c r="O316" s="123" t="s">
        <v>27</v>
      </c>
      <c r="P316" s="123" t="s">
        <v>2219</v>
      </c>
      <c r="Q316" s="126">
        <v>45965</v>
      </c>
      <c r="R316" s="126">
        <v>45545</v>
      </c>
      <c r="S316" s="126" t="s">
        <v>28</v>
      </c>
      <c r="T316" s="126" t="s">
        <v>28</v>
      </c>
      <c r="U316" s="123" t="s">
        <v>28</v>
      </c>
      <c r="V316" s="123" t="s">
        <v>28</v>
      </c>
      <c r="W316" s="123" t="s">
        <v>28</v>
      </c>
      <c r="X316" s="123" t="s">
        <v>28</v>
      </c>
      <c r="Y316" s="123" t="s">
        <v>2220</v>
      </c>
      <c r="Z316" s="123" t="s">
        <v>28</v>
      </c>
      <c r="AA316" s="123" t="s">
        <v>79</v>
      </c>
      <c r="AB316" s="142" t="s">
        <v>2221</v>
      </c>
      <c r="AC316" s="157">
        <f>IF(OR(ISNUMBER(FIND("inteligencia",Tabla1[[#This Row],[Resumen]])), ISNUMBER(FIND("artificial",Tabla1[[#This Row],[Resumen]])), ISNUMBER(FIND("Inteligencia",Tabla1[[#This Row],[Resumen]])), ISNUMBER(FIND("Artificial",Tabla1[[#This Row],[Resumen]]))), 1, 0)</f>
        <v>1</v>
      </c>
      <c r="AD31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16" s="157">
        <f>Tabla1[[#This Row],[Título Menciona IA]]*Tabla1[[#This Row],[Resumen Menciona IA]]</f>
        <v>1</v>
      </c>
      <c r="AF316" s="142" t="s">
        <v>81</v>
      </c>
      <c r="AG316" s="142"/>
      <c r="AH316" s="142"/>
      <c r="AI316" s="142"/>
      <c r="AJ316" s="142"/>
      <c r="AK316" s="142"/>
      <c r="AL316" s="142"/>
      <c r="AM316" s="142"/>
      <c r="AN316" s="142"/>
      <c r="AO316" s="142"/>
      <c r="AP316" s="142"/>
      <c r="AQ316" s="132" t="s">
        <v>2204</v>
      </c>
      <c r="AR316" s="134" t="s">
        <v>2205</v>
      </c>
      <c r="AS316" s="134" t="s">
        <v>2222</v>
      </c>
      <c r="AT316" s="141"/>
    </row>
    <row r="317" spans="1:46" ht="120">
      <c r="A317" s="122">
        <v>316</v>
      </c>
      <c r="B317" s="122" t="s">
        <v>70</v>
      </c>
      <c r="C317" s="123" t="s">
        <v>2196</v>
      </c>
      <c r="D317" s="123" t="s">
        <v>22</v>
      </c>
      <c r="E317" s="123" t="s">
        <v>2197</v>
      </c>
      <c r="F317" s="123" t="s">
        <v>24</v>
      </c>
      <c r="G317" s="123" t="s">
        <v>25</v>
      </c>
      <c r="H317" s="123" t="s">
        <v>2216</v>
      </c>
      <c r="I317" s="123" t="s">
        <v>74</v>
      </c>
      <c r="J317" s="122">
        <f>YEAR(Tabla1[[#This Row],[Fecha de Inicio del Proceso]])</f>
        <v>2024</v>
      </c>
      <c r="K317" s="124">
        <v>45518</v>
      </c>
      <c r="L317" s="122">
        <v>372</v>
      </c>
      <c r="M317" s="123" t="s">
        <v>2223</v>
      </c>
      <c r="N317" s="122" t="s">
        <v>2224</v>
      </c>
      <c r="O317" s="122" t="s">
        <v>27</v>
      </c>
      <c r="P317" s="122" t="s">
        <v>2219</v>
      </c>
      <c r="Q317" s="126">
        <v>45965</v>
      </c>
      <c r="R317" s="124">
        <v>45538</v>
      </c>
      <c r="S317" s="126" t="s">
        <v>28</v>
      </c>
      <c r="T317" s="126" t="s">
        <v>28</v>
      </c>
      <c r="U317" s="123" t="s">
        <v>28</v>
      </c>
      <c r="V317" s="123" t="s">
        <v>28</v>
      </c>
      <c r="W317" s="123" t="s">
        <v>28</v>
      </c>
      <c r="X317" s="122" t="s">
        <v>28</v>
      </c>
      <c r="Y317" s="122" t="s">
        <v>2225</v>
      </c>
      <c r="Z317" s="122" t="s">
        <v>28</v>
      </c>
      <c r="AA317" s="122" t="s">
        <v>333</v>
      </c>
      <c r="AB317" s="141" t="s">
        <v>2226</v>
      </c>
      <c r="AC317" s="157">
        <f>IF(OR(ISNUMBER(FIND("inteligencia",Tabla1[[#This Row],[Resumen]])), ISNUMBER(FIND("artificial",Tabla1[[#This Row],[Resumen]])), ISNUMBER(FIND("Inteligencia",Tabla1[[#This Row],[Resumen]])), ISNUMBER(FIND("Artificial",Tabla1[[#This Row],[Resumen]]))), 1, 0)</f>
        <v>1</v>
      </c>
      <c r="AD31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17" s="157">
        <f>Tabla1[[#This Row],[Título Menciona IA]]*Tabla1[[#This Row],[Resumen Menciona IA]]</f>
        <v>0</v>
      </c>
      <c r="AF317" s="142" t="s">
        <v>81</v>
      </c>
      <c r="AG317" s="145"/>
      <c r="AH317" s="141"/>
      <c r="AI317" s="141"/>
      <c r="AJ317" s="141"/>
      <c r="AK317" s="141"/>
      <c r="AL317" s="141"/>
      <c r="AM317" s="141"/>
      <c r="AN317" s="141"/>
      <c r="AO317" s="141"/>
      <c r="AP317" s="142"/>
      <c r="AQ317" s="132" t="s">
        <v>2227</v>
      </c>
      <c r="AR317" s="134" t="s">
        <v>2228</v>
      </c>
      <c r="AS317" s="134" t="s">
        <v>2229</v>
      </c>
      <c r="AT317" s="141"/>
    </row>
    <row r="318" spans="1:46" ht="105">
      <c r="A318" s="122">
        <v>317</v>
      </c>
      <c r="B318" s="122" t="s">
        <v>70</v>
      </c>
      <c r="C318" s="123" t="s">
        <v>2196</v>
      </c>
      <c r="D318" s="123" t="s">
        <v>22</v>
      </c>
      <c r="E318" s="123" t="s">
        <v>2197</v>
      </c>
      <c r="F318" s="123" t="s">
        <v>24</v>
      </c>
      <c r="G318" s="123" t="s">
        <v>25</v>
      </c>
      <c r="H318" s="123" t="s">
        <v>2216</v>
      </c>
      <c r="I318" s="123" t="s">
        <v>74</v>
      </c>
      <c r="J318" s="122">
        <f>YEAR(Tabla1[[#This Row],[Fecha de Inicio del Proceso]])</f>
        <v>2024</v>
      </c>
      <c r="K318" s="124">
        <v>45294</v>
      </c>
      <c r="L318" s="122">
        <v>371</v>
      </c>
      <c r="M318" s="123" t="s">
        <v>2230</v>
      </c>
      <c r="N318" s="122" t="s">
        <v>2231</v>
      </c>
      <c r="O318" s="122" t="s">
        <v>27</v>
      </c>
      <c r="P318" s="122" t="s">
        <v>2219</v>
      </c>
      <c r="Q318" s="126">
        <v>45965</v>
      </c>
      <c r="R318" s="124">
        <v>45301</v>
      </c>
      <c r="S318" s="126" t="s">
        <v>28</v>
      </c>
      <c r="T318" s="126" t="s">
        <v>28</v>
      </c>
      <c r="U318" s="123" t="s">
        <v>28</v>
      </c>
      <c r="V318" s="122" t="s">
        <v>28</v>
      </c>
      <c r="W318" s="122" t="s">
        <v>28</v>
      </c>
      <c r="X318" s="122" t="s">
        <v>28</v>
      </c>
      <c r="Y318" s="122" t="s">
        <v>2232</v>
      </c>
      <c r="Z318" s="122" t="s">
        <v>28</v>
      </c>
      <c r="AA318" s="123" t="s">
        <v>333</v>
      </c>
      <c r="AB318" s="141" t="s">
        <v>2233</v>
      </c>
      <c r="AC318" s="157">
        <f>IF(OR(ISNUMBER(FIND("inteligencia",Tabla1[[#This Row],[Resumen]])), ISNUMBER(FIND("artificial",Tabla1[[#This Row],[Resumen]])), ISNUMBER(FIND("Inteligencia",Tabla1[[#This Row],[Resumen]])), ISNUMBER(FIND("Artificial",Tabla1[[#This Row],[Resumen]]))), 1, 0)</f>
        <v>1</v>
      </c>
      <c r="AD31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18" s="157">
        <f>Tabla1[[#This Row],[Título Menciona IA]]*Tabla1[[#This Row],[Resumen Menciona IA]]</f>
        <v>0</v>
      </c>
      <c r="AF318" s="142" t="s">
        <v>81</v>
      </c>
      <c r="AG318" s="145"/>
      <c r="AH318" s="141"/>
      <c r="AI318" s="141"/>
      <c r="AJ318" s="141"/>
      <c r="AK318" s="141"/>
      <c r="AL318" s="141"/>
      <c r="AM318" s="141"/>
      <c r="AN318" s="141"/>
      <c r="AO318" s="141"/>
      <c r="AP318" s="142"/>
      <c r="AQ318" s="132" t="s">
        <v>2234</v>
      </c>
      <c r="AR318" s="134" t="s">
        <v>2235</v>
      </c>
      <c r="AS318" s="134" t="s">
        <v>2236</v>
      </c>
      <c r="AT318" s="141"/>
    </row>
    <row r="319" spans="1:46" ht="150">
      <c r="A319" s="122">
        <v>318</v>
      </c>
      <c r="B319" s="123" t="s">
        <v>70</v>
      </c>
      <c r="C319" s="123" t="s">
        <v>2196</v>
      </c>
      <c r="D319" s="123" t="s">
        <v>22</v>
      </c>
      <c r="E319" s="123" t="s">
        <v>2197</v>
      </c>
      <c r="F319" s="123" t="s">
        <v>24</v>
      </c>
      <c r="G319" s="123" t="s">
        <v>25</v>
      </c>
      <c r="H319" s="123" t="s">
        <v>2216</v>
      </c>
      <c r="I319" s="123" t="s">
        <v>74</v>
      </c>
      <c r="J319" s="123">
        <f>YEAR(Tabla1[[#This Row],[Fecha de Inicio del Proceso]])</f>
        <v>2023</v>
      </c>
      <c r="K319" s="126">
        <v>45222</v>
      </c>
      <c r="L319" s="123">
        <v>371</v>
      </c>
      <c r="M319" s="123" t="s">
        <v>2237</v>
      </c>
      <c r="N319" s="123" t="s">
        <v>2238</v>
      </c>
      <c r="O319" s="123" t="s">
        <v>27</v>
      </c>
      <c r="P319" s="123" t="s">
        <v>2219</v>
      </c>
      <c r="Q319" s="126">
        <v>45965</v>
      </c>
      <c r="R319" s="126">
        <v>45224</v>
      </c>
      <c r="S319" s="126" t="s">
        <v>28</v>
      </c>
      <c r="T319" s="126" t="s">
        <v>28</v>
      </c>
      <c r="U319" s="123" t="s">
        <v>28</v>
      </c>
      <c r="V319" s="123" t="s">
        <v>28</v>
      </c>
      <c r="W319" s="123" t="s">
        <v>28</v>
      </c>
      <c r="X319" s="123" t="s">
        <v>28</v>
      </c>
      <c r="Y319" s="123" t="s">
        <v>2239</v>
      </c>
      <c r="Z319" s="123" t="s">
        <v>28</v>
      </c>
      <c r="AA319" s="123" t="s">
        <v>112</v>
      </c>
      <c r="AB319" s="142" t="s">
        <v>2240</v>
      </c>
      <c r="AC319" s="157">
        <f>IF(OR(ISNUMBER(FIND("inteligencia",Tabla1[[#This Row],[Resumen]])), ISNUMBER(FIND("artificial",Tabla1[[#This Row],[Resumen]])), ISNUMBER(FIND("Inteligencia",Tabla1[[#This Row],[Resumen]])), ISNUMBER(FIND("Artificial",Tabla1[[#This Row],[Resumen]]))), 1, 0)</f>
        <v>1</v>
      </c>
      <c r="AD31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19" s="157">
        <f>Tabla1[[#This Row],[Título Menciona IA]]*Tabla1[[#This Row],[Resumen Menciona IA]]</f>
        <v>1</v>
      </c>
      <c r="AF319" s="142" t="s">
        <v>81</v>
      </c>
      <c r="AG319" s="142"/>
      <c r="AH319" s="142"/>
      <c r="AI319" s="142"/>
      <c r="AJ319" s="142"/>
      <c r="AK319" s="142"/>
      <c r="AL319" s="142"/>
      <c r="AM319" s="142"/>
      <c r="AN319" s="142"/>
      <c r="AO319" s="142"/>
      <c r="AP319" s="142"/>
      <c r="AQ319" s="132" t="s">
        <v>2241</v>
      </c>
      <c r="AR319" s="134" t="s">
        <v>2242</v>
      </c>
      <c r="AS319" s="134" t="s">
        <v>2243</v>
      </c>
      <c r="AT319" s="141"/>
    </row>
    <row r="320" spans="1:46" ht="120">
      <c r="A320" s="122">
        <v>319</v>
      </c>
      <c r="B320" s="123" t="s">
        <v>70</v>
      </c>
      <c r="C320" s="123" t="s">
        <v>2196</v>
      </c>
      <c r="D320" s="123" t="s">
        <v>22</v>
      </c>
      <c r="E320" s="123" t="s">
        <v>2197</v>
      </c>
      <c r="F320" s="123" t="s">
        <v>24</v>
      </c>
      <c r="G320" s="123" t="s">
        <v>25</v>
      </c>
      <c r="H320" s="123" t="s">
        <v>2216</v>
      </c>
      <c r="I320" s="123" t="s">
        <v>74</v>
      </c>
      <c r="J320" s="123">
        <f>YEAR(Tabla1[[#This Row],[Fecha de Inicio del Proceso]])</f>
        <v>2023</v>
      </c>
      <c r="K320" s="126">
        <v>45124</v>
      </c>
      <c r="L320" s="123">
        <v>371</v>
      </c>
      <c r="M320" s="123" t="s">
        <v>2244</v>
      </c>
      <c r="N320" s="123" t="s">
        <v>2245</v>
      </c>
      <c r="O320" s="123" t="s">
        <v>27</v>
      </c>
      <c r="P320" s="123" t="s">
        <v>2219</v>
      </c>
      <c r="Q320" s="126">
        <v>45965</v>
      </c>
      <c r="R320" s="126">
        <v>45132</v>
      </c>
      <c r="S320" s="126" t="s">
        <v>28</v>
      </c>
      <c r="T320" s="126" t="s">
        <v>28</v>
      </c>
      <c r="U320" s="123" t="s">
        <v>28</v>
      </c>
      <c r="V320" s="123" t="s">
        <v>28</v>
      </c>
      <c r="W320" s="123" t="s">
        <v>28</v>
      </c>
      <c r="X320" s="123" t="s">
        <v>28</v>
      </c>
      <c r="Y320" s="123" t="s">
        <v>2246</v>
      </c>
      <c r="Z320" s="123" t="s">
        <v>28</v>
      </c>
      <c r="AA320" s="123" t="s">
        <v>135</v>
      </c>
      <c r="AB320" s="142" t="s">
        <v>2247</v>
      </c>
      <c r="AC320" s="157">
        <f>IF(OR(ISNUMBER(FIND("inteligencia",Tabla1[[#This Row],[Resumen]])), ISNUMBER(FIND("artificial",Tabla1[[#This Row],[Resumen]])), ISNUMBER(FIND("Inteligencia",Tabla1[[#This Row],[Resumen]])), ISNUMBER(FIND("Artificial",Tabla1[[#This Row],[Resumen]]))), 1, 0)</f>
        <v>1</v>
      </c>
      <c r="AD32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20" s="157">
        <f>Tabla1[[#This Row],[Título Menciona IA]]*Tabla1[[#This Row],[Resumen Menciona IA]]</f>
        <v>1</v>
      </c>
      <c r="AF320" s="142" t="s">
        <v>81</v>
      </c>
      <c r="AG320" s="142"/>
      <c r="AH320" s="142"/>
      <c r="AI320" s="142"/>
      <c r="AJ320" s="142"/>
      <c r="AK320" s="142"/>
      <c r="AL320" s="142"/>
      <c r="AM320" s="142"/>
      <c r="AN320" s="142"/>
      <c r="AO320" s="142"/>
      <c r="AP320" s="142"/>
      <c r="AQ320" s="132" t="s">
        <v>2248</v>
      </c>
      <c r="AR320" s="134" t="s">
        <v>2249</v>
      </c>
      <c r="AS320" s="134" t="s">
        <v>2250</v>
      </c>
      <c r="AT320" s="141"/>
    </row>
    <row r="321" spans="1:46" ht="75">
      <c r="A321" s="122">
        <v>320</v>
      </c>
      <c r="B321" s="123" t="s">
        <v>70</v>
      </c>
      <c r="C321" s="123" t="s">
        <v>2196</v>
      </c>
      <c r="D321" s="123" t="s">
        <v>22</v>
      </c>
      <c r="E321" s="123" t="s">
        <v>2197</v>
      </c>
      <c r="F321" s="123" t="s">
        <v>24</v>
      </c>
      <c r="G321" s="123" t="s">
        <v>25</v>
      </c>
      <c r="H321" s="123" t="s">
        <v>2198</v>
      </c>
      <c r="I321" s="123" t="s">
        <v>74</v>
      </c>
      <c r="J321" s="123">
        <f>YEAR(Tabla1[[#This Row],[Fecha de Inicio del Proceso]])</f>
        <v>2023</v>
      </c>
      <c r="K321" s="126">
        <v>45090</v>
      </c>
      <c r="L321" s="123">
        <v>371</v>
      </c>
      <c r="M321" s="123" t="s">
        <v>2251</v>
      </c>
      <c r="N321" s="123" t="s">
        <v>2252</v>
      </c>
      <c r="O321" s="123" t="s">
        <v>27</v>
      </c>
      <c r="P321" s="123" t="s">
        <v>2201</v>
      </c>
      <c r="Q321" s="126">
        <v>45965</v>
      </c>
      <c r="R321" s="126">
        <v>45783</v>
      </c>
      <c r="S321" s="126" t="s">
        <v>28</v>
      </c>
      <c r="T321" s="126" t="s">
        <v>28</v>
      </c>
      <c r="U321" s="123" t="s">
        <v>28</v>
      </c>
      <c r="V321" s="123" t="s">
        <v>28</v>
      </c>
      <c r="W321" s="123" t="s">
        <v>28</v>
      </c>
      <c r="X321" s="123" t="s">
        <v>28</v>
      </c>
      <c r="Y321" s="123" t="s">
        <v>2253</v>
      </c>
      <c r="Z321" s="123" t="s">
        <v>28</v>
      </c>
      <c r="AA321" s="123" t="s">
        <v>135</v>
      </c>
      <c r="AB321" s="142" t="s">
        <v>2254</v>
      </c>
      <c r="AC321" s="157">
        <f>IF(OR(ISNUMBER(FIND("inteligencia",Tabla1[[#This Row],[Resumen]])), ISNUMBER(FIND("artificial",Tabla1[[#This Row],[Resumen]])), ISNUMBER(FIND("Inteligencia",Tabla1[[#This Row],[Resumen]])), ISNUMBER(FIND("Artificial",Tabla1[[#This Row],[Resumen]]))), 1, 0)</f>
        <v>1</v>
      </c>
      <c r="AD32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21" s="157">
        <f>Tabla1[[#This Row],[Título Menciona IA]]*Tabla1[[#This Row],[Resumen Menciona IA]]</f>
        <v>1</v>
      </c>
      <c r="AF321" s="142" t="s">
        <v>81</v>
      </c>
      <c r="AG321" s="142"/>
      <c r="AH321" s="142"/>
      <c r="AI321" s="142"/>
      <c r="AJ321" s="142"/>
      <c r="AK321" s="142"/>
      <c r="AL321" s="142"/>
      <c r="AM321" s="142"/>
      <c r="AN321" s="142"/>
      <c r="AO321" s="142"/>
      <c r="AP321" s="142"/>
      <c r="AQ321" s="132" t="s">
        <v>2255</v>
      </c>
      <c r="AR321" s="134" t="s">
        <v>2256</v>
      </c>
      <c r="AS321" s="134" t="s">
        <v>2257</v>
      </c>
      <c r="AT321" s="141"/>
    </row>
    <row r="322" spans="1:46" ht="135">
      <c r="A322" s="122">
        <v>321</v>
      </c>
      <c r="B322" s="123" t="s">
        <v>70</v>
      </c>
      <c r="C322" s="123" t="s">
        <v>2196</v>
      </c>
      <c r="D322" s="123" t="s">
        <v>22</v>
      </c>
      <c r="E322" s="123" t="s">
        <v>2197</v>
      </c>
      <c r="F322" s="123" t="s">
        <v>24</v>
      </c>
      <c r="G322" s="123" t="s">
        <v>25</v>
      </c>
      <c r="H322" s="123" t="s">
        <v>2216</v>
      </c>
      <c r="I322" s="123" t="s">
        <v>74</v>
      </c>
      <c r="J322" s="123">
        <f>YEAR(Tabla1[[#This Row],[Fecha de Inicio del Proceso]])</f>
        <v>2023</v>
      </c>
      <c r="K322" s="126">
        <v>45061</v>
      </c>
      <c r="L322" s="123">
        <v>371</v>
      </c>
      <c r="M322" s="123" t="s">
        <v>2258</v>
      </c>
      <c r="N322" s="123" t="s">
        <v>2259</v>
      </c>
      <c r="O322" s="123" t="s">
        <v>27</v>
      </c>
      <c r="P322" s="123" t="s">
        <v>2219</v>
      </c>
      <c r="Q322" s="126">
        <v>45965</v>
      </c>
      <c r="R322" s="126">
        <v>45082</v>
      </c>
      <c r="S322" s="126" t="s">
        <v>28</v>
      </c>
      <c r="T322" s="126" t="s">
        <v>28</v>
      </c>
      <c r="U322" s="123" t="s">
        <v>28</v>
      </c>
      <c r="V322" s="123" t="s">
        <v>28</v>
      </c>
      <c r="W322" s="123" t="s">
        <v>28</v>
      </c>
      <c r="X322" s="123" t="s">
        <v>28</v>
      </c>
      <c r="Y322" s="123" t="s">
        <v>2260</v>
      </c>
      <c r="Z322" s="123" t="s">
        <v>28</v>
      </c>
      <c r="AA322" s="123" t="s">
        <v>135</v>
      </c>
      <c r="AB322" s="142" t="s">
        <v>2261</v>
      </c>
      <c r="AC322" s="157">
        <f>IF(OR(ISNUMBER(FIND("inteligencia",Tabla1[[#This Row],[Resumen]])), ISNUMBER(FIND("artificial",Tabla1[[#This Row],[Resumen]])), ISNUMBER(FIND("Inteligencia",Tabla1[[#This Row],[Resumen]])), ISNUMBER(FIND("Artificial",Tabla1[[#This Row],[Resumen]]))), 1, 0)</f>
        <v>1</v>
      </c>
      <c r="AD32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22" s="157">
        <f>Tabla1[[#This Row],[Título Menciona IA]]*Tabla1[[#This Row],[Resumen Menciona IA]]</f>
        <v>1</v>
      </c>
      <c r="AF322" s="142" t="s">
        <v>81</v>
      </c>
      <c r="AG322" s="142"/>
      <c r="AH322" s="142"/>
      <c r="AI322" s="142"/>
      <c r="AJ322" s="142"/>
      <c r="AK322" s="142"/>
      <c r="AL322" s="142"/>
      <c r="AM322" s="142"/>
      <c r="AN322" s="142"/>
      <c r="AO322" s="142"/>
      <c r="AP322" s="142"/>
      <c r="AQ322" s="132" t="s">
        <v>2262</v>
      </c>
      <c r="AR322" s="134" t="s">
        <v>2263</v>
      </c>
      <c r="AS322" s="134" t="s">
        <v>2264</v>
      </c>
      <c r="AT322" s="141"/>
    </row>
    <row r="323" spans="1:46" ht="75">
      <c r="A323" s="122">
        <v>322</v>
      </c>
      <c r="B323" s="122" t="s">
        <v>70</v>
      </c>
      <c r="C323" s="123" t="s">
        <v>2196</v>
      </c>
      <c r="D323" s="123" t="s">
        <v>22</v>
      </c>
      <c r="E323" s="123" t="s">
        <v>2197</v>
      </c>
      <c r="F323" s="123" t="s">
        <v>24</v>
      </c>
      <c r="G323" s="123" t="s">
        <v>25</v>
      </c>
      <c r="H323" s="123" t="s">
        <v>2216</v>
      </c>
      <c r="I323" s="123" t="s">
        <v>74</v>
      </c>
      <c r="J323" s="122">
        <f>YEAR(Tabla1[[#This Row],[Fecha de Inicio del Proceso]])</f>
        <v>2023</v>
      </c>
      <c r="K323" s="124">
        <v>45056</v>
      </c>
      <c r="L323" s="122">
        <v>371</v>
      </c>
      <c r="M323" s="123" t="s">
        <v>2265</v>
      </c>
      <c r="N323" s="122" t="s">
        <v>2266</v>
      </c>
      <c r="O323" s="122" t="s">
        <v>27</v>
      </c>
      <c r="P323" s="122" t="s">
        <v>2267</v>
      </c>
      <c r="Q323" s="126">
        <v>45965</v>
      </c>
      <c r="R323" s="126">
        <v>45957</v>
      </c>
      <c r="S323" s="126" t="s">
        <v>28</v>
      </c>
      <c r="T323" s="126" t="s">
        <v>28</v>
      </c>
      <c r="U323" s="123" t="s">
        <v>28</v>
      </c>
      <c r="V323" s="122" t="s">
        <v>28</v>
      </c>
      <c r="W323" s="122" t="s">
        <v>28</v>
      </c>
      <c r="X323" s="122" t="s">
        <v>28</v>
      </c>
      <c r="Y323" s="122" t="s">
        <v>2268</v>
      </c>
      <c r="Z323" s="122" t="s">
        <v>26</v>
      </c>
      <c r="AA323" s="123" t="s">
        <v>239</v>
      </c>
      <c r="AB323" s="141" t="s">
        <v>2269</v>
      </c>
      <c r="AC323" s="157">
        <f>IF(OR(ISNUMBER(FIND("inteligencia",Tabla1[[#This Row],[Resumen]])), ISNUMBER(FIND("artificial",Tabla1[[#This Row],[Resumen]])), ISNUMBER(FIND("Inteligencia",Tabla1[[#This Row],[Resumen]])), ISNUMBER(FIND("Artificial",Tabla1[[#This Row],[Resumen]]))), 1, 0)</f>
        <v>1</v>
      </c>
      <c r="AD32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23" s="157">
        <f>Tabla1[[#This Row],[Título Menciona IA]]*Tabla1[[#This Row],[Resumen Menciona IA]]</f>
        <v>0</v>
      </c>
      <c r="AF323" s="142" t="s">
        <v>2270</v>
      </c>
      <c r="AG323" s="145"/>
      <c r="AH323" s="141"/>
      <c r="AI323" s="141"/>
      <c r="AJ323" s="141"/>
      <c r="AK323" s="141"/>
      <c r="AL323" s="141"/>
      <c r="AM323" s="141"/>
      <c r="AN323" s="141"/>
      <c r="AO323" s="141"/>
      <c r="AP323" s="142"/>
      <c r="AQ323" s="132" t="s">
        <v>2271</v>
      </c>
      <c r="AR323" s="134" t="s">
        <v>2272</v>
      </c>
      <c r="AS323" s="134" t="s">
        <v>2273</v>
      </c>
      <c r="AT323" s="141"/>
    </row>
    <row r="324" spans="1:46" ht="105">
      <c r="A324" s="122">
        <v>323</v>
      </c>
      <c r="B324" s="123" t="s">
        <v>70</v>
      </c>
      <c r="C324" s="123" t="s">
        <v>2196</v>
      </c>
      <c r="D324" s="123" t="s">
        <v>22</v>
      </c>
      <c r="E324" s="123" t="s">
        <v>2197</v>
      </c>
      <c r="F324" s="123" t="s">
        <v>24</v>
      </c>
      <c r="G324" s="123" t="s">
        <v>25</v>
      </c>
      <c r="H324" s="123" t="s">
        <v>2216</v>
      </c>
      <c r="I324" s="123" t="s">
        <v>74</v>
      </c>
      <c r="J324" s="123">
        <f>YEAR(Tabla1[[#This Row],[Fecha de Inicio del Proceso]])</f>
        <v>2023</v>
      </c>
      <c r="K324" s="126">
        <v>45040</v>
      </c>
      <c r="L324" s="123">
        <v>371</v>
      </c>
      <c r="M324" s="123" t="s">
        <v>2274</v>
      </c>
      <c r="N324" s="123" t="s">
        <v>2275</v>
      </c>
      <c r="O324" s="123" t="s">
        <v>27</v>
      </c>
      <c r="P324" s="123" t="s">
        <v>2267</v>
      </c>
      <c r="Q324" s="126">
        <v>45965</v>
      </c>
      <c r="R324" s="126">
        <v>45944</v>
      </c>
      <c r="S324" s="126" t="s">
        <v>28</v>
      </c>
      <c r="T324" s="126" t="s">
        <v>28</v>
      </c>
      <c r="U324" s="123" t="s">
        <v>28</v>
      </c>
      <c r="V324" s="123" t="s">
        <v>28</v>
      </c>
      <c r="W324" s="126" t="s">
        <v>28</v>
      </c>
      <c r="X324" s="123" t="s">
        <v>28</v>
      </c>
      <c r="Y324" s="137" t="s">
        <v>2276</v>
      </c>
      <c r="Z324" s="123" t="s">
        <v>26</v>
      </c>
      <c r="AA324" s="123" t="s">
        <v>79</v>
      </c>
      <c r="AB324" s="142" t="s">
        <v>2277</v>
      </c>
      <c r="AC324" s="157">
        <f>IF(OR(ISNUMBER(FIND("inteligencia",Tabla1[[#This Row],[Resumen]])), ISNUMBER(FIND("artificial",Tabla1[[#This Row],[Resumen]])), ISNUMBER(FIND("Inteligencia",Tabla1[[#This Row],[Resumen]])), ISNUMBER(FIND("Artificial",Tabla1[[#This Row],[Resumen]]))), 1, 0)</f>
        <v>1</v>
      </c>
      <c r="AD32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24" s="157">
        <f>Tabla1[[#This Row],[Título Menciona IA]]*Tabla1[[#This Row],[Resumen Menciona IA]]</f>
        <v>1</v>
      </c>
      <c r="AF324" s="142" t="s">
        <v>2278</v>
      </c>
      <c r="AG324" s="142"/>
      <c r="AH324" s="142"/>
      <c r="AI324" s="142"/>
      <c r="AJ324" s="142"/>
      <c r="AK324" s="142"/>
      <c r="AL324" s="142"/>
      <c r="AM324" s="142"/>
      <c r="AN324" s="142"/>
      <c r="AO324" s="142"/>
      <c r="AP324" s="142"/>
      <c r="AQ324" s="132" t="s">
        <v>2279</v>
      </c>
      <c r="AR324" s="134" t="s">
        <v>2280</v>
      </c>
      <c r="AS324" s="134" t="s">
        <v>2281</v>
      </c>
      <c r="AT324" s="134" t="s">
        <v>2282</v>
      </c>
    </row>
    <row r="325" spans="1:46" ht="75">
      <c r="A325" s="122">
        <v>324</v>
      </c>
      <c r="B325" s="123" t="s">
        <v>70</v>
      </c>
      <c r="C325" s="123" t="s">
        <v>2196</v>
      </c>
      <c r="D325" s="123" t="s">
        <v>22</v>
      </c>
      <c r="E325" s="123" t="s">
        <v>2197</v>
      </c>
      <c r="F325" s="123" t="s">
        <v>24</v>
      </c>
      <c r="G325" s="123" t="s">
        <v>25</v>
      </c>
      <c r="H325" s="123" t="s">
        <v>2198</v>
      </c>
      <c r="I325" s="122" t="s">
        <v>2283</v>
      </c>
      <c r="J325" s="122">
        <f>YEAR(Tabla1[[#This Row],[Fecha de Inicio del Proceso]])</f>
        <v>2020</v>
      </c>
      <c r="K325" s="124">
        <v>44111</v>
      </c>
      <c r="L325" s="122">
        <v>370</v>
      </c>
      <c r="M325" s="122" t="s">
        <v>2284</v>
      </c>
      <c r="N325" s="122" t="s">
        <v>2285</v>
      </c>
      <c r="O325" s="122" t="s">
        <v>109</v>
      </c>
      <c r="P325" s="122" t="s">
        <v>2286</v>
      </c>
      <c r="Q325" s="124">
        <v>45783</v>
      </c>
      <c r="R325" s="124">
        <v>44494</v>
      </c>
      <c r="S325" s="124">
        <v>44494</v>
      </c>
      <c r="T325" s="126" t="s">
        <v>28</v>
      </c>
      <c r="U325" s="126">
        <v>44494</v>
      </c>
      <c r="V325" s="124">
        <v>44483</v>
      </c>
      <c r="W325" s="124" t="s">
        <v>28</v>
      </c>
      <c r="X325" s="122" t="s">
        <v>28</v>
      </c>
      <c r="Y325" s="122" t="s">
        <v>2287</v>
      </c>
      <c r="Z325" s="122" t="s">
        <v>26</v>
      </c>
      <c r="AA325" s="123" t="s">
        <v>333</v>
      </c>
      <c r="AB325" s="141" t="s">
        <v>2288</v>
      </c>
      <c r="AC325" s="157">
        <f>IF(OR(ISNUMBER(FIND("inteligencia",Tabla1[[#This Row],[Resumen]])), ISNUMBER(FIND("artificial",Tabla1[[#This Row],[Resumen]])), ISNUMBER(FIND("Inteligencia",Tabla1[[#This Row],[Resumen]])), ISNUMBER(FIND("Artificial",Tabla1[[#This Row],[Resumen]]))), 1, 0)</f>
        <v>1</v>
      </c>
      <c r="AD32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25" s="157">
        <f>Tabla1[[#This Row],[Título Menciona IA]]*Tabla1[[#This Row],[Resumen Menciona IA]]</f>
        <v>0</v>
      </c>
      <c r="AF325" s="142" t="s">
        <v>81</v>
      </c>
      <c r="AG325" s="145"/>
      <c r="AH325" s="141"/>
      <c r="AI325" s="141"/>
      <c r="AJ325" s="141"/>
      <c r="AK325" s="141"/>
      <c r="AL325" s="141"/>
      <c r="AM325" s="141"/>
      <c r="AN325" s="141"/>
      <c r="AO325" s="141"/>
      <c r="AP325" s="142"/>
      <c r="AQ325" s="132" t="s">
        <v>2289</v>
      </c>
      <c r="AR325" s="134" t="s">
        <v>2290</v>
      </c>
      <c r="AS325" s="134" t="s">
        <v>2291</v>
      </c>
      <c r="AT325" s="141"/>
    </row>
    <row r="326" spans="1:46" ht="105">
      <c r="A326" s="122">
        <v>325</v>
      </c>
      <c r="B326" s="123" t="s">
        <v>70</v>
      </c>
      <c r="C326" s="123" t="s">
        <v>2196</v>
      </c>
      <c r="D326" s="123" t="s">
        <v>22</v>
      </c>
      <c r="E326" s="123" t="s">
        <v>2197</v>
      </c>
      <c r="F326" s="123" t="s">
        <v>24</v>
      </c>
      <c r="G326" s="123" t="s">
        <v>25</v>
      </c>
      <c r="H326" s="123" t="s">
        <v>2198</v>
      </c>
      <c r="I326" s="122" t="s">
        <v>74</v>
      </c>
      <c r="J326" s="122">
        <f>YEAR(Tabla1[[#This Row],[Fecha de Inicio del Proceso]])</f>
        <v>2020</v>
      </c>
      <c r="K326" s="124">
        <v>44111</v>
      </c>
      <c r="L326" s="122">
        <v>370</v>
      </c>
      <c r="M326" s="123" t="s">
        <v>2292</v>
      </c>
      <c r="N326" s="122" t="s">
        <v>2293</v>
      </c>
      <c r="O326" s="122" t="s">
        <v>27</v>
      </c>
      <c r="P326" s="122" t="s">
        <v>2294</v>
      </c>
      <c r="Q326" s="126">
        <v>45965</v>
      </c>
      <c r="R326" s="124">
        <v>45853</v>
      </c>
      <c r="S326" s="126" t="s">
        <v>28</v>
      </c>
      <c r="T326" s="126" t="s">
        <v>28</v>
      </c>
      <c r="U326" s="126" t="s">
        <v>28</v>
      </c>
      <c r="V326" s="124" t="s">
        <v>28</v>
      </c>
      <c r="W326" s="124" t="s">
        <v>28</v>
      </c>
      <c r="X326" s="122" t="s">
        <v>28</v>
      </c>
      <c r="Y326" s="122" t="s">
        <v>2287</v>
      </c>
      <c r="Z326" s="122" t="s">
        <v>26</v>
      </c>
      <c r="AA326" s="123" t="s">
        <v>333</v>
      </c>
      <c r="AB326" s="141" t="s">
        <v>2295</v>
      </c>
      <c r="AC326" s="157">
        <f>IF(OR(ISNUMBER(FIND("inteligencia",Tabla1[[#This Row],[Resumen]])), ISNUMBER(FIND("artificial",Tabla1[[#This Row],[Resumen]])), ISNUMBER(FIND("Inteligencia",Tabla1[[#This Row],[Resumen]])), ISNUMBER(FIND("Artificial",Tabla1[[#This Row],[Resumen]]))), 1, 0)</f>
        <v>1</v>
      </c>
      <c r="AD32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26" s="157">
        <f>Tabla1[[#This Row],[Título Menciona IA]]*Tabla1[[#This Row],[Resumen Menciona IA]]</f>
        <v>0</v>
      </c>
      <c r="AF326" s="142" t="s">
        <v>81</v>
      </c>
      <c r="AG326" s="145"/>
      <c r="AH326" s="141"/>
      <c r="AI326" s="141"/>
      <c r="AJ326" s="141"/>
      <c r="AK326" s="141"/>
      <c r="AL326" s="141"/>
      <c r="AM326" s="141"/>
      <c r="AN326" s="141"/>
      <c r="AO326" s="141"/>
      <c r="AP326" s="142"/>
      <c r="AQ326" s="132" t="s">
        <v>2296</v>
      </c>
      <c r="AR326" s="134" t="s">
        <v>2297</v>
      </c>
      <c r="AS326" s="134" t="s">
        <v>2298</v>
      </c>
      <c r="AT326" s="141"/>
    </row>
    <row r="327" spans="1:46" ht="105">
      <c r="A327" s="122">
        <v>326</v>
      </c>
      <c r="B327" s="123" t="s">
        <v>70</v>
      </c>
      <c r="C327" s="123" t="s">
        <v>2196</v>
      </c>
      <c r="D327" s="123" t="s">
        <v>22</v>
      </c>
      <c r="E327" s="123" t="s">
        <v>2197</v>
      </c>
      <c r="F327" s="123" t="s">
        <v>24</v>
      </c>
      <c r="G327" s="123" t="s">
        <v>25</v>
      </c>
      <c r="H327" s="123" t="s">
        <v>2198</v>
      </c>
      <c r="I327" s="123" t="s">
        <v>74</v>
      </c>
      <c r="J327" s="123">
        <f>YEAR(Tabla1[[#This Row],[Fecha de Inicio del Proceso]])</f>
        <v>2019</v>
      </c>
      <c r="K327" s="126">
        <v>43578</v>
      </c>
      <c r="L327" s="123">
        <v>367</v>
      </c>
      <c r="M327" s="123" t="s">
        <v>2299</v>
      </c>
      <c r="N327" s="123" t="s">
        <v>2300</v>
      </c>
      <c r="O327" s="123" t="s">
        <v>298</v>
      </c>
      <c r="P327" s="123" t="s">
        <v>2301</v>
      </c>
      <c r="Q327" s="126">
        <v>45862</v>
      </c>
      <c r="R327" s="126">
        <v>44630</v>
      </c>
      <c r="S327" s="126" t="s">
        <v>28</v>
      </c>
      <c r="T327" s="126" t="s">
        <v>28</v>
      </c>
      <c r="U327" s="123" t="s">
        <v>28</v>
      </c>
      <c r="V327" s="123" t="s">
        <v>28</v>
      </c>
      <c r="W327" s="126">
        <v>44630</v>
      </c>
      <c r="X327" s="123" t="s">
        <v>28</v>
      </c>
      <c r="Y327" s="123" t="s">
        <v>2302</v>
      </c>
      <c r="Z327" s="123" t="s">
        <v>28</v>
      </c>
      <c r="AA327" s="122" t="s">
        <v>239</v>
      </c>
      <c r="AB327" s="142" t="s">
        <v>2303</v>
      </c>
      <c r="AC327" s="157">
        <f>IF(OR(ISNUMBER(FIND("inteligencia",Tabla1[[#This Row],[Resumen]])), ISNUMBER(FIND("artificial",Tabla1[[#This Row],[Resumen]])), ISNUMBER(FIND("Inteligencia",Tabla1[[#This Row],[Resumen]])), ISNUMBER(FIND("Artificial",Tabla1[[#This Row],[Resumen]]))), 1, 0)</f>
        <v>1</v>
      </c>
      <c r="AD32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27" s="157">
        <f>Tabla1[[#This Row],[Título Menciona IA]]*Tabla1[[#This Row],[Resumen Menciona IA]]</f>
        <v>0</v>
      </c>
      <c r="AF327" s="142" t="s">
        <v>2304</v>
      </c>
      <c r="AG327" s="142"/>
      <c r="AH327" s="142"/>
      <c r="AI327" s="142"/>
      <c r="AJ327" s="142"/>
      <c r="AK327" s="142"/>
      <c r="AL327" s="142"/>
      <c r="AM327" s="142"/>
      <c r="AN327" s="142"/>
      <c r="AO327" s="142"/>
      <c r="AP327" s="142"/>
      <c r="AQ327" s="132" t="s">
        <v>2305</v>
      </c>
      <c r="AR327" s="134" t="s">
        <v>2306</v>
      </c>
      <c r="AS327" s="134" t="s">
        <v>2307</v>
      </c>
      <c r="AT327" s="141"/>
    </row>
    <row r="328" spans="1:46" ht="135">
      <c r="A328" s="122">
        <v>327</v>
      </c>
      <c r="B328" s="122" t="s">
        <v>70</v>
      </c>
      <c r="C328" s="123" t="s">
        <v>2196</v>
      </c>
      <c r="D328" s="123" t="s">
        <v>22</v>
      </c>
      <c r="E328" s="123" t="s">
        <v>2197</v>
      </c>
      <c r="F328" s="123" t="s">
        <v>24</v>
      </c>
      <c r="G328" s="123" t="s">
        <v>25</v>
      </c>
      <c r="H328" s="123" t="s">
        <v>2198</v>
      </c>
      <c r="I328" s="123" t="s">
        <v>123</v>
      </c>
      <c r="J328" s="122">
        <f>YEAR(Tabla1[[#This Row],[Fecha de Inicio del Proceso]])</f>
        <v>2017</v>
      </c>
      <c r="K328" s="124">
        <v>42809</v>
      </c>
      <c r="L328" s="122">
        <v>365</v>
      </c>
      <c r="M328" s="122" t="s">
        <v>2308</v>
      </c>
      <c r="N328" s="122" t="s">
        <v>2309</v>
      </c>
      <c r="O328" s="122" t="s">
        <v>109</v>
      </c>
      <c r="P328" s="122" t="s">
        <v>2310</v>
      </c>
      <c r="Q328" s="124">
        <v>45783</v>
      </c>
      <c r="R328" s="124">
        <v>46357</v>
      </c>
      <c r="S328" s="124">
        <v>46357</v>
      </c>
      <c r="T328" s="126" t="s">
        <v>28</v>
      </c>
      <c r="U328" s="126">
        <v>45638</v>
      </c>
      <c r="V328" s="124">
        <v>45621</v>
      </c>
      <c r="W328" s="122" t="s">
        <v>28</v>
      </c>
      <c r="X328" s="122" t="s">
        <v>28</v>
      </c>
      <c r="Y328" s="122" t="s">
        <v>2311</v>
      </c>
      <c r="Z328" s="122" t="s">
        <v>26</v>
      </c>
      <c r="AA328" s="122" t="s">
        <v>333</v>
      </c>
      <c r="AB328" s="141" t="s">
        <v>2312</v>
      </c>
      <c r="AC328" s="157">
        <f>IF(OR(ISNUMBER(FIND("inteligencia",Tabla1[[#This Row],[Resumen]])), ISNUMBER(FIND("artificial",Tabla1[[#This Row],[Resumen]])), ISNUMBER(FIND("Inteligencia",Tabla1[[#This Row],[Resumen]])), ISNUMBER(FIND("Artificial",Tabla1[[#This Row],[Resumen]]))), 1, 0)</f>
        <v>1</v>
      </c>
      <c r="AD32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28" s="157">
        <f>Tabla1[[#This Row],[Título Menciona IA]]*Tabla1[[#This Row],[Resumen Menciona IA]]</f>
        <v>0</v>
      </c>
      <c r="AF328" s="142" t="s">
        <v>81</v>
      </c>
      <c r="AG328" s="145"/>
      <c r="AH328" s="141"/>
      <c r="AI328" s="141"/>
      <c r="AJ328" s="141"/>
      <c r="AK328" s="141"/>
      <c r="AL328" s="141"/>
      <c r="AM328" s="141"/>
      <c r="AN328" s="141"/>
      <c r="AO328" s="141"/>
      <c r="AP328" s="142"/>
      <c r="AQ328" s="132" t="s">
        <v>2313</v>
      </c>
      <c r="AR328" s="134" t="s">
        <v>2314</v>
      </c>
      <c r="AS328" s="134" t="s">
        <v>2315</v>
      </c>
      <c r="AT328" s="141"/>
    </row>
    <row r="329" spans="1:46" ht="120">
      <c r="A329" s="122">
        <v>328</v>
      </c>
      <c r="B329" s="123" t="s">
        <v>70</v>
      </c>
      <c r="C329" s="122" t="s">
        <v>21</v>
      </c>
      <c r="D329" s="122" t="s">
        <v>22</v>
      </c>
      <c r="E329" s="122" t="s">
        <v>23</v>
      </c>
      <c r="F329" s="123" t="s">
        <v>24</v>
      </c>
      <c r="G329" s="122" t="s">
        <v>25</v>
      </c>
      <c r="H329" s="122" t="s">
        <v>2316</v>
      </c>
      <c r="I329" s="122" t="s">
        <v>74</v>
      </c>
      <c r="J329" s="122">
        <f>YEAR(Tabla1[[#This Row],[Fecha de Inicio del Proceso]])</f>
        <v>2025</v>
      </c>
      <c r="K329" s="124">
        <v>45958</v>
      </c>
      <c r="L329" s="122" t="s">
        <v>2317</v>
      </c>
      <c r="M329" s="122" t="s">
        <v>2318</v>
      </c>
      <c r="N329" s="122" t="s">
        <v>2319</v>
      </c>
      <c r="O329" s="122" t="s">
        <v>27</v>
      </c>
      <c r="P329" s="122" t="s">
        <v>2320</v>
      </c>
      <c r="Q329" s="124">
        <v>46094</v>
      </c>
      <c r="R329" s="124">
        <v>45972</v>
      </c>
      <c r="S329" s="126" t="s">
        <v>28</v>
      </c>
      <c r="T329" s="126" t="s">
        <v>28</v>
      </c>
      <c r="U329" s="126" t="s">
        <v>28</v>
      </c>
      <c r="V329" s="124" t="s">
        <v>28</v>
      </c>
      <c r="W329" s="122" t="s">
        <v>28</v>
      </c>
      <c r="X329" s="122" t="s">
        <v>28</v>
      </c>
      <c r="Y329" s="122" t="s">
        <v>2321</v>
      </c>
      <c r="Z329" s="122" t="s">
        <v>28</v>
      </c>
      <c r="AA329" s="123" t="s">
        <v>112</v>
      </c>
      <c r="AB329" s="141" t="s">
        <v>2322</v>
      </c>
      <c r="AC329" s="158">
        <f>IF(OR(ISNUMBER(FIND("inteligencia",Tabla1[[#This Row],[Resumen]])), ISNUMBER(FIND("artificial",Tabla1[[#This Row],[Resumen]])), ISNUMBER(FIND("Inteligencia",Tabla1[[#This Row],[Resumen]])), ISNUMBER(FIND("Artificial",Tabla1[[#This Row],[Resumen]]))), 1, 0)</f>
        <v>1</v>
      </c>
      <c r="AD329"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29" s="159">
        <f>Tabla1[[#This Row],[Título Menciona IA]]*Tabla1[[#This Row],[Resumen Menciona IA]]</f>
        <v>0</v>
      </c>
      <c r="AF329" s="142" t="s">
        <v>81</v>
      </c>
      <c r="AG329" s="145"/>
      <c r="AH329" s="141"/>
      <c r="AI329" s="141"/>
      <c r="AJ329" s="141"/>
      <c r="AK329" s="141"/>
      <c r="AL329" s="141"/>
      <c r="AM329" s="141"/>
      <c r="AN329" s="141"/>
      <c r="AO329" s="141"/>
      <c r="AP329" s="142"/>
      <c r="AQ329" s="146" t="s">
        <v>2323</v>
      </c>
      <c r="AR329" s="147" t="s">
        <v>2324</v>
      </c>
      <c r="AS329" s="147"/>
      <c r="AT329" s="141"/>
    </row>
    <row r="330" spans="1:46" ht="75">
      <c r="A330" s="122">
        <v>329</v>
      </c>
      <c r="B330" s="123" t="s">
        <v>70</v>
      </c>
      <c r="C330" s="122" t="s">
        <v>21</v>
      </c>
      <c r="D330" s="122" t="s">
        <v>22</v>
      </c>
      <c r="E330" s="122" t="s">
        <v>23</v>
      </c>
      <c r="F330" s="123" t="s">
        <v>24</v>
      </c>
      <c r="G330" s="122" t="s">
        <v>25</v>
      </c>
      <c r="H330" s="122" t="s">
        <v>2316</v>
      </c>
      <c r="I330" s="122" t="s">
        <v>74</v>
      </c>
      <c r="J330" s="122">
        <f>YEAR(Tabla1[[#This Row],[Fecha de Inicio del Proceso]])</f>
        <v>2025</v>
      </c>
      <c r="K330" s="124">
        <v>45944</v>
      </c>
      <c r="L330" s="122" t="s">
        <v>2317</v>
      </c>
      <c r="M330" s="122" t="s">
        <v>2325</v>
      </c>
      <c r="N330" s="122" t="s">
        <v>2326</v>
      </c>
      <c r="O330" s="122" t="s">
        <v>27</v>
      </c>
      <c r="P330" s="122" t="s">
        <v>2320</v>
      </c>
      <c r="Q330" s="124">
        <v>46094</v>
      </c>
      <c r="R330" s="124">
        <v>45952</v>
      </c>
      <c r="S330" s="126" t="s">
        <v>28</v>
      </c>
      <c r="T330" s="126" t="s">
        <v>28</v>
      </c>
      <c r="U330" s="126" t="s">
        <v>28</v>
      </c>
      <c r="V330" s="124" t="s">
        <v>28</v>
      </c>
      <c r="W330" s="122" t="s">
        <v>28</v>
      </c>
      <c r="X330" s="122" t="s">
        <v>28</v>
      </c>
      <c r="Y330" s="122" t="s">
        <v>2327</v>
      </c>
      <c r="Z330" s="122" t="s">
        <v>28</v>
      </c>
      <c r="AA330" s="123" t="s">
        <v>135</v>
      </c>
      <c r="AB330" s="141" t="s">
        <v>2328</v>
      </c>
      <c r="AC330" s="158">
        <f>IF(OR(ISNUMBER(FIND("inteligencia",Tabla1[[#This Row],[Resumen]])), ISNUMBER(FIND("artificial",Tabla1[[#This Row],[Resumen]])), ISNUMBER(FIND("Inteligencia",Tabla1[[#This Row],[Resumen]])), ISNUMBER(FIND("Artificial",Tabla1[[#This Row],[Resumen]]))), 1, 0)</f>
        <v>1</v>
      </c>
      <c r="AD330"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30" s="159">
        <f>Tabla1[[#This Row],[Título Menciona IA]]*Tabla1[[#This Row],[Resumen Menciona IA]]</f>
        <v>1</v>
      </c>
      <c r="AF330" s="142" t="s">
        <v>81</v>
      </c>
      <c r="AG330" s="145"/>
      <c r="AH330" s="141"/>
      <c r="AI330" s="141"/>
      <c r="AJ330" s="141"/>
      <c r="AK330" s="141"/>
      <c r="AL330" s="141"/>
      <c r="AM330" s="141"/>
      <c r="AN330" s="141"/>
      <c r="AO330" s="141"/>
      <c r="AP330" s="142"/>
      <c r="AQ330" s="146" t="s">
        <v>2329</v>
      </c>
      <c r="AR330" s="148" t="s">
        <v>2330</v>
      </c>
      <c r="AS330" s="148" t="s">
        <v>2331</v>
      </c>
      <c r="AT330" s="141"/>
    </row>
    <row r="331" spans="1:46" ht="165">
      <c r="A331" s="122">
        <v>330</v>
      </c>
      <c r="B331" s="123" t="s">
        <v>70</v>
      </c>
      <c r="C331" s="122" t="s">
        <v>21</v>
      </c>
      <c r="D331" s="122" t="s">
        <v>22</v>
      </c>
      <c r="E331" s="122" t="s">
        <v>23</v>
      </c>
      <c r="F331" s="123" t="s">
        <v>24</v>
      </c>
      <c r="G331" s="122" t="s">
        <v>25</v>
      </c>
      <c r="H331" s="122" t="s">
        <v>2316</v>
      </c>
      <c r="I331" s="122" t="s">
        <v>74</v>
      </c>
      <c r="J331" s="122">
        <f>YEAR(Tabla1[[#This Row],[Fecha de Inicio del Proceso]])</f>
        <v>2025</v>
      </c>
      <c r="K331" s="124">
        <v>45930</v>
      </c>
      <c r="L331" s="122" t="s">
        <v>2317</v>
      </c>
      <c r="M331" s="122" t="s">
        <v>2332</v>
      </c>
      <c r="N331" s="122" t="s">
        <v>2333</v>
      </c>
      <c r="O331" s="122" t="s">
        <v>27</v>
      </c>
      <c r="P331" s="122" t="s">
        <v>2334</v>
      </c>
      <c r="Q331" s="124">
        <v>46094</v>
      </c>
      <c r="R331" s="124">
        <v>46007</v>
      </c>
      <c r="S331" s="126" t="s">
        <v>28</v>
      </c>
      <c r="T331" s="126" t="s">
        <v>28</v>
      </c>
      <c r="U331" s="126" t="s">
        <v>28</v>
      </c>
      <c r="V331" s="124" t="s">
        <v>28</v>
      </c>
      <c r="W331" s="122" t="s">
        <v>28</v>
      </c>
      <c r="X331" s="122" t="s">
        <v>28</v>
      </c>
      <c r="Y331" s="122" t="s">
        <v>2335</v>
      </c>
      <c r="Z331" s="122" t="s">
        <v>28</v>
      </c>
      <c r="AA331" s="123" t="s">
        <v>135</v>
      </c>
      <c r="AB331" s="141" t="s">
        <v>2336</v>
      </c>
      <c r="AC331" s="158">
        <f>IF(OR(ISNUMBER(FIND("inteligencia",Tabla1[[#This Row],[Resumen]])), ISNUMBER(FIND("artificial",Tabla1[[#This Row],[Resumen]])), ISNUMBER(FIND("Inteligencia",Tabla1[[#This Row],[Resumen]])), ISNUMBER(FIND("Artificial",Tabla1[[#This Row],[Resumen]]))), 1, 0)</f>
        <v>1</v>
      </c>
      <c r="AD331"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31" s="159">
        <f>Tabla1[[#This Row],[Título Menciona IA]]*Tabla1[[#This Row],[Resumen Menciona IA]]</f>
        <v>1</v>
      </c>
      <c r="AF331" s="142" t="s">
        <v>81</v>
      </c>
      <c r="AG331" s="145"/>
      <c r="AH331" s="141"/>
      <c r="AI331" s="141"/>
      <c r="AJ331" s="141"/>
      <c r="AK331" s="141"/>
      <c r="AL331" s="141"/>
      <c r="AM331" s="141"/>
      <c r="AN331" s="141"/>
      <c r="AO331" s="141"/>
      <c r="AP331" s="142"/>
      <c r="AQ331" s="146" t="s">
        <v>2337</v>
      </c>
      <c r="AR331" s="148" t="s">
        <v>2338</v>
      </c>
      <c r="AS331" s="148" t="s">
        <v>2339</v>
      </c>
      <c r="AT331" s="141"/>
    </row>
    <row r="332" spans="1:46" ht="135">
      <c r="A332" s="122">
        <v>331</v>
      </c>
      <c r="B332" s="123" t="s">
        <v>70</v>
      </c>
      <c r="C332" s="122" t="s">
        <v>21</v>
      </c>
      <c r="D332" s="122" t="s">
        <v>22</v>
      </c>
      <c r="E332" s="122" t="s">
        <v>23</v>
      </c>
      <c r="F332" s="123" t="s">
        <v>24</v>
      </c>
      <c r="G332" s="122" t="s">
        <v>25</v>
      </c>
      <c r="H332" s="122" t="s">
        <v>2316</v>
      </c>
      <c r="I332" s="122" t="s">
        <v>74</v>
      </c>
      <c r="J332" s="122">
        <f>YEAR(Tabla1[[#This Row],[Fecha de Inicio del Proceso]])</f>
        <v>2025</v>
      </c>
      <c r="K332" s="124">
        <v>45923</v>
      </c>
      <c r="L332" s="122" t="s">
        <v>2317</v>
      </c>
      <c r="M332" s="122" t="s">
        <v>2340</v>
      </c>
      <c r="N332" s="122" t="s">
        <v>2341</v>
      </c>
      <c r="O332" s="122" t="s">
        <v>27</v>
      </c>
      <c r="P332" s="122" t="s">
        <v>2334</v>
      </c>
      <c r="Q332" s="124">
        <v>46111</v>
      </c>
      <c r="R332" s="124">
        <v>45973</v>
      </c>
      <c r="S332" s="126" t="s">
        <v>28</v>
      </c>
      <c r="T332" s="126" t="s">
        <v>28</v>
      </c>
      <c r="U332" s="126" t="s">
        <v>28</v>
      </c>
      <c r="V332" s="124" t="s">
        <v>28</v>
      </c>
      <c r="W332" s="122" t="s">
        <v>28</v>
      </c>
      <c r="X332" s="122" t="s">
        <v>28</v>
      </c>
      <c r="Y332" s="122" t="s">
        <v>2342</v>
      </c>
      <c r="Z332" s="122" t="s">
        <v>26</v>
      </c>
      <c r="AA332" s="123" t="s">
        <v>135</v>
      </c>
      <c r="AB332" s="141" t="s">
        <v>2343</v>
      </c>
      <c r="AC332" s="158">
        <f>IF(OR(ISNUMBER(FIND("inteligencia",Tabla1[[#This Row],[Resumen]])), ISNUMBER(FIND("artificial",Tabla1[[#This Row],[Resumen]])), ISNUMBER(FIND("Inteligencia",Tabla1[[#This Row],[Resumen]])), ISNUMBER(FIND("Artificial",Tabla1[[#This Row],[Resumen]]))), 1, 0)</f>
        <v>0</v>
      </c>
      <c r="AD332"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32" s="159">
        <f>Tabla1[[#This Row],[Título Menciona IA]]*Tabla1[[#This Row],[Resumen Menciona IA]]</f>
        <v>0</v>
      </c>
      <c r="AF332" s="142" t="s">
        <v>81</v>
      </c>
      <c r="AG332" s="145"/>
      <c r="AH332" s="141"/>
      <c r="AI332" s="141"/>
      <c r="AJ332" s="141"/>
      <c r="AK332" s="141"/>
      <c r="AL332" s="141"/>
      <c r="AM332" s="141"/>
      <c r="AN332" s="141"/>
      <c r="AO332" s="141"/>
      <c r="AP332" s="142"/>
      <c r="AQ332" s="146" t="s">
        <v>2344</v>
      </c>
      <c r="AR332" s="147" t="s">
        <v>2345</v>
      </c>
      <c r="AS332" s="147" t="s">
        <v>2346</v>
      </c>
      <c r="AT332" s="141"/>
    </row>
    <row r="333" spans="1:46" ht="90">
      <c r="A333" s="122">
        <v>332</v>
      </c>
      <c r="B333" s="123" t="s">
        <v>70</v>
      </c>
      <c r="C333" s="122" t="s">
        <v>21</v>
      </c>
      <c r="D333" s="122" t="s">
        <v>22</v>
      </c>
      <c r="E333" s="122" t="s">
        <v>23</v>
      </c>
      <c r="F333" s="123" t="s">
        <v>24</v>
      </c>
      <c r="G333" s="122" t="s">
        <v>25</v>
      </c>
      <c r="H333" s="122" t="s">
        <v>2347</v>
      </c>
      <c r="I333" s="122" t="s">
        <v>74</v>
      </c>
      <c r="J333" s="122">
        <f>YEAR(Tabla1[[#This Row],[Fecha de Inicio del Proceso]])</f>
        <v>2025</v>
      </c>
      <c r="K333" s="124">
        <v>45908</v>
      </c>
      <c r="L333" s="122" t="s">
        <v>2317</v>
      </c>
      <c r="M333" s="122" t="s">
        <v>2348</v>
      </c>
      <c r="N333" s="122" t="s">
        <v>2349</v>
      </c>
      <c r="O333" s="122" t="s">
        <v>27</v>
      </c>
      <c r="P333" s="122" t="s">
        <v>2350</v>
      </c>
      <c r="Q333" s="124">
        <v>46094</v>
      </c>
      <c r="R333" s="124">
        <v>46005</v>
      </c>
      <c r="S333" s="126" t="s">
        <v>28</v>
      </c>
      <c r="T333" s="126" t="s">
        <v>28</v>
      </c>
      <c r="U333" s="126" t="s">
        <v>28</v>
      </c>
      <c r="V333" s="124" t="s">
        <v>28</v>
      </c>
      <c r="W333" s="122" t="s">
        <v>28</v>
      </c>
      <c r="X333" s="122" t="s">
        <v>28</v>
      </c>
      <c r="Y333" s="122" t="s">
        <v>2351</v>
      </c>
      <c r="Z333" s="122" t="s">
        <v>28</v>
      </c>
      <c r="AA333" s="123" t="s">
        <v>333</v>
      </c>
      <c r="AB333" s="141" t="s">
        <v>2352</v>
      </c>
      <c r="AC333" s="158">
        <f>IF(OR(ISNUMBER(FIND("inteligencia",Tabla1[[#This Row],[Resumen]])), ISNUMBER(FIND("artificial",Tabla1[[#This Row],[Resumen]])), ISNUMBER(FIND("Inteligencia",Tabla1[[#This Row],[Resumen]])), ISNUMBER(FIND("Artificial",Tabla1[[#This Row],[Resumen]]))), 1, 0)</f>
        <v>1</v>
      </c>
      <c r="AD333"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33" s="159">
        <f>Tabla1[[#This Row],[Título Menciona IA]]*Tabla1[[#This Row],[Resumen Menciona IA]]</f>
        <v>0</v>
      </c>
      <c r="AF333" s="142" t="s">
        <v>81</v>
      </c>
      <c r="AG333" s="145"/>
      <c r="AH333" s="141"/>
      <c r="AI333" s="141"/>
      <c r="AJ333" s="141"/>
      <c r="AK333" s="141"/>
      <c r="AL333" s="141"/>
      <c r="AM333" s="141"/>
      <c r="AN333" s="141"/>
      <c r="AO333" s="141"/>
      <c r="AP333" s="142"/>
      <c r="AQ333" s="146" t="s">
        <v>2353</v>
      </c>
      <c r="AR333" s="148" t="s">
        <v>2354</v>
      </c>
      <c r="AS333" s="147" t="s">
        <v>2355</v>
      </c>
      <c r="AT333" s="141"/>
    </row>
    <row r="334" spans="1:46" ht="120">
      <c r="A334" s="122">
        <v>333</v>
      </c>
      <c r="B334" s="123" t="s">
        <v>70</v>
      </c>
      <c r="C334" s="122" t="s">
        <v>21</v>
      </c>
      <c r="D334" s="122" t="s">
        <v>22</v>
      </c>
      <c r="E334" s="122" t="s">
        <v>23</v>
      </c>
      <c r="F334" s="123" t="s">
        <v>24</v>
      </c>
      <c r="G334" s="122" t="s">
        <v>25</v>
      </c>
      <c r="H334" s="122" t="s">
        <v>2316</v>
      </c>
      <c r="I334" s="122" t="s">
        <v>74</v>
      </c>
      <c r="J334" s="122">
        <f>YEAR(Tabla1[[#This Row],[Fecha de Inicio del Proceso]])</f>
        <v>2025</v>
      </c>
      <c r="K334" s="124">
        <v>45902</v>
      </c>
      <c r="L334" s="122" t="s">
        <v>2317</v>
      </c>
      <c r="M334" s="122" t="s">
        <v>2356</v>
      </c>
      <c r="N334" s="122" t="s">
        <v>2357</v>
      </c>
      <c r="O334" s="122" t="s">
        <v>27</v>
      </c>
      <c r="P334" s="122" t="s">
        <v>2334</v>
      </c>
      <c r="Q334" s="124">
        <v>46094</v>
      </c>
      <c r="R334" s="124">
        <v>45952</v>
      </c>
      <c r="S334" s="126" t="s">
        <v>28</v>
      </c>
      <c r="T334" s="126" t="s">
        <v>28</v>
      </c>
      <c r="U334" s="126" t="s">
        <v>28</v>
      </c>
      <c r="V334" s="124" t="s">
        <v>28</v>
      </c>
      <c r="W334" s="122" t="s">
        <v>28</v>
      </c>
      <c r="X334" s="122" t="s">
        <v>28</v>
      </c>
      <c r="Y334" s="122" t="s">
        <v>2358</v>
      </c>
      <c r="Z334" s="122" t="s">
        <v>28</v>
      </c>
      <c r="AA334" s="123" t="s">
        <v>333</v>
      </c>
      <c r="AB334" s="141" t="s">
        <v>2359</v>
      </c>
      <c r="AC334" s="158">
        <f>IF(OR(ISNUMBER(FIND("inteligencia",Tabla1[[#This Row],[Resumen]])), ISNUMBER(FIND("artificial",Tabla1[[#This Row],[Resumen]])), ISNUMBER(FIND("Inteligencia",Tabla1[[#This Row],[Resumen]])), ISNUMBER(FIND("Artificial",Tabla1[[#This Row],[Resumen]]))), 1, 0)</f>
        <v>1</v>
      </c>
      <c r="AD334"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34" s="159">
        <f>Tabla1[[#This Row],[Título Menciona IA]]*Tabla1[[#This Row],[Resumen Menciona IA]]</f>
        <v>0</v>
      </c>
      <c r="AF334" s="142" t="s">
        <v>81</v>
      </c>
      <c r="AG334" s="145"/>
      <c r="AH334" s="141"/>
      <c r="AI334" s="141"/>
      <c r="AJ334" s="141"/>
      <c r="AK334" s="141"/>
      <c r="AL334" s="141"/>
      <c r="AM334" s="141"/>
      <c r="AN334" s="141"/>
      <c r="AO334" s="141"/>
      <c r="AP334" s="142"/>
      <c r="AQ334" s="146" t="s">
        <v>2360</v>
      </c>
      <c r="AR334" s="148" t="s">
        <v>2361</v>
      </c>
      <c r="AS334" s="148" t="s">
        <v>2362</v>
      </c>
      <c r="AT334" s="141"/>
    </row>
    <row r="335" spans="1:46" ht="120">
      <c r="A335" s="122">
        <v>334</v>
      </c>
      <c r="B335" s="123" t="s">
        <v>70</v>
      </c>
      <c r="C335" s="122" t="s">
        <v>21</v>
      </c>
      <c r="D335" s="122" t="s">
        <v>22</v>
      </c>
      <c r="E335" s="122" t="s">
        <v>23</v>
      </c>
      <c r="F335" s="123" t="s">
        <v>24</v>
      </c>
      <c r="G335" s="122" t="s">
        <v>25</v>
      </c>
      <c r="H335" s="122" t="s">
        <v>2316</v>
      </c>
      <c r="I335" s="122" t="s">
        <v>74</v>
      </c>
      <c r="J335" s="122">
        <f>YEAR(Tabla1[[#This Row],[Fecha de Inicio del Proceso]])</f>
        <v>2025</v>
      </c>
      <c r="K335" s="124">
        <v>45895</v>
      </c>
      <c r="L335" s="122" t="s">
        <v>2317</v>
      </c>
      <c r="M335" s="122" t="s">
        <v>2363</v>
      </c>
      <c r="N335" s="122" t="s">
        <v>2364</v>
      </c>
      <c r="O335" s="122" t="s">
        <v>27</v>
      </c>
      <c r="P335" s="122" t="s">
        <v>2365</v>
      </c>
      <c r="Q335" s="124">
        <v>46094</v>
      </c>
      <c r="R335" s="124">
        <v>45980</v>
      </c>
      <c r="S335" s="126" t="s">
        <v>28</v>
      </c>
      <c r="T335" s="126" t="s">
        <v>28</v>
      </c>
      <c r="U335" s="126" t="s">
        <v>28</v>
      </c>
      <c r="V335" s="124" t="s">
        <v>28</v>
      </c>
      <c r="W335" s="122" t="s">
        <v>28</v>
      </c>
      <c r="X335" s="122" t="s">
        <v>28</v>
      </c>
      <c r="Y335" s="122" t="s">
        <v>2366</v>
      </c>
      <c r="Z335" s="122" t="s">
        <v>28</v>
      </c>
      <c r="AA335" s="123" t="s">
        <v>333</v>
      </c>
      <c r="AB335" s="141" t="s">
        <v>2367</v>
      </c>
      <c r="AC335" s="158">
        <f>IF(OR(ISNUMBER(FIND("inteligencia",Tabla1[[#This Row],[Resumen]])), ISNUMBER(FIND("artificial",Tabla1[[#This Row],[Resumen]])), ISNUMBER(FIND("Inteligencia",Tabla1[[#This Row],[Resumen]])), ISNUMBER(FIND("Artificial",Tabla1[[#This Row],[Resumen]]))), 1, 0)</f>
        <v>1</v>
      </c>
      <c r="AD335"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35" s="159">
        <f>Tabla1[[#This Row],[Título Menciona IA]]*Tabla1[[#This Row],[Resumen Menciona IA]]</f>
        <v>0</v>
      </c>
      <c r="AF335" s="142" t="s">
        <v>81</v>
      </c>
      <c r="AG335" s="145"/>
      <c r="AH335" s="141"/>
      <c r="AI335" s="141"/>
      <c r="AJ335" s="141"/>
      <c r="AK335" s="141"/>
      <c r="AL335" s="141"/>
      <c r="AM335" s="141"/>
      <c r="AN335" s="141"/>
      <c r="AO335" s="141"/>
      <c r="AP335" s="142"/>
      <c r="AQ335" s="146" t="s">
        <v>2368</v>
      </c>
      <c r="AR335" s="148" t="s">
        <v>2369</v>
      </c>
      <c r="AS335" s="147" t="s">
        <v>2370</v>
      </c>
      <c r="AT335" s="141"/>
    </row>
    <row r="336" spans="1:46" ht="135">
      <c r="A336" s="122">
        <v>335</v>
      </c>
      <c r="B336" s="123" t="s">
        <v>70</v>
      </c>
      <c r="C336" s="122" t="s">
        <v>21</v>
      </c>
      <c r="D336" s="122" t="s">
        <v>103</v>
      </c>
      <c r="E336" s="122" t="s">
        <v>2371</v>
      </c>
      <c r="F336" s="123" t="s">
        <v>24</v>
      </c>
      <c r="G336" s="122" t="s">
        <v>122</v>
      </c>
      <c r="H336" s="122" t="s">
        <v>2371</v>
      </c>
      <c r="I336" s="122" t="s">
        <v>123</v>
      </c>
      <c r="J336" s="122">
        <f>YEAR(Tabla1[[#This Row],[Fecha de Inicio del Proceso]])</f>
        <v>2025</v>
      </c>
      <c r="K336" s="124">
        <v>45888</v>
      </c>
      <c r="L336" s="122" t="s">
        <v>2372</v>
      </c>
      <c r="M336" s="122" t="s">
        <v>2373</v>
      </c>
      <c r="N336" s="122" t="s">
        <v>2374</v>
      </c>
      <c r="O336" s="122" t="s">
        <v>109</v>
      </c>
      <c r="P336" s="122" t="s">
        <v>2375</v>
      </c>
      <c r="Q336" s="124">
        <v>45959</v>
      </c>
      <c r="R336" s="124">
        <v>45925</v>
      </c>
      <c r="S336" s="124">
        <v>45925</v>
      </c>
      <c r="T336" s="126" t="s">
        <v>28</v>
      </c>
      <c r="U336" s="124">
        <v>45925</v>
      </c>
      <c r="V336" s="126">
        <v>45918</v>
      </c>
      <c r="W336" s="122" t="s">
        <v>28</v>
      </c>
      <c r="X336" s="122" t="s">
        <v>28</v>
      </c>
      <c r="Y336" s="122" t="s">
        <v>2376</v>
      </c>
      <c r="Z336" s="122" t="s">
        <v>28</v>
      </c>
      <c r="AA336" s="123" t="s">
        <v>112</v>
      </c>
      <c r="AB336" s="141" t="s">
        <v>2377</v>
      </c>
      <c r="AC336" s="158">
        <f>IF(OR(ISNUMBER(FIND("inteligencia",Tabla1[[#This Row],[Resumen]])), ISNUMBER(FIND("artificial",Tabla1[[#This Row],[Resumen]])), ISNUMBER(FIND("Inteligencia",Tabla1[[#This Row],[Resumen]])), ISNUMBER(FIND("Artificial",Tabla1[[#This Row],[Resumen]]))), 1, 0)</f>
        <v>1</v>
      </c>
      <c r="AD336"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36" s="159">
        <f>Tabla1[[#This Row],[Título Menciona IA]]*Tabla1[[#This Row],[Resumen Menciona IA]]</f>
        <v>1</v>
      </c>
      <c r="AF336" s="142" t="s">
        <v>81</v>
      </c>
      <c r="AG336" s="145"/>
      <c r="AH336" s="141"/>
      <c r="AI336" s="141"/>
      <c r="AJ336" s="141"/>
      <c r="AK336" s="141"/>
      <c r="AL336" s="141"/>
      <c r="AM336" s="141"/>
      <c r="AN336" s="141"/>
      <c r="AO336" s="141"/>
      <c r="AP336" s="142"/>
      <c r="AQ336" s="142" t="s">
        <v>29</v>
      </c>
      <c r="AR336" s="148" t="s">
        <v>2378</v>
      </c>
      <c r="AS336" s="148" t="s">
        <v>2379</v>
      </c>
      <c r="AT336" s="141"/>
    </row>
    <row r="337" spans="1:46" ht="135">
      <c r="A337" s="122">
        <v>336</v>
      </c>
      <c r="B337" s="123" t="s">
        <v>70</v>
      </c>
      <c r="C337" s="122" t="s">
        <v>21</v>
      </c>
      <c r="D337" s="122" t="s">
        <v>22</v>
      </c>
      <c r="E337" s="122" t="s">
        <v>23</v>
      </c>
      <c r="F337" s="123" t="s">
        <v>24</v>
      </c>
      <c r="G337" s="122" t="s">
        <v>25</v>
      </c>
      <c r="H337" s="122" t="s">
        <v>2316</v>
      </c>
      <c r="I337" s="122" t="s">
        <v>74</v>
      </c>
      <c r="J337" s="122">
        <f>YEAR(Tabla1[[#This Row],[Fecha de Inicio del Proceso]])</f>
        <v>2025</v>
      </c>
      <c r="K337" s="124">
        <v>45887</v>
      </c>
      <c r="L337" s="122" t="s">
        <v>2317</v>
      </c>
      <c r="M337" s="122" t="s">
        <v>2380</v>
      </c>
      <c r="N337" s="122" t="s">
        <v>2381</v>
      </c>
      <c r="O337" s="122" t="s">
        <v>27</v>
      </c>
      <c r="P337" s="122" t="s">
        <v>2334</v>
      </c>
      <c r="Q337" s="124">
        <v>46094</v>
      </c>
      <c r="R337" s="124">
        <v>45924</v>
      </c>
      <c r="S337" s="126" t="s">
        <v>28</v>
      </c>
      <c r="T337" s="126" t="s">
        <v>28</v>
      </c>
      <c r="U337" s="126" t="s">
        <v>28</v>
      </c>
      <c r="V337" s="124" t="s">
        <v>28</v>
      </c>
      <c r="W337" s="122" t="s">
        <v>28</v>
      </c>
      <c r="X337" s="122" t="s">
        <v>28</v>
      </c>
      <c r="Y337" s="137" t="s">
        <v>2382</v>
      </c>
      <c r="Z337" s="122" t="s">
        <v>28</v>
      </c>
      <c r="AA337" s="123" t="s">
        <v>333</v>
      </c>
      <c r="AB337" s="141" t="s">
        <v>2383</v>
      </c>
      <c r="AC337" s="158">
        <f>IF(OR(ISNUMBER(FIND("inteligencia",Tabla1[[#This Row],[Resumen]])), ISNUMBER(FIND("artificial",Tabla1[[#This Row],[Resumen]])), ISNUMBER(FIND("Inteligencia",Tabla1[[#This Row],[Resumen]])), ISNUMBER(FIND("Artificial",Tabla1[[#This Row],[Resumen]]))), 1, 0)</f>
        <v>1</v>
      </c>
      <c r="AD337"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37" s="159">
        <f>Tabla1[[#This Row],[Título Menciona IA]]*Tabla1[[#This Row],[Resumen Menciona IA]]</f>
        <v>1</v>
      </c>
      <c r="AF337" s="142" t="s">
        <v>81</v>
      </c>
      <c r="AG337" s="145"/>
      <c r="AH337" s="141"/>
      <c r="AI337" s="141"/>
      <c r="AJ337" s="141"/>
      <c r="AK337" s="141"/>
      <c r="AL337" s="141"/>
      <c r="AM337" s="141"/>
      <c r="AN337" s="141"/>
      <c r="AO337" s="141"/>
      <c r="AP337" s="142"/>
      <c r="AQ337" s="146" t="s">
        <v>2384</v>
      </c>
      <c r="AR337" s="148" t="s">
        <v>2385</v>
      </c>
      <c r="AS337" s="147" t="s">
        <v>2386</v>
      </c>
      <c r="AT337" s="141"/>
    </row>
    <row r="338" spans="1:46" ht="60">
      <c r="A338" s="122">
        <v>337</v>
      </c>
      <c r="B338" s="123" t="s">
        <v>70</v>
      </c>
      <c r="C338" s="122" t="s">
        <v>21</v>
      </c>
      <c r="D338" s="122" t="s">
        <v>22</v>
      </c>
      <c r="E338" s="122" t="s">
        <v>23</v>
      </c>
      <c r="F338" s="123" t="s">
        <v>24</v>
      </c>
      <c r="G338" s="122" t="s">
        <v>25</v>
      </c>
      <c r="H338" s="122" t="s">
        <v>2347</v>
      </c>
      <c r="I338" s="122" t="s">
        <v>74</v>
      </c>
      <c r="J338" s="122">
        <f>YEAR(Tabla1[[#This Row],[Fecha de Inicio del Proceso]])</f>
        <v>2025</v>
      </c>
      <c r="K338" s="124">
        <v>45873</v>
      </c>
      <c r="L338" s="122" t="s">
        <v>2317</v>
      </c>
      <c r="M338" s="122" t="s">
        <v>2387</v>
      </c>
      <c r="N338" s="122" t="s">
        <v>2388</v>
      </c>
      <c r="O338" s="122" t="s">
        <v>27</v>
      </c>
      <c r="P338" s="122" t="s">
        <v>2334</v>
      </c>
      <c r="Q338" s="124">
        <v>46024</v>
      </c>
      <c r="R338" s="124">
        <v>45922</v>
      </c>
      <c r="S338" s="126" t="s">
        <v>28</v>
      </c>
      <c r="T338" s="126" t="s">
        <v>28</v>
      </c>
      <c r="U338" s="126" t="s">
        <v>28</v>
      </c>
      <c r="V338" s="124" t="s">
        <v>28</v>
      </c>
      <c r="W338" s="122" t="s">
        <v>28</v>
      </c>
      <c r="X338" s="122" t="s">
        <v>28</v>
      </c>
      <c r="Y338" s="122" t="s">
        <v>2389</v>
      </c>
      <c r="Z338" s="122" t="s">
        <v>28</v>
      </c>
      <c r="AA338" s="123" t="s">
        <v>112</v>
      </c>
      <c r="AB338" s="141" t="s">
        <v>2390</v>
      </c>
      <c r="AC338" s="158">
        <f>IF(OR(ISNUMBER(FIND("inteligencia",Tabla1[[#This Row],[Resumen]])), ISNUMBER(FIND("artificial",Tabla1[[#This Row],[Resumen]])), ISNUMBER(FIND("Inteligencia",Tabla1[[#This Row],[Resumen]])), ISNUMBER(FIND("Artificial",Tabla1[[#This Row],[Resumen]]))), 1, 0)</f>
        <v>1</v>
      </c>
      <c r="AD338"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38" s="159">
        <f>Tabla1[[#This Row],[Título Menciona IA]]*Tabla1[[#This Row],[Resumen Menciona IA]]</f>
        <v>1</v>
      </c>
      <c r="AF338" s="142" t="s">
        <v>81</v>
      </c>
      <c r="AG338" s="145"/>
      <c r="AH338" s="141"/>
      <c r="AI338" s="141"/>
      <c r="AJ338" s="141"/>
      <c r="AK338" s="141"/>
      <c r="AL338" s="141"/>
      <c r="AM338" s="141"/>
      <c r="AN338" s="141"/>
      <c r="AO338" s="141"/>
      <c r="AP338" s="142"/>
      <c r="AQ338" s="146" t="s">
        <v>2391</v>
      </c>
      <c r="AR338" s="148" t="s">
        <v>2392</v>
      </c>
      <c r="AS338" s="148" t="s">
        <v>2393</v>
      </c>
      <c r="AT338" s="141"/>
    </row>
    <row r="339" spans="1:46" ht="90">
      <c r="A339" s="122">
        <v>338</v>
      </c>
      <c r="B339" s="123" t="s">
        <v>70</v>
      </c>
      <c r="C339" s="122" t="s">
        <v>21</v>
      </c>
      <c r="D339" s="122" t="s">
        <v>22</v>
      </c>
      <c r="E339" s="122" t="s">
        <v>23</v>
      </c>
      <c r="F339" s="123" t="s">
        <v>24</v>
      </c>
      <c r="G339" s="122" t="s">
        <v>25</v>
      </c>
      <c r="H339" s="122" t="s">
        <v>2316</v>
      </c>
      <c r="I339" s="122" t="s">
        <v>74</v>
      </c>
      <c r="J339" s="122">
        <f>YEAR(Tabla1[[#This Row],[Fecha de Inicio del Proceso]])</f>
        <v>2025</v>
      </c>
      <c r="K339" s="124">
        <v>45867</v>
      </c>
      <c r="L339" s="122" t="s">
        <v>2317</v>
      </c>
      <c r="M339" s="122" t="s">
        <v>2394</v>
      </c>
      <c r="N339" s="122" t="s">
        <v>2395</v>
      </c>
      <c r="O339" s="122" t="s">
        <v>27</v>
      </c>
      <c r="P339" s="138" t="s">
        <v>2334</v>
      </c>
      <c r="Q339" s="124">
        <v>46024</v>
      </c>
      <c r="R339" s="124">
        <v>45921</v>
      </c>
      <c r="S339" s="126" t="s">
        <v>28</v>
      </c>
      <c r="T339" s="126" t="s">
        <v>28</v>
      </c>
      <c r="U339" s="126" t="s">
        <v>28</v>
      </c>
      <c r="V339" s="124" t="s">
        <v>28</v>
      </c>
      <c r="W339" s="122" t="s">
        <v>28</v>
      </c>
      <c r="X339" s="122" t="s">
        <v>28</v>
      </c>
      <c r="Y339" s="122" t="s">
        <v>2396</v>
      </c>
      <c r="Z339" s="122" t="s">
        <v>28</v>
      </c>
      <c r="AA339" s="123" t="s">
        <v>112</v>
      </c>
      <c r="AB339" s="141" t="s">
        <v>2397</v>
      </c>
      <c r="AC339" s="158">
        <f>IF(OR(ISNUMBER(FIND("inteligencia",Tabla1[[#This Row],[Resumen]])), ISNUMBER(FIND("artificial",Tabla1[[#This Row],[Resumen]])), ISNUMBER(FIND("Inteligencia",Tabla1[[#This Row],[Resumen]])), ISNUMBER(FIND("Artificial",Tabla1[[#This Row],[Resumen]]))), 1, 0)</f>
        <v>1</v>
      </c>
      <c r="AD339"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39" s="159">
        <f>Tabla1[[#This Row],[Título Menciona IA]]*Tabla1[[#This Row],[Resumen Menciona IA]]</f>
        <v>1</v>
      </c>
      <c r="AF339" s="142" t="s">
        <v>81</v>
      </c>
      <c r="AG339" s="145"/>
      <c r="AH339" s="141"/>
      <c r="AI339" s="141"/>
      <c r="AJ339" s="141"/>
      <c r="AK339" s="141"/>
      <c r="AL339" s="141"/>
      <c r="AM339" s="141"/>
      <c r="AN339" s="141"/>
      <c r="AO339" s="141"/>
      <c r="AP339" s="142"/>
      <c r="AQ339" s="146" t="s">
        <v>2398</v>
      </c>
      <c r="AR339" s="148" t="s">
        <v>2399</v>
      </c>
      <c r="AS339" s="148" t="s">
        <v>2400</v>
      </c>
      <c r="AT339" s="141"/>
    </row>
    <row r="340" spans="1:46" ht="105">
      <c r="A340" s="122">
        <v>339</v>
      </c>
      <c r="B340" s="123" t="s">
        <v>70</v>
      </c>
      <c r="C340" s="122" t="s">
        <v>21</v>
      </c>
      <c r="D340" s="122" t="s">
        <v>22</v>
      </c>
      <c r="E340" s="122" t="s">
        <v>23</v>
      </c>
      <c r="F340" s="123" t="s">
        <v>24</v>
      </c>
      <c r="G340" s="122" t="s">
        <v>25</v>
      </c>
      <c r="H340" s="122" t="s">
        <v>2347</v>
      </c>
      <c r="I340" s="122" t="s">
        <v>74</v>
      </c>
      <c r="J340" s="122">
        <f>YEAR(Tabla1[[#This Row],[Fecha de Inicio del Proceso]])</f>
        <v>2025</v>
      </c>
      <c r="K340" s="124">
        <v>45867</v>
      </c>
      <c r="L340" s="122" t="s">
        <v>2317</v>
      </c>
      <c r="M340" s="122" t="s">
        <v>2401</v>
      </c>
      <c r="N340" s="122" t="s">
        <v>2402</v>
      </c>
      <c r="O340" s="122" t="s">
        <v>27</v>
      </c>
      <c r="P340" s="122" t="s">
        <v>2320</v>
      </c>
      <c r="Q340" s="124">
        <v>46024</v>
      </c>
      <c r="R340" s="124">
        <v>45882</v>
      </c>
      <c r="S340" s="126" t="s">
        <v>28</v>
      </c>
      <c r="T340" s="126" t="s">
        <v>28</v>
      </c>
      <c r="U340" s="126" t="s">
        <v>28</v>
      </c>
      <c r="V340" s="124" t="s">
        <v>28</v>
      </c>
      <c r="W340" s="122" t="s">
        <v>28</v>
      </c>
      <c r="X340" s="122" t="s">
        <v>28</v>
      </c>
      <c r="Y340" s="122" t="s">
        <v>2403</v>
      </c>
      <c r="Z340" s="122" t="s">
        <v>28</v>
      </c>
      <c r="AA340" s="123" t="s">
        <v>333</v>
      </c>
      <c r="AB340" s="141" t="s">
        <v>2404</v>
      </c>
      <c r="AC340" s="158">
        <f>IF(OR(ISNUMBER(FIND("inteligencia",Tabla1[[#This Row],[Resumen]])), ISNUMBER(FIND("artificial",Tabla1[[#This Row],[Resumen]])), ISNUMBER(FIND("Inteligencia",Tabla1[[#This Row],[Resumen]])), ISNUMBER(FIND("Artificial",Tabla1[[#This Row],[Resumen]]))), 1, 0)</f>
        <v>1</v>
      </c>
      <c r="AD340"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40" s="159">
        <f>Tabla1[[#This Row],[Título Menciona IA]]*Tabla1[[#This Row],[Resumen Menciona IA]]</f>
        <v>0</v>
      </c>
      <c r="AF340" s="142" t="s">
        <v>81</v>
      </c>
      <c r="AG340" s="145"/>
      <c r="AH340" s="141"/>
      <c r="AI340" s="141"/>
      <c r="AJ340" s="141"/>
      <c r="AK340" s="141"/>
      <c r="AL340" s="141"/>
      <c r="AM340" s="141"/>
      <c r="AN340" s="141"/>
      <c r="AO340" s="141"/>
      <c r="AP340" s="142"/>
      <c r="AQ340" s="146" t="s">
        <v>2405</v>
      </c>
      <c r="AR340" s="148" t="s">
        <v>2406</v>
      </c>
      <c r="AS340" s="148" t="s">
        <v>2407</v>
      </c>
      <c r="AT340" s="141"/>
    </row>
    <row r="341" spans="1:46" ht="150">
      <c r="A341" s="122">
        <v>340</v>
      </c>
      <c r="B341" s="123" t="s">
        <v>70</v>
      </c>
      <c r="C341" s="122" t="s">
        <v>21</v>
      </c>
      <c r="D341" s="122" t="s">
        <v>22</v>
      </c>
      <c r="E341" s="122" t="s">
        <v>23</v>
      </c>
      <c r="F341" s="123" t="s">
        <v>24</v>
      </c>
      <c r="G341" s="122" t="s">
        <v>25</v>
      </c>
      <c r="H341" s="122" t="s">
        <v>2347</v>
      </c>
      <c r="I341" s="122" t="s">
        <v>74</v>
      </c>
      <c r="J341" s="122">
        <f>YEAR(Tabla1[[#This Row],[Fecha de Inicio del Proceso]])</f>
        <v>2025</v>
      </c>
      <c r="K341" s="124">
        <v>45867</v>
      </c>
      <c r="L341" s="122" t="s">
        <v>2317</v>
      </c>
      <c r="M341" s="122" t="s">
        <v>2408</v>
      </c>
      <c r="N341" s="122" t="s">
        <v>2409</v>
      </c>
      <c r="O341" s="122" t="s">
        <v>27</v>
      </c>
      <c r="P341" s="122" t="s">
        <v>2320</v>
      </c>
      <c r="Q341" s="124">
        <v>46024</v>
      </c>
      <c r="R341" s="124">
        <v>45882</v>
      </c>
      <c r="S341" s="126" t="s">
        <v>28</v>
      </c>
      <c r="T341" s="126" t="s">
        <v>28</v>
      </c>
      <c r="U341" s="123" t="s">
        <v>28</v>
      </c>
      <c r="V341" s="124" t="s">
        <v>28</v>
      </c>
      <c r="W341" s="124" t="s">
        <v>28</v>
      </c>
      <c r="X341" s="122" t="s">
        <v>28</v>
      </c>
      <c r="Y341" s="122" t="s">
        <v>2410</v>
      </c>
      <c r="Z341" s="122" t="s">
        <v>28</v>
      </c>
      <c r="AA341" s="122" t="s">
        <v>239</v>
      </c>
      <c r="AB341" s="141" t="s">
        <v>2411</v>
      </c>
      <c r="AC341" s="142" t="s">
        <v>81</v>
      </c>
      <c r="AD341"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41" s="159" t="e">
        <f>Tabla1[[#This Row],[Título Menciona IA]]*Tabla1[[#This Row],[Resumen Menciona IA]]</f>
        <v>#VALUE!</v>
      </c>
      <c r="AF341" s="142" t="s">
        <v>81</v>
      </c>
      <c r="AG341" s="145"/>
      <c r="AH341" s="141"/>
      <c r="AI341" s="141"/>
      <c r="AJ341" s="141"/>
      <c r="AK341" s="141"/>
      <c r="AL341" s="141"/>
      <c r="AM341" s="141"/>
      <c r="AN341" s="141"/>
      <c r="AO341" s="141"/>
      <c r="AP341" s="142"/>
      <c r="AQ341" s="146" t="s">
        <v>2412</v>
      </c>
      <c r="AR341" s="148" t="s">
        <v>2413</v>
      </c>
      <c r="AS341" s="148" t="s">
        <v>2414</v>
      </c>
      <c r="AT341" s="141"/>
    </row>
    <row r="342" spans="1:46" ht="90">
      <c r="A342" s="122">
        <v>341</v>
      </c>
      <c r="B342" s="123" t="s">
        <v>70</v>
      </c>
      <c r="C342" s="122" t="s">
        <v>21</v>
      </c>
      <c r="D342" s="122" t="s">
        <v>22</v>
      </c>
      <c r="E342" s="122" t="s">
        <v>23</v>
      </c>
      <c r="F342" s="123" t="s">
        <v>24</v>
      </c>
      <c r="G342" s="122" t="s">
        <v>25</v>
      </c>
      <c r="H342" s="122" t="s">
        <v>2347</v>
      </c>
      <c r="I342" s="122" t="s">
        <v>74</v>
      </c>
      <c r="J342" s="122">
        <f>YEAR(Tabla1[[#This Row],[Fecha de Inicio del Proceso]])</f>
        <v>2025</v>
      </c>
      <c r="K342" s="124">
        <v>45867</v>
      </c>
      <c r="L342" s="122" t="s">
        <v>2317</v>
      </c>
      <c r="M342" s="122" t="s">
        <v>2415</v>
      </c>
      <c r="N342" s="122" t="s">
        <v>2416</v>
      </c>
      <c r="O342" s="122" t="s">
        <v>27</v>
      </c>
      <c r="P342" s="122" t="s">
        <v>2334</v>
      </c>
      <c r="Q342" s="124">
        <v>46024</v>
      </c>
      <c r="R342" s="124">
        <v>46005</v>
      </c>
      <c r="S342" s="126" t="s">
        <v>28</v>
      </c>
      <c r="T342" s="126" t="s">
        <v>28</v>
      </c>
      <c r="U342" s="123" t="s">
        <v>28</v>
      </c>
      <c r="V342" s="124" t="s">
        <v>28</v>
      </c>
      <c r="W342" s="124" t="s">
        <v>28</v>
      </c>
      <c r="X342" s="122" t="s">
        <v>28</v>
      </c>
      <c r="Y342" s="122" t="s">
        <v>2417</v>
      </c>
      <c r="Z342" s="122" t="s">
        <v>28</v>
      </c>
      <c r="AA342" s="123" t="s">
        <v>333</v>
      </c>
      <c r="AB342" s="141" t="s">
        <v>2418</v>
      </c>
      <c r="AC342" s="142">
        <f>IF(OR(ISNUMBER(FIND("inteligencia",Tabla1[[#This Row],[Resumen]])), ISNUMBER(FIND("artificial",Tabla1[[#This Row],[Resumen]])), ISNUMBER(FIND("Inteligencia",Tabla1[[#This Row],[Resumen]])), ISNUMBER(FIND("Artificial",Tabla1[[#This Row],[Resumen]]))), 1, 0)</f>
        <v>1</v>
      </c>
      <c r="AD342"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42" s="159">
        <f>Tabla1[[#This Row],[Título Menciona IA]]*Tabla1[[#This Row],[Resumen Menciona IA]]</f>
        <v>0</v>
      </c>
      <c r="AF342" s="142" t="s">
        <v>81</v>
      </c>
      <c r="AG342" s="145"/>
      <c r="AH342" s="141"/>
      <c r="AI342" s="141"/>
      <c r="AJ342" s="141"/>
      <c r="AK342" s="141"/>
      <c r="AL342" s="141"/>
      <c r="AM342" s="141"/>
      <c r="AN342" s="141"/>
      <c r="AO342" s="141"/>
      <c r="AP342" s="142"/>
      <c r="AQ342" s="146" t="s">
        <v>2419</v>
      </c>
      <c r="AR342" s="148" t="s">
        <v>2420</v>
      </c>
      <c r="AS342" s="148" t="s">
        <v>2421</v>
      </c>
      <c r="AT342" s="141"/>
    </row>
    <row r="343" spans="1:46" ht="60">
      <c r="A343" s="122">
        <v>342</v>
      </c>
      <c r="B343" s="123" t="s">
        <v>70</v>
      </c>
      <c r="C343" s="122" t="s">
        <v>21</v>
      </c>
      <c r="D343" s="122" t="s">
        <v>22</v>
      </c>
      <c r="E343" s="122" t="s">
        <v>23</v>
      </c>
      <c r="F343" s="123" t="s">
        <v>24</v>
      </c>
      <c r="G343" s="122" t="s">
        <v>25</v>
      </c>
      <c r="H343" s="122" t="s">
        <v>2316</v>
      </c>
      <c r="I343" s="122" t="s">
        <v>74</v>
      </c>
      <c r="J343" s="122">
        <f>YEAR(Tabla1[[#This Row],[Fecha de Inicio del Proceso]])</f>
        <v>2025</v>
      </c>
      <c r="K343" s="124">
        <v>45866</v>
      </c>
      <c r="L343" s="122" t="s">
        <v>2317</v>
      </c>
      <c r="M343" s="122" t="s">
        <v>2422</v>
      </c>
      <c r="N343" s="122" t="s">
        <v>2423</v>
      </c>
      <c r="O343" s="122" t="s">
        <v>27</v>
      </c>
      <c r="P343" s="122" t="s">
        <v>2320</v>
      </c>
      <c r="Q343" s="124">
        <v>46024</v>
      </c>
      <c r="R343" s="124">
        <v>45889</v>
      </c>
      <c r="S343" s="126" t="s">
        <v>28</v>
      </c>
      <c r="T343" s="126" t="s">
        <v>28</v>
      </c>
      <c r="U343" s="126" t="s">
        <v>28</v>
      </c>
      <c r="V343" s="124" t="s">
        <v>28</v>
      </c>
      <c r="W343" s="122" t="s">
        <v>28</v>
      </c>
      <c r="X343" s="122" t="s">
        <v>28</v>
      </c>
      <c r="Y343" s="122" t="s">
        <v>2424</v>
      </c>
      <c r="Z343" s="122" t="s">
        <v>28</v>
      </c>
      <c r="AA343" s="123" t="s">
        <v>79</v>
      </c>
      <c r="AB343" s="141" t="s">
        <v>2425</v>
      </c>
      <c r="AC343" s="158">
        <f>IF(OR(ISNUMBER(FIND("inteligencia",Tabla1[[#This Row],[Resumen]])), ISNUMBER(FIND("artificial",Tabla1[[#This Row],[Resumen]])), ISNUMBER(FIND("Inteligencia",Tabla1[[#This Row],[Resumen]])), ISNUMBER(FIND("Artificial",Tabla1[[#This Row],[Resumen]]))), 1, 0)</f>
        <v>1</v>
      </c>
      <c r="AD343"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43" s="159">
        <f>Tabla1[[#This Row],[Título Menciona IA]]*Tabla1[[#This Row],[Resumen Menciona IA]]</f>
        <v>1</v>
      </c>
      <c r="AF343" s="142" t="s">
        <v>81</v>
      </c>
      <c r="AG343" s="145"/>
      <c r="AH343" s="141"/>
      <c r="AI343" s="141"/>
      <c r="AJ343" s="141"/>
      <c r="AK343" s="141"/>
      <c r="AL343" s="141"/>
      <c r="AM343" s="141"/>
      <c r="AN343" s="141"/>
      <c r="AO343" s="141"/>
      <c r="AP343" s="142"/>
      <c r="AQ343" s="146" t="s">
        <v>2426</v>
      </c>
      <c r="AR343" s="148" t="s">
        <v>2427</v>
      </c>
      <c r="AS343" s="148" t="s">
        <v>2428</v>
      </c>
      <c r="AT343" s="141"/>
    </row>
    <row r="344" spans="1:46" ht="120">
      <c r="A344" s="122">
        <v>343</v>
      </c>
      <c r="B344" s="123" t="s">
        <v>70</v>
      </c>
      <c r="C344" s="122" t="s">
        <v>21</v>
      </c>
      <c r="D344" s="122" t="s">
        <v>22</v>
      </c>
      <c r="E344" s="122" t="s">
        <v>23</v>
      </c>
      <c r="F344" s="123" t="s">
        <v>24</v>
      </c>
      <c r="G344" s="122" t="s">
        <v>25</v>
      </c>
      <c r="H344" s="122" t="s">
        <v>2316</v>
      </c>
      <c r="I344" s="122" t="s">
        <v>74</v>
      </c>
      <c r="J344" s="122">
        <f>YEAR(Tabla1[[#This Row],[Fecha de Inicio del Proceso]])</f>
        <v>2025</v>
      </c>
      <c r="K344" s="124">
        <v>45866</v>
      </c>
      <c r="L344" s="122" t="s">
        <v>2317</v>
      </c>
      <c r="M344" s="122" t="s">
        <v>2429</v>
      </c>
      <c r="N344" s="122" t="s">
        <v>2430</v>
      </c>
      <c r="O344" s="122" t="s">
        <v>27</v>
      </c>
      <c r="P344" s="138" t="s">
        <v>2365</v>
      </c>
      <c r="Q344" s="124">
        <v>46024</v>
      </c>
      <c r="R344" s="124">
        <v>46002</v>
      </c>
      <c r="S344" s="126" t="s">
        <v>28</v>
      </c>
      <c r="T344" s="126" t="s">
        <v>28</v>
      </c>
      <c r="U344" s="126" t="s">
        <v>28</v>
      </c>
      <c r="V344" s="124" t="s">
        <v>28</v>
      </c>
      <c r="W344" s="122" t="s">
        <v>28</v>
      </c>
      <c r="X344" s="122" t="s">
        <v>28</v>
      </c>
      <c r="Y344" s="122" t="s">
        <v>2431</v>
      </c>
      <c r="Z344" s="122" t="s">
        <v>28</v>
      </c>
      <c r="AA344" s="123" t="s">
        <v>333</v>
      </c>
      <c r="AB344" s="141" t="s">
        <v>2432</v>
      </c>
      <c r="AC344" s="158">
        <f>IF(OR(ISNUMBER(FIND("inteligencia",Tabla1[[#This Row],[Resumen]])), ISNUMBER(FIND("artificial",Tabla1[[#This Row],[Resumen]])), ISNUMBER(FIND("Inteligencia",Tabla1[[#This Row],[Resumen]])), ISNUMBER(FIND("Artificial",Tabla1[[#This Row],[Resumen]]))), 1, 0)</f>
        <v>1</v>
      </c>
      <c r="AD344"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44" s="159">
        <f>Tabla1[[#This Row],[Título Menciona IA]]*Tabla1[[#This Row],[Resumen Menciona IA]]</f>
        <v>0</v>
      </c>
      <c r="AF344" s="142" t="s">
        <v>2433</v>
      </c>
      <c r="AG344" s="145"/>
      <c r="AH344" s="141"/>
      <c r="AI344" s="141"/>
      <c r="AJ344" s="141"/>
      <c r="AK344" s="141"/>
      <c r="AL344" s="141"/>
      <c r="AM344" s="141"/>
      <c r="AN344" s="141"/>
      <c r="AO344" s="141"/>
      <c r="AP344" s="142"/>
      <c r="AQ344" s="146" t="s">
        <v>2434</v>
      </c>
      <c r="AR344" s="148" t="s">
        <v>2435</v>
      </c>
      <c r="AS344" s="148" t="s">
        <v>2436</v>
      </c>
      <c r="AT344" s="141"/>
    </row>
    <row r="345" spans="1:46" ht="409.5">
      <c r="A345" s="122">
        <v>344</v>
      </c>
      <c r="B345" s="122" t="s">
        <v>70</v>
      </c>
      <c r="C345" s="122" t="s">
        <v>21</v>
      </c>
      <c r="D345" s="122" t="s">
        <v>22</v>
      </c>
      <c r="E345" s="122" t="s">
        <v>23</v>
      </c>
      <c r="F345" s="123" t="s">
        <v>24</v>
      </c>
      <c r="G345" s="122" t="s">
        <v>25</v>
      </c>
      <c r="H345" s="122" t="s">
        <v>2347</v>
      </c>
      <c r="I345" s="122" t="s">
        <v>74</v>
      </c>
      <c r="J345" s="122">
        <f>YEAR(Tabla1[[#This Row],[Fecha de Inicio del Proceso]])</f>
        <v>2025</v>
      </c>
      <c r="K345" s="124">
        <v>45865</v>
      </c>
      <c r="L345" s="122" t="s">
        <v>2317</v>
      </c>
      <c r="M345" s="122" t="s">
        <v>2437</v>
      </c>
      <c r="N345" s="122" t="s">
        <v>2438</v>
      </c>
      <c r="O345" s="122" t="s">
        <v>27</v>
      </c>
      <c r="P345" s="122" t="s">
        <v>2439</v>
      </c>
      <c r="Q345" s="124">
        <v>46094</v>
      </c>
      <c r="R345" s="124">
        <v>46002</v>
      </c>
      <c r="S345" s="126" t="s">
        <v>28</v>
      </c>
      <c r="T345" s="126" t="s">
        <v>28</v>
      </c>
      <c r="U345" s="126" t="s">
        <v>28</v>
      </c>
      <c r="V345" s="124" t="s">
        <v>28</v>
      </c>
      <c r="W345" s="122" t="s">
        <v>28</v>
      </c>
      <c r="X345" s="122" t="s">
        <v>28</v>
      </c>
      <c r="Y345" s="122" t="s">
        <v>2440</v>
      </c>
      <c r="Z345" s="122" t="s">
        <v>28</v>
      </c>
      <c r="AA345" s="123" t="s">
        <v>79</v>
      </c>
      <c r="AB345" s="142" t="s">
        <v>2441</v>
      </c>
      <c r="AC345" s="158">
        <f>IF(OR(ISNUMBER(FIND("inteligencia",Tabla1[[#This Row],[Resumen]])), ISNUMBER(FIND("artificial",Tabla1[[#This Row],[Resumen]])), ISNUMBER(FIND("Inteligencia",Tabla1[[#This Row],[Resumen]])), ISNUMBER(FIND("Artificial",Tabla1[[#This Row],[Resumen]]))), 1, 0)</f>
        <v>1</v>
      </c>
      <c r="AD345"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45" s="159">
        <f>Tabla1[[#This Row],[Título Menciona IA]]*Tabla1[[#This Row],[Resumen Menciona IA]]</f>
        <v>1</v>
      </c>
      <c r="AF345" s="142" t="s">
        <v>81</v>
      </c>
      <c r="AG345" s="145"/>
      <c r="AH345" s="141"/>
      <c r="AI345" s="141"/>
      <c r="AJ345" s="141"/>
      <c r="AK345" s="141"/>
      <c r="AL345" s="141"/>
      <c r="AM345" s="141"/>
      <c r="AN345" s="141"/>
      <c r="AO345" s="141"/>
      <c r="AP345" s="142"/>
      <c r="AQ345" s="146" t="s">
        <v>2442</v>
      </c>
      <c r="AR345" s="134" t="s">
        <v>2443</v>
      </c>
      <c r="AS345" s="147" t="s">
        <v>2444</v>
      </c>
      <c r="AT345" s="141"/>
    </row>
    <row r="346" spans="1:46" ht="105">
      <c r="A346" s="122">
        <v>345</v>
      </c>
      <c r="B346" s="122" t="s">
        <v>70</v>
      </c>
      <c r="C346" s="122" t="s">
        <v>21</v>
      </c>
      <c r="D346" s="122" t="s">
        <v>22</v>
      </c>
      <c r="E346" s="122" t="s">
        <v>23</v>
      </c>
      <c r="F346" s="123" t="s">
        <v>24</v>
      </c>
      <c r="G346" s="122" t="s">
        <v>25</v>
      </c>
      <c r="H346" s="122" t="s">
        <v>2347</v>
      </c>
      <c r="I346" s="122" t="s">
        <v>74</v>
      </c>
      <c r="J346" s="122">
        <f>YEAR(Tabla1[[#This Row],[Fecha de Inicio del Proceso]])</f>
        <v>2025</v>
      </c>
      <c r="K346" s="124">
        <v>45862</v>
      </c>
      <c r="L346" s="122" t="s">
        <v>2317</v>
      </c>
      <c r="M346" s="122" t="s">
        <v>2445</v>
      </c>
      <c r="N346" s="122" t="s">
        <v>2446</v>
      </c>
      <c r="O346" s="122" t="s">
        <v>27</v>
      </c>
      <c r="P346" s="122" t="s">
        <v>2334</v>
      </c>
      <c r="Q346" s="124">
        <v>46024</v>
      </c>
      <c r="R346" s="124">
        <v>45979</v>
      </c>
      <c r="S346" s="126" t="s">
        <v>28</v>
      </c>
      <c r="T346" s="126" t="s">
        <v>28</v>
      </c>
      <c r="U346" s="126" t="s">
        <v>28</v>
      </c>
      <c r="V346" s="124" t="s">
        <v>28</v>
      </c>
      <c r="W346" s="122" t="s">
        <v>28</v>
      </c>
      <c r="X346" s="122" t="s">
        <v>28</v>
      </c>
      <c r="Y346" s="122" t="s">
        <v>2447</v>
      </c>
      <c r="Z346" s="122" t="s">
        <v>28</v>
      </c>
      <c r="AA346" s="123" t="s">
        <v>79</v>
      </c>
      <c r="AB346" s="141" t="s">
        <v>2448</v>
      </c>
      <c r="AC346" s="158">
        <f>IF(OR(ISNUMBER(FIND("inteligencia",Tabla1[[#This Row],[Resumen]])), ISNUMBER(FIND("artificial",Tabla1[[#This Row],[Resumen]])), ISNUMBER(FIND("Inteligencia",Tabla1[[#This Row],[Resumen]])), ISNUMBER(FIND("Artificial",Tabla1[[#This Row],[Resumen]]))), 1, 0)</f>
        <v>1</v>
      </c>
      <c r="AD346"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46" s="159">
        <f>Tabla1[[#This Row],[Título Menciona IA]]*Tabla1[[#This Row],[Resumen Menciona IA]]</f>
        <v>1</v>
      </c>
      <c r="AF346" s="142" t="s">
        <v>81</v>
      </c>
      <c r="AG346" s="145"/>
      <c r="AH346" s="141"/>
      <c r="AI346" s="141"/>
      <c r="AJ346" s="141"/>
      <c r="AK346" s="141"/>
      <c r="AL346" s="141"/>
      <c r="AM346" s="141"/>
      <c r="AN346" s="141"/>
      <c r="AO346" s="141"/>
      <c r="AP346" s="142"/>
      <c r="AQ346" s="153" t="s">
        <v>2449</v>
      </c>
      <c r="AR346" s="134" t="s">
        <v>2450</v>
      </c>
      <c r="AS346" s="134" t="s">
        <v>2451</v>
      </c>
      <c r="AT346" s="141"/>
    </row>
    <row r="347" spans="1:46" ht="105">
      <c r="A347" s="122">
        <v>346</v>
      </c>
      <c r="B347" s="123" t="s">
        <v>70</v>
      </c>
      <c r="C347" s="122" t="s">
        <v>21</v>
      </c>
      <c r="D347" s="122" t="s">
        <v>22</v>
      </c>
      <c r="E347" s="122" t="s">
        <v>23</v>
      </c>
      <c r="F347" s="123" t="s">
        <v>24</v>
      </c>
      <c r="G347" s="122" t="s">
        <v>25</v>
      </c>
      <c r="H347" s="122" t="s">
        <v>2316</v>
      </c>
      <c r="I347" s="122" t="s">
        <v>74</v>
      </c>
      <c r="J347" s="122">
        <f>YEAR(Tabla1[[#This Row],[Fecha de Inicio del Proceso]])</f>
        <v>2025</v>
      </c>
      <c r="K347" s="124">
        <v>45860</v>
      </c>
      <c r="L347" s="122" t="s">
        <v>2317</v>
      </c>
      <c r="M347" s="122" t="s">
        <v>2452</v>
      </c>
      <c r="N347" s="122" t="s">
        <v>2453</v>
      </c>
      <c r="O347" s="122" t="s">
        <v>27</v>
      </c>
      <c r="P347" s="122" t="s">
        <v>2334</v>
      </c>
      <c r="Q347" s="124">
        <v>46024</v>
      </c>
      <c r="R347" s="124">
        <v>45946</v>
      </c>
      <c r="S347" s="126" t="s">
        <v>28</v>
      </c>
      <c r="T347" s="126" t="s">
        <v>28</v>
      </c>
      <c r="U347" s="126" t="s">
        <v>28</v>
      </c>
      <c r="V347" s="124" t="s">
        <v>28</v>
      </c>
      <c r="W347" s="122" t="s">
        <v>28</v>
      </c>
      <c r="X347" s="122" t="s">
        <v>28</v>
      </c>
      <c r="Y347" s="122" t="s">
        <v>2454</v>
      </c>
      <c r="Z347" s="122" t="s">
        <v>28</v>
      </c>
      <c r="AA347" s="123" t="s">
        <v>333</v>
      </c>
      <c r="AB347" s="141" t="s">
        <v>2455</v>
      </c>
      <c r="AC347" s="158">
        <f>IF(OR(ISNUMBER(FIND("inteligencia",Tabla1[[#This Row],[Resumen]])), ISNUMBER(FIND("artificial",Tabla1[[#This Row],[Resumen]])), ISNUMBER(FIND("Inteligencia",Tabla1[[#This Row],[Resumen]])), ISNUMBER(FIND("Artificial",Tabla1[[#This Row],[Resumen]]))), 1, 0)</f>
        <v>1</v>
      </c>
      <c r="AD347"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47" s="159">
        <f>Tabla1[[#This Row],[Título Menciona IA]]*Tabla1[[#This Row],[Resumen Menciona IA]]</f>
        <v>0</v>
      </c>
      <c r="AF347" s="142" t="s">
        <v>81</v>
      </c>
      <c r="AG347" s="145"/>
      <c r="AH347" s="141"/>
      <c r="AI347" s="141"/>
      <c r="AJ347" s="141"/>
      <c r="AK347" s="141"/>
      <c r="AL347" s="141"/>
      <c r="AM347" s="141"/>
      <c r="AN347" s="141"/>
      <c r="AO347" s="141"/>
      <c r="AP347" s="142"/>
      <c r="AQ347" s="146" t="s">
        <v>2456</v>
      </c>
      <c r="AR347" s="148" t="s">
        <v>2457</v>
      </c>
      <c r="AS347" s="148" t="s">
        <v>2458</v>
      </c>
      <c r="AT347" s="141"/>
    </row>
    <row r="348" spans="1:46" ht="120">
      <c r="A348" s="122">
        <v>347</v>
      </c>
      <c r="B348" s="123" t="s">
        <v>70</v>
      </c>
      <c r="C348" s="122" t="s">
        <v>21</v>
      </c>
      <c r="D348" s="122" t="s">
        <v>22</v>
      </c>
      <c r="E348" s="122" t="s">
        <v>23</v>
      </c>
      <c r="F348" s="123" t="s">
        <v>24</v>
      </c>
      <c r="G348" s="122" t="s">
        <v>25</v>
      </c>
      <c r="H348" s="122" t="s">
        <v>2347</v>
      </c>
      <c r="I348" s="122" t="s">
        <v>74</v>
      </c>
      <c r="J348" s="122">
        <f>YEAR(Tabla1[[#This Row],[Fecha de Inicio del Proceso]])</f>
        <v>2025</v>
      </c>
      <c r="K348" s="124">
        <v>45860</v>
      </c>
      <c r="L348" s="122" t="s">
        <v>2317</v>
      </c>
      <c r="M348" s="122" t="s">
        <v>2459</v>
      </c>
      <c r="N348" s="122" t="s">
        <v>2460</v>
      </c>
      <c r="O348" s="122" t="s">
        <v>27</v>
      </c>
      <c r="P348" s="122" t="s">
        <v>2334</v>
      </c>
      <c r="Q348" s="124">
        <v>46024</v>
      </c>
      <c r="R348" s="124">
        <v>45879</v>
      </c>
      <c r="S348" s="126" t="s">
        <v>28</v>
      </c>
      <c r="T348" s="126" t="s">
        <v>28</v>
      </c>
      <c r="U348" s="126" t="s">
        <v>28</v>
      </c>
      <c r="V348" s="124" t="s">
        <v>28</v>
      </c>
      <c r="W348" s="122" t="s">
        <v>28</v>
      </c>
      <c r="X348" s="122" t="s">
        <v>28</v>
      </c>
      <c r="Y348" s="122" t="s">
        <v>2461</v>
      </c>
      <c r="Z348" s="122" t="s">
        <v>2462</v>
      </c>
      <c r="AA348" s="123" t="s">
        <v>333</v>
      </c>
      <c r="AB348" s="141" t="s">
        <v>2463</v>
      </c>
      <c r="AC348" s="158">
        <f>IF(OR(ISNUMBER(FIND("inteligencia",Tabla1[[#This Row],[Resumen]])), ISNUMBER(FIND("artificial",Tabla1[[#This Row],[Resumen]])), ISNUMBER(FIND("Inteligencia",Tabla1[[#This Row],[Resumen]])), ISNUMBER(FIND("Artificial",Tabla1[[#This Row],[Resumen]]))), 1, 0)</f>
        <v>1</v>
      </c>
      <c r="AD348"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48" s="159">
        <f>Tabla1[[#This Row],[Título Menciona IA]]*Tabla1[[#This Row],[Resumen Menciona IA]]</f>
        <v>0</v>
      </c>
      <c r="AF348" s="142" t="s">
        <v>81</v>
      </c>
      <c r="AG348" s="145"/>
      <c r="AH348" s="141"/>
      <c r="AI348" s="141"/>
      <c r="AJ348" s="141"/>
      <c r="AK348" s="141"/>
      <c r="AL348" s="141"/>
      <c r="AM348" s="141"/>
      <c r="AN348" s="141"/>
      <c r="AO348" s="141"/>
      <c r="AP348" s="142"/>
      <c r="AQ348" s="146" t="s">
        <v>2464</v>
      </c>
      <c r="AR348" s="148" t="s">
        <v>2465</v>
      </c>
      <c r="AS348" s="148" t="s">
        <v>2466</v>
      </c>
      <c r="AT348" s="141"/>
    </row>
    <row r="349" spans="1:46" ht="128.25" customHeight="1">
      <c r="A349" s="122">
        <v>348</v>
      </c>
      <c r="B349" s="122" t="s">
        <v>70</v>
      </c>
      <c r="C349" s="122" t="s">
        <v>21</v>
      </c>
      <c r="D349" s="122" t="s">
        <v>22</v>
      </c>
      <c r="E349" s="122" t="s">
        <v>23</v>
      </c>
      <c r="F349" s="123" t="s">
        <v>24</v>
      </c>
      <c r="G349" s="122" t="s">
        <v>25</v>
      </c>
      <c r="H349" s="122" t="s">
        <v>2347</v>
      </c>
      <c r="I349" s="122" t="s">
        <v>74</v>
      </c>
      <c r="J349" s="122">
        <f>YEAR(Tabla1[[#This Row],[Fecha de Inicio del Proceso]])</f>
        <v>2025</v>
      </c>
      <c r="K349" s="124">
        <v>45784</v>
      </c>
      <c r="L349" s="122" t="s">
        <v>2467</v>
      </c>
      <c r="M349" s="122" t="s">
        <v>2468</v>
      </c>
      <c r="N349" s="122" t="s">
        <v>2469</v>
      </c>
      <c r="O349" s="122" t="s">
        <v>298</v>
      </c>
      <c r="P349" s="122" t="s">
        <v>2470</v>
      </c>
      <c r="Q349" s="124">
        <v>45840</v>
      </c>
      <c r="R349" s="124">
        <v>45827</v>
      </c>
      <c r="S349" s="126" t="s">
        <v>28</v>
      </c>
      <c r="T349" s="126" t="s">
        <v>28</v>
      </c>
      <c r="U349" s="126" t="s">
        <v>28</v>
      </c>
      <c r="V349" s="124" t="s">
        <v>28</v>
      </c>
      <c r="W349" s="124">
        <v>45827</v>
      </c>
      <c r="X349" s="122" t="s">
        <v>28</v>
      </c>
      <c r="Y349" s="122" t="s">
        <v>2471</v>
      </c>
      <c r="Z349" s="122" t="s">
        <v>28</v>
      </c>
      <c r="AA349" s="123" t="s">
        <v>79</v>
      </c>
      <c r="AB349" s="142" t="s">
        <v>2472</v>
      </c>
      <c r="AC349" s="157">
        <f>IF(OR(ISNUMBER(FIND("inteligencia",Tabla1[[#This Row],[Resumen]])), ISNUMBER(FIND("artificial",Tabla1[[#This Row],[Resumen]])), ISNUMBER(FIND("Inteligencia",Tabla1[[#This Row],[Resumen]])), ISNUMBER(FIND("Artificial",Tabla1[[#This Row],[Resumen]]))), 1, 0)</f>
        <v>1</v>
      </c>
      <c r="AD34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49" s="157">
        <f>Tabla1[[#This Row],[Título Menciona IA]]*Tabla1[[#This Row],[Resumen Menciona IA]]</f>
        <v>1</v>
      </c>
      <c r="AF349" s="142" t="s">
        <v>81</v>
      </c>
      <c r="AG349" s="145"/>
      <c r="AH349" s="141"/>
      <c r="AI349" s="141"/>
      <c r="AJ349" s="141"/>
      <c r="AK349" s="141"/>
      <c r="AL349" s="141"/>
      <c r="AM349" s="141"/>
      <c r="AN349" s="141"/>
      <c r="AO349" s="141"/>
      <c r="AP349" s="142"/>
      <c r="AQ349" s="132" t="s">
        <v>2473</v>
      </c>
      <c r="AR349" s="134" t="s">
        <v>2474</v>
      </c>
      <c r="AS349" s="134" t="s">
        <v>2475</v>
      </c>
      <c r="AT349" s="134" t="s">
        <v>2476</v>
      </c>
    </row>
    <row r="350" spans="1:46" ht="128.25" customHeight="1">
      <c r="A350" s="122">
        <v>349</v>
      </c>
      <c r="B350" s="123" t="s">
        <v>70</v>
      </c>
      <c r="C350" s="122" t="s">
        <v>21</v>
      </c>
      <c r="D350" s="122" t="s">
        <v>22</v>
      </c>
      <c r="E350" s="122" t="s">
        <v>23</v>
      </c>
      <c r="F350" s="123" t="s">
        <v>24</v>
      </c>
      <c r="G350" s="122" t="s">
        <v>25</v>
      </c>
      <c r="H350" s="122" t="s">
        <v>2316</v>
      </c>
      <c r="I350" s="122" t="s">
        <v>74</v>
      </c>
      <c r="J350" s="122">
        <f>YEAR(Tabla1[[#This Row],[Fecha de Inicio del Proceso]])</f>
        <v>2025</v>
      </c>
      <c r="K350" s="124">
        <v>45783</v>
      </c>
      <c r="L350" s="122" t="s">
        <v>2467</v>
      </c>
      <c r="M350" s="122" t="s">
        <v>2477</v>
      </c>
      <c r="N350" s="122" t="s">
        <v>2478</v>
      </c>
      <c r="O350" s="122" t="s">
        <v>27</v>
      </c>
      <c r="P350" s="122" t="s">
        <v>2365</v>
      </c>
      <c r="Q350" s="124">
        <v>46094</v>
      </c>
      <c r="R350" s="124">
        <v>45953</v>
      </c>
      <c r="S350" s="126" t="s">
        <v>28</v>
      </c>
      <c r="T350" s="126" t="s">
        <v>28</v>
      </c>
      <c r="U350" s="126" t="s">
        <v>28</v>
      </c>
      <c r="V350" s="124" t="s">
        <v>28</v>
      </c>
      <c r="W350" s="124" t="s">
        <v>28</v>
      </c>
      <c r="X350" s="122" t="s">
        <v>28</v>
      </c>
      <c r="Y350" s="122" t="s">
        <v>2479</v>
      </c>
      <c r="Z350" s="122" t="s">
        <v>2480</v>
      </c>
      <c r="AA350" s="123" t="s">
        <v>333</v>
      </c>
      <c r="AB350" s="141" t="s">
        <v>2481</v>
      </c>
      <c r="AC350" s="158">
        <f>IF(OR(ISNUMBER(FIND("inteligencia",Tabla1[[#This Row],[Resumen]])), ISNUMBER(FIND("artificial",Tabla1[[#This Row],[Resumen]])), ISNUMBER(FIND("Inteligencia",Tabla1[[#This Row],[Resumen]])), ISNUMBER(FIND("Artificial",Tabla1[[#This Row],[Resumen]]))), 1, 0)</f>
        <v>1</v>
      </c>
      <c r="AD350"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50" s="159">
        <f>Tabla1[[#This Row],[Título Menciona IA]]*Tabla1[[#This Row],[Resumen Menciona IA]]</f>
        <v>0</v>
      </c>
      <c r="AF350" s="142" t="s">
        <v>81</v>
      </c>
      <c r="AG350" s="145"/>
      <c r="AH350" s="141"/>
      <c r="AI350" s="141"/>
      <c r="AJ350" s="141"/>
      <c r="AK350" s="141"/>
      <c r="AL350" s="141"/>
      <c r="AM350" s="141"/>
      <c r="AN350" s="141"/>
      <c r="AO350" s="141"/>
      <c r="AP350" s="142"/>
      <c r="AQ350" s="153" t="s">
        <v>2482</v>
      </c>
      <c r="AR350" s="134" t="s">
        <v>2483</v>
      </c>
      <c r="AS350" s="134" t="s">
        <v>2484</v>
      </c>
      <c r="AT350" s="134"/>
    </row>
    <row r="351" spans="1:46" ht="128.25" customHeight="1">
      <c r="A351" s="122">
        <v>350</v>
      </c>
      <c r="B351" s="123" t="s">
        <v>70</v>
      </c>
      <c r="C351" s="122" t="s">
        <v>21</v>
      </c>
      <c r="D351" s="122" t="s">
        <v>103</v>
      </c>
      <c r="E351" s="122" t="s">
        <v>2485</v>
      </c>
      <c r="F351" s="123" t="s">
        <v>24</v>
      </c>
      <c r="G351" s="122" t="s">
        <v>122</v>
      </c>
      <c r="H351" s="122" t="s">
        <v>28</v>
      </c>
      <c r="I351" s="122" t="s">
        <v>74</v>
      </c>
      <c r="J351" s="122">
        <f>YEAR(Tabla1[[#This Row],[Fecha de Inicio del Proceso]])</f>
        <v>2025</v>
      </c>
      <c r="K351" s="124">
        <v>45776</v>
      </c>
      <c r="L351" s="122" t="s">
        <v>28</v>
      </c>
      <c r="M351" s="122" t="s">
        <v>2486</v>
      </c>
      <c r="N351" s="122" t="s">
        <v>2487</v>
      </c>
      <c r="O351" s="122" t="s">
        <v>27</v>
      </c>
      <c r="P351" s="122" t="s">
        <v>2488</v>
      </c>
      <c r="Q351" s="124">
        <v>46111</v>
      </c>
      <c r="R351" s="126">
        <v>45790</v>
      </c>
      <c r="S351" s="126" t="s">
        <v>28</v>
      </c>
      <c r="T351" s="126" t="s">
        <v>28</v>
      </c>
      <c r="U351" s="126" t="s">
        <v>28</v>
      </c>
      <c r="V351" s="124" t="s">
        <v>28</v>
      </c>
      <c r="W351" s="122" t="s">
        <v>28</v>
      </c>
      <c r="X351" s="122" t="s">
        <v>28</v>
      </c>
      <c r="Y351" s="122" t="s">
        <v>2489</v>
      </c>
      <c r="Z351" s="122" t="s">
        <v>26</v>
      </c>
      <c r="AA351" s="123" t="s">
        <v>135</v>
      </c>
      <c r="AB351" s="141" t="s">
        <v>2490</v>
      </c>
      <c r="AC351" s="158">
        <f>IF(OR(ISNUMBER(FIND("inteligencia",Tabla1[[#This Row],[Resumen]])), ISNUMBER(FIND("artificial",Tabla1[[#This Row],[Resumen]])), ISNUMBER(FIND("Inteligencia",Tabla1[[#This Row],[Resumen]])), ISNUMBER(FIND("Artificial",Tabla1[[#This Row],[Resumen]]))), 1, 0)</f>
        <v>1</v>
      </c>
      <c r="AD351"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51" s="159">
        <f>Tabla1[[#This Row],[Título Menciona IA]]*Tabla1[[#This Row],[Resumen Menciona IA]]</f>
        <v>1</v>
      </c>
      <c r="AF351" s="142" t="s">
        <v>81</v>
      </c>
      <c r="AG351" s="145"/>
      <c r="AH351" s="141"/>
      <c r="AI351" s="141"/>
      <c r="AJ351" s="141"/>
      <c r="AK351" s="141"/>
      <c r="AL351" s="141"/>
      <c r="AM351" s="141"/>
      <c r="AN351" s="141"/>
      <c r="AO351" s="141"/>
      <c r="AP351" s="142"/>
      <c r="AQ351" s="146" t="s">
        <v>2491</v>
      </c>
      <c r="AR351" s="147" t="s">
        <v>2492</v>
      </c>
      <c r="AS351" s="147" t="s">
        <v>2493</v>
      </c>
      <c r="AT351" s="141"/>
    </row>
    <row r="352" spans="1:46" ht="128.25" customHeight="1">
      <c r="A352" s="122">
        <v>351</v>
      </c>
      <c r="B352" s="123" t="s">
        <v>70</v>
      </c>
      <c r="C352" s="122" t="s">
        <v>21</v>
      </c>
      <c r="D352" s="122" t="s">
        <v>103</v>
      </c>
      <c r="E352" s="122" t="s">
        <v>2485</v>
      </c>
      <c r="F352" s="123" t="s">
        <v>24</v>
      </c>
      <c r="G352" s="122" t="s">
        <v>122</v>
      </c>
      <c r="H352" s="122" t="s">
        <v>28</v>
      </c>
      <c r="I352" s="122" t="s">
        <v>571</v>
      </c>
      <c r="J352" s="122">
        <f>YEAR(Tabla1[[#This Row],[Fecha de Inicio del Proceso]])</f>
        <v>2025</v>
      </c>
      <c r="K352" s="124">
        <v>45771</v>
      </c>
      <c r="L352" s="122" t="s">
        <v>28</v>
      </c>
      <c r="M352" s="122" t="s">
        <v>2494</v>
      </c>
      <c r="N352" s="122" t="s">
        <v>2495</v>
      </c>
      <c r="O352" s="122" t="s">
        <v>109</v>
      </c>
      <c r="P352" s="122" t="s">
        <v>2496</v>
      </c>
      <c r="Q352" s="124">
        <v>46066</v>
      </c>
      <c r="R352" s="124">
        <v>45996</v>
      </c>
      <c r="S352" s="124">
        <v>45996</v>
      </c>
      <c r="T352" s="126" t="s">
        <v>28</v>
      </c>
      <c r="U352" s="124">
        <v>45996</v>
      </c>
      <c r="V352" s="124">
        <v>45994</v>
      </c>
      <c r="W352" s="124" t="s">
        <v>28</v>
      </c>
      <c r="X352" s="122" t="s">
        <v>28</v>
      </c>
      <c r="Y352" s="122" t="s">
        <v>2497</v>
      </c>
      <c r="Z352" s="122" t="s">
        <v>26</v>
      </c>
      <c r="AA352" s="123" t="s">
        <v>112</v>
      </c>
      <c r="AB352" s="141" t="s">
        <v>2498</v>
      </c>
      <c r="AC352" s="158">
        <f>IF(OR(ISNUMBER(FIND("inteligencia",Tabla1[[#This Row],[Resumen]])), ISNUMBER(FIND("artificial",Tabla1[[#This Row],[Resumen]])), ISNUMBER(FIND("Inteligencia",Tabla1[[#This Row],[Resumen]])), ISNUMBER(FIND("Artificial",Tabla1[[#This Row],[Resumen]]))), 1, 0)</f>
        <v>1</v>
      </c>
      <c r="AD352"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52" s="159">
        <f>Tabla1[[#This Row],[Título Menciona IA]]*Tabla1[[#This Row],[Resumen Menciona IA]]</f>
        <v>1</v>
      </c>
      <c r="AF352" s="142" t="s">
        <v>81</v>
      </c>
      <c r="AG352" s="145"/>
      <c r="AH352" s="141"/>
      <c r="AI352" s="141"/>
      <c r="AJ352" s="141"/>
      <c r="AK352" s="141"/>
      <c r="AL352" s="141"/>
      <c r="AM352" s="141"/>
      <c r="AN352" s="141"/>
      <c r="AO352" s="141"/>
      <c r="AP352" s="142"/>
      <c r="AQ352" s="146" t="s">
        <v>2499</v>
      </c>
      <c r="AR352" s="147" t="s">
        <v>2500</v>
      </c>
      <c r="AS352" s="147" t="s">
        <v>2501</v>
      </c>
      <c r="AT352" s="147" t="s">
        <v>2493</v>
      </c>
    </row>
    <row r="353" spans="1:46" ht="120">
      <c r="A353" s="122">
        <v>352</v>
      </c>
      <c r="B353" s="123" t="s">
        <v>70</v>
      </c>
      <c r="C353" s="122" t="s">
        <v>21</v>
      </c>
      <c r="D353" s="122" t="s">
        <v>22</v>
      </c>
      <c r="E353" s="122" t="s">
        <v>23</v>
      </c>
      <c r="F353" s="123" t="s">
        <v>24</v>
      </c>
      <c r="G353" s="122" t="s">
        <v>25</v>
      </c>
      <c r="H353" s="122" t="s">
        <v>2316</v>
      </c>
      <c r="I353" s="122" t="s">
        <v>74</v>
      </c>
      <c r="J353" s="122">
        <f>YEAR(Tabla1[[#This Row],[Fecha de Inicio del Proceso]])</f>
        <v>2025</v>
      </c>
      <c r="K353" s="124">
        <v>45735</v>
      </c>
      <c r="L353" s="122" t="s">
        <v>2467</v>
      </c>
      <c r="M353" s="122" t="s">
        <v>2502</v>
      </c>
      <c r="N353" s="122" t="s">
        <v>2503</v>
      </c>
      <c r="O353" s="122" t="s">
        <v>298</v>
      </c>
      <c r="P353" s="122" t="s">
        <v>2470</v>
      </c>
      <c r="Q353" s="124">
        <v>45905</v>
      </c>
      <c r="R353" s="124">
        <v>45827</v>
      </c>
      <c r="S353" s="126" t="s">
        <v>28</v>
      </c>
      <c r="T353" s="126" t="s">
        <v>28</v>
      </c>
      <c r="U353" s="126" t="s">
        <v>28</v>
      </c>
      <c r="V353" s="124" t="s">
        <v>28</v>
      </c>
      <c r="W353" s="124">
        <v>45827</v>
      </c>
      <c r="X353" s="122" t="s">
        <v>28</v>
      </c>
      <c r="Y353" s="122" t="s">
        <v>2504</v>
      </c>
      <c r="Z353" s="122" t="s">
        <v>26</v>
      </c>
      <c r="AA353" s="123" t="s">
        <v>333</v>
      </c>
      <c r="AB353" s="141" t="s">
        <v>2505</v>
      </c>
      <c r="AC353" s="158">
        <f>IF(OR(ISNUMBER(FIND("inteligencia",Tabla1[[#This Row],[Resumen]])), ISNUMBER(FIND("artificial",Tabla1[[#This Row],[Resumen]])), ISNUMBER(FIND("Inteligencia",Tabla1[[#This Row],[Resumen]])), ISNUMBER(FIND("Artificial",Tabla1[[#This Row],[Resumen]]))), 1, 0)</f>
        <v>1</v>
      </c>
      <c r="AD353"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53" s="159">
        <f>Tabla1[[#This Row],[Título Menciona IA]]*Tabla1[[#This Row],[Resumen Menciona IA]]</f>
        <v>0</v>
      </c>
      <c r="AF353" s="142" t="s">
        <v>81</v>
      </c>
      <c r="AG353" s="145"/>
      <c r="AH353" s="141"/>
      <c r="AI353" s="141"/>
      <c r="AJ353" s="141"/>
      <c r="AK353" s="141"/>
      <c r="AL353" s="141"/>
      <c r="AM353" s="141"/>
      <c r="AN353" s="141"/>
      <c r="AO353" s="141"/>
      <c r="AP353" s="142"/>
      <c r="AQ353" s="146" t="s">
        <v>2506</v>
      </c>
      <c r="AR353" s="148" t="s">
        <v>2507</v>
      </c>
      <c r="AS353" s="148" t="s">
        <v>2508</v>
      </c>
      <c r="AT353" s="134"/>
    </row>
    <row r="354" spans="1:46" ht="105">
      <c r="A354" s="122">
        <v>353</v>
      </c>
      <c r="B354" s="123" t="s">
        <v>70</v>
      </c>
      <c r="C354" s="122" t="s">
        <v>21</v>
      </c>
      <c r="D354" s="122" t="s">
        <v>22</v>
      </c>
      <c r="E354" s="122" t="s">
        <v>23</v>
      </c>
      <c r="F354" s="123" t="s">
        <v>24</v>
      </c>
      <c r="G354" s="122" t="s">
        <v>25</v>
      </c>
      <c r="H354" s="122" t="s">
        <v>2347</v>
      </c>
      <c r="I354" s="122" t="s">
        <v>74</v>
      </c>
      <c r="J354" s="122">
        <f>YEAR(Tabla1[[#This Row],[Fecha de Inicio del Proceso]])</f>
        <v>2025</v>
      </c>
      <c r="K354" s="124">
        <v>45726</v>
      </c>
      <c r="L354" s="122" t="s">
        <v>2467</v>
      </c>
      <c r="M354" s="122" t="s">
        <v>2509</v>
      </c>
      <c r="N354" s="122" t="s">
        <v>2510</v>
      </c>
      <c r="O354" s="122" t="s">
        <v>27</v>
      </c>
      <c r="P354" s="122" t="s">
        <v>2365</v>
      </c>
      <c r="Q354" s="124">
        <v>46094</v>
      </c>
      <c r="R354" s="124">
        <v>45932</v>
      </c>
      <c r="S354" s="126" t="s">
        <v>28</v>
      </c>
      <c r="T354" s="126" t="s">
        <v>28</v>
      </c>
      <c r="U354" s="123" t="s">
        <v>28</v>
      </c>
      <c r="V354" s="122" t="s">
        <v>28</v>
      </c>
      <c r="W354" s="122" t="s">
        <v>28</v>
      </c>
      <c r="X354" s="122" t="s">
        <v>28</v>
      </c>
      <c r="Y354" s="122" t="s">
        <v>2511</v>
      </c>
      <c r="Z354" s="122" t="s">
        <v>2511</v>
      </c>
      <c r="AA354" s="123" t="s">
        <v>333</v>
      </c>
      <c r="AB354" s="141" t="s">
        <v>2512</v>
      </c>
      <c r="AC354" s="157">
        <f>IF(OR(ISNUMBER(FIND("inteligencia",Tabla1[[#This Row],[Resumen]])), ISNUMBER(FIND("artificial",Tabla1[[#This Row],[Resumen]])), ISNUMBER(FIND("Inteligencia",Tabla1[[#This Row],[Resumen]])), ISNUMBER(FIND("Artificial",Tabla1[[#This Row],[Resumen]]))), 1, 0)</f>
        <v>1</v>
      </c>
      <c r="AD35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54" s="157">
        <f>Tabla1[[#This Row],[Título Menciona IA]]*Tabla1[[#This Row],[Resumen Menciona IA]]</f>
        <v>0</v>
      </c>
      <c r="AF354" s="142" t="s">
        <v>81</v>
      </c>
      <c r="AG354" s="145"/>
      <c r="AH354" s="141"/>
      <c r="AI354" s="141"/>
      <c r="AJ354" s="141"/>
      <c r="AK354" s="141"/>
      <c r="AL354" s="141"/>
      <c r="AM354" s="141"/>
      <c r="AN354" s="141"/>
      <c r="AO354" s="141"/>
      <c r="AP354" s="142"/>
      <c r="AQ354" s="132" t="s">
        <v>2513</v>
      </c>
      <c r="AR354" s="134" t="s">
        <v>2514</v>
      </c>
      <c r="AS354" s="134" t="s">
        <v>2515</v>
      </c>
      <c r="AT354" s="134"/>
    </row>
    <row r="355" spans="1:46" ht="105.75" customHeight="1">
      <c r="A355" s="122">
        <v>354</v>
      </c>
      <c r="B355" s="123" t="s">
        <v>70</v>
      </c>
      <c r="C355" s="122" t="s">
        <v>21</v>
      </c>
      <c r="D355" s="122" t="s">
        <v>22</v>
      </c>
      <c r="E355" s="122" t="s">
        <v>23</v>
      </c>
      <c r="F355" s="123" t="s">
        <v>24</v>
      </c>
      <c r="G355" s="122" t="s">
        <v>25</v>
      </c>
      <c r="H355" s="122" t="s">
        <v>2347</v>
      </c>
      <c r="I355" s="122" t="s">
        <v>74</v>
      </c>
      <c r="J355" s="122">
        <f>YEAR(Tabla1[[#This Row],[Fecha de Inicio del Proceso]])</f>
        <v>2025</v>
      </c>
      <c r="K355" s="124">
        <v>45726</v>
      </c>
      <c r="L355" s="122" t="s">
        <v>2467</v>
      </c>
      <c r="M355" s="122" t="s">
        <v>2516</v>
      </c>
      <c r="N355" s="122" t="s">
        <v>2517</v>
      </c>
      <c r="O355" s="122" t="s">
        <v>298</v>
      </c>
      <c r="P355" s="122" t="s">
        <v>2470</v>
      </c>
      <c r="Q355" s="124">
        <v>45840</v>
      </c>
      <c r="R355" s="124">
        <v>45827</v>
      </c>
      <c r="S355" s="126" t="s">
        <v>28</v>
      </c>
      <c r="T355" s="126" t="s">
        <v>28</v>
      </c>
      <c r="U355" s="123" t="s">
        <v>28</v>
      </c>
      <c r="V355" s="122" t="s">
        <v>28</v>
      </c>
      <c r="W355" s="124">
        <v>45827</v>
      </c>
      <c r="X355" s="122" t="s">
        <v>28</v>
      </c>
      <c r="Y355" s="122" t="s">
        <v>2461</v>
      </c>
      <c r="Z355" s="122" t="s">
        <v>28</v>
      </c>
      <c r="AA355" s="123" t="s">
        <v>333</v>
      </c>
      <c r="AB355" s="141" t="s">
        <v>2518</v>
      </c>
      <c r="AC355" s="157">
        <f>IF(OR(ISNUMBER(FIND("inteligencia",Tabla1[[#This Row],[Resumen]])), ISNUMBER(FIND("artificial",Tabla1[[#This Row],[Resumen]])), ISNUMBER(FIND("Inteligencia",Tabla1[[#This Row],[Resumen]])), ISNUMBER(FIND("Artificial",Tabla1[[#This Row],[Resumen]]))), 1, 0)</f>
        <v>1</v>
      </c>
      <c r="AD35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55" s="157">
        <f>Tabla1[[#This Row],[Título Menciona IA]]*Tabla1[[#This Row],[Resumen Menciona IA]]</f>
        <v>0</v>
      </c>
      <c r="AF355" s="142" t="s">
        <v>81</v>
      </c>
      <c r="AG355" s="145"/>
      <c r="AH355" s="141"/>
      <c r="AI355" s="141"/>
      <c r="AJ355" s="141"/>
      <c r="AK355" s="141"/>
      <c r="AL355" s="141"/>
      <c r="AM355" s="141"/>
      <c r="AN355" s="141"/>
      <c r="AO355" s="141"/>
      <c r="AP355" s="142"/>
      <c r="AQ355" s="132" t="s">
        <v>2519</v>
      </c>
      <c r="AR355" s="134" t="s">
        <v>2520</v>
      </c>
      <c r="AS355" s="134" t="s">
        <v>2521</v>
      </c>
      <c r="AT355" s="134" t="s">
        <v>2522</v>
      </c>
    </row>
    <row r="356" spans="1:46" ht="120">
      <c r="A356" s="122">
        <v>355</v>
      </c>
      <c r="B356" s="123" t="s">
        <v>70</v>
      </c>
      <c r="C356" s="122" t="s">
        <v>21</v>
      </c>
      <c r="D356" s="122" t="s">
        <v>22</v>
      </c>
      <c r="E356" s="122" t="s">
        <v>23</v>
      </c>
      <c r="F356" s="123" t="s">
        <v>24</v>
      </c>
      <c r="G356" s="122" t="s">
        <v>25</v>
      </c>
      <c r="H356" s="122" t="s">
        <v>2316</v>
      </c>
      <c r="I356" s="122" t="s">
        <v>74</v>
      </c>
      <c r="J356" s="122">
        <f>YEAR(Tabla1[[#This Row],[Fecha de Inicio del Proceso]])</f>
        <v>2025</v>
      </c>
      <c r="K356" s="124">
        <v>45720</v>
      </c>
      <c r="L356" s="122" t="s">
        <v>2467</v>
      </c>
      <c r="M356" s="122" t="s">
        <v>2523</v>
      </c>
      <c r="N356" s="122" t="s">
        <v>2524</v>
      </c>
      <c r="O356" s="122" t="s">
        <v>298</v>
      </c>
      <c r="P356" s="122" t="s">
        <v>2470</v>
      </c>
      <c r="Q356" s="124">
        <v>45905</v>
      </c>
      <c r="R356" s="124">
        <v>45827</v>
      </c>
      <c r="S356" s="126" t="s">
        <v>28</v>
      </c>
      <c r="T356" s="126" t="s">
        <v>28</v>
      </c>
      <c r="U356" s="123" t="s">
        <v>28</v>
      </c>
      <c r="V356" s="122" t="s">
        <v>28</v>
      </c>
      <c r="W356" s="124">
        <v>45827</v>
      </c>
      <c r="X356" s="122" t="s">
        <v>28</v>
      </c>
      <c r="Y356" s="122" t="s">
        <v>2525</v>
      </c>
      <c r="Z356" s="122" t="s">
        <v>2526</v>
      </c>
      <c r="AA356" s="123" t="s">
        <v>333</v>
      </c>
      <c r="AB356" s="141" t="s">
        <v>2527</v>
      </c>
      <c r="AC356" s="158">
        <f>IF(OR(ISNUMBER(FIND("inteligencia",Tabla1[[#This Row],[Resumen]])), ISNUMBER(FIND("artificial",Tabla1[[#This Row],[Resumen]])), ISNUMBER(FIND("Inteligencia",Tabla1[[#This Row],[Resumen]])), ISNUMBER(FIND("Artificial",Tabla1[[#This Row],[Resumen]]))), 1, 0)</f>
        <v>1</v>
      </c>
      <c r="AD356"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56" s="159">
        <f>Tabla1[[#This Row],[Título Menciona IA]]*Tabla1[[#This Row],[Resumen Menciona IA]]</f>
        <v>0</v>
      </c>
      <c r="AF356" s="142" t="s">
        <v>81</v>
      </c>
      <c r="AG356" s="145"/>
      <c r="AH356" s="141"/>
      <c r="AI356" s="141"/>
      <c r="AJ356" s="141"/>
      <c r="AK356" s="141"/>
      <c r="AL356" s="141"/>
      <c r="AM356" s="141"/>
      <c r="AN356" s="141"/>
      <c r="AO356" s="141"/>
      <c r="AP356" s="142"/>
      <c r="AQ356" s="146" t="s">
        <v>2528</v>
      </c>
      <c r="AR356" s="148" t="s">
        <v>2529</v>
      </c>
      <c r="AS356" s="148" t="s">
        <v>2530</v>
      </c>
      <c r="AT356" s="134"/>
    </row>
    <row r="357" spans="1:46" ht="135">
      <c r="A357" s="122">
        <v>356</v>
      </c>
      <c r="B357" s="123" t="s">
        <v>70</v>
      </c>
      <c r="C357" s="122" t="s">
        <v>21</v>
      </c>
      <c r="D357" s="122" t="s">
        <v>22</v>
      </c>
      <c r="E357" s="122" t="s">
        <v>23</v>
      </c>
      <c r="F357" s="123" t="s">
        <v>24</v>
      </c>
      <c r="G357" s="122" t="s">
        <v>25</v>
      </c>
      <c r="H357" s="122" t="s">
        <v>2316</v>
      </c>
      <c r="I357" s="122" t="s">
        <v>74</v>
      </c>
      <c r="J357" s="122">
        <f>YEAR(Tabla1[[#This Row],[Fecha de Inicio del Proceso]])</f>
        <v>2025</v>
      </c>
      <c r="K357" s="124">
        <v>45713</v>
      </c>
      <c r="L357" s="122" t="s">
        <v>2467</v>
      </c>
      <c r="M357" s="122" t="s">
        <v>2531</v>
      </c>
      <c r="N357" s="122" t="s">
        <v>2532</v>
      </c>
      <c r="O357" s="122" t="s">
        <v>298</v>
      </c>
      <c r="P357" s="122" t="s">
        <v>2470</v>
      </c>
      <c r="Q357" s="124">
        <v>45906</v>
      </c>
      <c r="R357" s="124">
        <v>45827</v>
      </c>
      <c r="S357" s="126" t="s">
        <v>28</v>
      </c>
      <c r="T357" s="126" t="s">
        <v>28</v>
      </c>
      <c r="U357" s="123" t="s">
        <v>28</v>
      </c>
      <c r="V357" s="122" t="s">
        <v>28</v>
      </c>
      <c r="W357" s="124">
        <v>45827</v>
      </c>
      <c r="X357" s="122" t="s">
        <v>28</v>
      </c>
      <c r="Y357" s="122" t="s">
        <v>2533</v>
      </c>
      <c r="Z357" s="122" t="s">
        <v>26</v>
      </c>
      <c r="AA357" s="123" t="s">
        <v>333</v>
      </c>
      <c r="AB357" s="141" t="s">
        <v>2534</v>
      </c>
      <c r="AC357" s="158">
        <f>IF(OR(ISNUMBER(FIND("inteligencia",Tabla1[[#This Row],[Resumen]])), ISNUMBER(FIND("artificial",Tabla1[[#This Row],[Resumen]])), ISNUMBER(FIND("Inteligencia",Tabla1[[#This Row],[Resumen]])), ISNUMBER(FIND("Artificial",Tabla1[[#This Row],[Resumen]]))), 1, 0)</f>
        <v>1</v>
      </c>
      <c r="AD357"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57" s="159">
        <f>Tabla1[[#This Row],[Título Menciona IA]]*Tabla1[[#This Row],[Resumen Menciona IA]]</f>
        <v>0</v>
      </c>
      <c r="AF357" s="142" t="s">
        <v>81</v>
      </c>
      <c r="AG357" s="145"/>
      <c r="AH357" s="141"/>
      <c r="AI357" s="141"/>
      <c r="AJ357" s="141"/>
      <c r="AK357" s="141"/>
      <c r="AL357" s="141"/>
      <c r="AM357" s="141"/>
      <c r="AN357" s="141"/>
      <c r="AO357" s="141"/>
      <c r="AP357" s="142"/>
      <c r="AQ357" s="146" t="s">
        <v>2535</v>
      </c>
      <c r="AR357" s="148" t="s">
        <v>2536</v>
      </c>
      <c r="AS357" s="148" t="s">
        <v>2537</v>
      </c>
      <c r="AT357" s="134"/>
    </row>
    <row r="358" spans="1:46" ht="120">
      <c r="A358" s="122">
        <v>357</v>
      </c>
      <c r="B358" s="123" t="s">
        <v>70</v>
      </c>
      <c r="C358" s="122" t="s">
        <v>21</v>
      </c>
      <c r="D358" s="122" t="s">
        <v>22</v>
      </c>
      <c r="E358" s="122" t="s">
        <v>23</v>
      </c>
      <c r="F358" s="123" t="s">
        <v>24</v>
      </c>
      <c r="G358" s="122" t="s">
        <v>25</v>
      </c>
      <c r="H358" s="122" t="s">
        <v>2347</v>
      </c>
      <c r="I358" s="122" t="s">
        <v>74</v>
      </c>
      <c r="J358" s="122">
        <f>YEAR(Tabla1[[#This Row],[Fecha de Inicio del Proceso]])</f>
        <v>2025</v>
      </c>
      <c r="K358" s="124">
        <v>45713</v>
      </c>
      <c r="L358" s="122" t="s">
        <v>2467</v>
      </c>
      <c r="M358" s="122" t="s">
        <v>2538</v>
      </c>
      <c r="N358" s="122" t="s">
        <v>2539</v>
      </c>
      <c r="O358" s="122" t="s">
        <v>298</v>
      </c>
      <c r="P358" s="122" t="s">
        <v>2470</v>
      </c>
      <c r="Q358" s="124">
        <v>45840</v>
      </c>
      <c r="R358" s="124">
        <v>45827</v>
      </c>
      <c r="S358" s="126" t="s">
        <v>28</v>
      </c>
      <c r="T358" s="126" t="s">
        <v>28</v>
      </c>
      <c r="U358" s="123" t="s">
        <v>28</v>
      </c>
      <c r="V358" s="124" t="s">
        <v>28</v>
      </c>
      <c r="W358" s="124">
        <v>45827</v>
      </c>
      <c r="X358" s="122" t="s">
        <v>28</v>
      </c>
      <c r="Y358" s="122" t="s">
        <v>2410</v>
      </c>
      <c r="Z358" s="122" t="s">
        <v>28</v>
      </c>
      <c r="AA358" s="122" t="s">
        <v>239</v>
      </c>
      <c r="AB358" s="141" t="s">
        <v>2540</v>
      </c>
      <c r="AC358" s="157">
        <f>IF(OR(ISNUMBER(FIND("inteligencia",Tabla1[[#This Row],[Resumen]])), ISNUMBER(FIND("artificial",Tabla1[[#This Row],[Resumen]])), ISNUMBER(FIND("Inteligencia",Tabla1[[#This Row],[Resumen]])), ISNUMBER(FIND("Artificial",Tabla1[[#This Row],[Resumen]]))), 1, 0)</f>
        <v>1</v>
      </c>
      <c r="AD35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58" s="157">
        <f>Tabla1[[#This Row],[Título Menciona IA]]*Tabla1[[#This Row],[Resumen Menciona IA]]</f>
        <v>0</v>
      </c>
      <c r="AF358" s="142" t="s">
        <v>81</v>
      </c>
      <c r="AG358" s="145"/>
      <c r="AH358" s="141"/>
      <c r="AI358" s="141"/>
      <c r="AJ358" s="141"/>
      <c r="AK358" s="141"/>
      <c r="AL358" s="141"/>
      <c r="AM358" s="141"/>
      <c r="AN358" s="141"/>
      <c r="AO358" s="141"/>
      <c r="AP358" s="142"/>
      <c r="AQ358" s="132" t="s">
        <v>2541</v>
      </c>
      <c r="AR358" s="134" t="s">
        <v>2542</v>
      </c>
      <c r="AS358" s="134" t="s">
        <v>2543</v>
      </c>
      <c r="AT358" s="141"/>
    </row>
    <row r="359" spans="1:46" ht="90">
      <c r="A359" s="122">
        <v>358</v>
      </c>
      <c r="B359" s="123" t="s">
        <v>70</v>
      </c>
      <c r="C359" s="122" t="s">
        <v>21</v>
      </c>
      <c r="D359" s="122" t="s">
        <v>22</v>
      </c>
      <c r="E359" s="122" t="s">
        <v>23</v>
      </c>
      <c r="F359" s="123" t="s">
        <v>24</v>
      </c>
      <c r="G359" s="122" t="s">
        <v>25</v>
      </c>
      <c r="H359" s="122" t="s">
        <v>2316</v>
      </c>
      <c r="I359" s="122" t="s">
        <v>74</v>
      </c>
      <c r="J359" s="122">
        <f>YEAR(Tabla1[[#This Row],[Fecha de Inicio del Proceso]])</f>
        <v>2025</v>
      </c>
      <c r="K359" s="124">
        <v>45707</v>
      </c>
      <c r="L359" s="122" t="s">
        <v>2467</v>
      </c>
      <c r="M359" s="122" t="s">
        <v>2544</v>
      </c>
      <c r="N359" s="122" t="s">
        <v>2545</v>
      </c>
      <c r="O359" s="122" t="s">
        <v>298</v>
      </c>
      <c r="P359" s="122" t="s">
        <v>2470</v>
      </c>
      <c r="Q359" s="124">
        <v>45869</v>
      </c>
      <c r="R359" s="124">
        <v>45827</v>
      </c>
      <c r="S359" s="126" t="s">
        <v>28</v>
      </c>
      <c r="T359" s="126" t="s">
        <v>28</v>
      </c>
      <c r="U359" s="126" t="s">
        <v>28</v>
      </c>
      <c r="V359" s="124" t="s">
        <v>28</v>
      </c>
      <c r="W359" s="124">
        <v>45827</v>
      </c>
      <c r="X359" s="122" t="s">
        <v>28</v>
      </c>
      <c r="Y359" s="122" t="s">
        <v>2546</v>
      </c>
      <c r="Z359" s="122" t="s">
        <v>2547</v>
      </c>
      <c r="AA359" s="123" t="s">
        <v>333</v>
      </c>
      <c r="AB359" s="141" t="s">
        <v>2548</v>
      </c>
      <c r="AC359" s="158">
        <f>IF(OR(ISNUMBER(FIND("inteligencia",Tabla1[[#This Row],[Resumen]])), ISNUMBER(FIND("artificial",Tabla1[[#This Row],[Resumen]])), ISNUMBER(FIND("Inteligencia",Tabla1[[#This Row],[Resumen]])), ISNUMBER(FIND("Artificial",Tabla1[[#This Row],[Resumen]]))), 1, 0)</f>
        <v>1</v>
      </c>
      <c r="AD359"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59" s="159">
        <f>Tabla1[[#This Row],[Título Menciona IA]]*Tabla1[[#This Row],[Resumen Menciona IA]]</f>
        <v>0</v>
      </c>
      <c r="AF359" s="142" t="s">
        <v>81</v>
      </c>
      <c r="AG359" s="145"/>
      <c r="AH359" s="141"/>
      <c r="AI359" s="141"/>
      <c r="AJ359" s="141"/>
      <c r="AK359" s="141"/>
      <c r="AL359" s="141"/>
      <c r="AM359" s="141"/>
      <c r="AN359" s="141"/>
      <c r="AO359" s="141"/>
      <c r="AP359" s="142"/>
      <c r="AQ359" s="153" t="s">
        <v>2549</v>
      </c>
      <c r="AR359" s="134" t="s">
        <v>2550</v>
      </c>
      <c r="AS359" s="134" t="s">
        <v>2551</v>
      </c>
      <c r="AT359" s="141"/>
    </row>
    <row r="360" spans="1:46" ht="135">
      <c r="A360" s="122">
        <v>359</v>
      </c>
      <c r="B360" s="123" t="s">
        <v>70</v>
      </c>
      <c r="C360" s="122" t="s">
        <v>21</v>
      </c>
      <c r="D360" s="122" t="s">
        <v>22</v>
      </c>
      <c r="E360" s="123" t="s">
        <v>2552</v>
      </c>
      <c r="F360" s="123" t="s">
        <v>105</v>
      </c>
      <c r="G360" s="123" t="s">
        <v>28</v>
      </c>
      <c r="H360" s="123" t="s">
        <v>28</v>
      </c>
      <c r="I360" s="123" t="s">
        <v>106</v>
      </c>
      <c r="J360" s="122">
        <f>YEAR(Tabla1[[#This Row],[Fecha de Inicio del Proceso]])</f>
        <v>2024</v>
      </c>
      <c r="K360" s="124">
        <v>45645</v>
      </c>
      <c r="L360" s="122" t="s">
        <v>28</v>
      </c>
      <c r="M360" s="122" t="s">
        <v>2553</v>
      </c>
      <c r="N360" s="122" t="s">
        <v>2554</v>
      </c>
      <c r="O360" s="122" t="s">
        <v>109</v>
      </c>
      <c r="P360" s="122" t="s">
        <v>2555</v>
      </c>
      <c r="Q360" s="124">
        <v>46111</v>
      </c>
      <c r="R360" s="124">
        <v>45645</v>
      </c>
      <c r="S360" s="124">
        <v>45645</v>
      </c>
      <c r="T360" s="126" t="s">
        <v>28</v>
      </c>
      <c r="U360" s="124">
        <v>45645</v>
      </c>
      <c r="V360" s="124">
        <v>45645</v>
      </c>
      <c r="W360" s="122" t="s">
        <v>28</v>
      </c>
      <c r="X360" s="122" t="s">
        <v>28</v>
      </c>
      <c r="Y360" s="122" t="s">
        <v>2556</v>
      </c>
      <c r="Z360" s="122" t="s">
        <v>28</v>
      </c>
      <c r="AA360" s="123" t="s">
        <v>333</v>
      </c>
      <c r="AB360" s="141" t="s">
        <v>2557</v>
      </c>
      <c r="AC360" s="158">
        <f>IF(OR(ISNUMBER(FIND("inteligencia",Tabla1[[#This Row],[Resumen]])), ISNUMBER(FIND("artificial",Tabla1[[#This Row],[Resumen]])), ISNUMBER(FIND("Inteligencia",Tabla1[[#This Row],[Resumen]])), ISNUMBER(FIND("Artificial",Tabla1[[#This Row],[Resumen]]))), 1, 0)</f>
        <v>1</v>
      </c>
      <c r="AD360"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60" s="159">
        <f>Tabla1[[#This Row],[Título Menciona IA]]*Tabla1[[#This Row],[Resumen Menciona IA]]</f>
        <v>0</v>
      </c>
      <c r="AF360" s="142" t="s">
        <v>81</v>
      </c>
      <c r="AG360" s="145"/>
      <c r="AH360" s="141"/>
      <c r="AI360" s="141"/>
      <c r="AJ360" s="141"/>
      <c r="AK360" s="141"/>
      <c r="AL360" s="141"/>
      <c r="AM360" s="141"/>
      <c r="AN360" s="141"/>
      <c r="AO360" s="141"/>
      <c r="AP360" s="142"/>
      <c r="AQ360" s="146" t="s">
        <v>2558</v>
      </c>
      <c r="AR360" s="134"/>
      <c r="AS360" s="134"/>
      <c r="AT360" s="141"/>
    </row>
    <row r="361" spans="1:46" ht="135">
      <c r="A361" s="122">
        <v>360</v>
      </c>
      <c r="B361" s="123" t="s">
        <v>70</v>
      </c>
      <c r="C361" s="122" t="s">
        <v>21</v>
      </c>
      <c r="D361" s="122" t="s">
        <v>22</v>
      </c>
      <c r="E361" s="122" t="s">
        <v>23</v>
      </c>
      <c r="F361" s="123" t="s">
        <v>24</v>
      </c>
      <c r="G361" s="122" t="s">
        <v>25</v>
      </c>
      <c r="H361" s="122" t="s">
        <v>2316</v>
      </c>
      <c r="I361" s="122" t="s">
        <v>74</v>
      </c>
      <c r="J361" s="122">
        <f>YEAR(Tabla1[[#This Row],[Fecha de Inicio del Proceso]])</f>
        <v>2024</v>
      </c>
      <c r="K361" s="124">
        <v>45621</v>
      </c>
      <c r="L361" s="122" t="s">
        <v>2467</v>
      </c>
      <c r="M361" s="123" t="s">
        <v>2559</v>
      </c>
      <c r="N361" s="122" t="s">
        <v>2560</v>
      </c>
      <c r="O361" s="122" t="s">
        <v>298</v>
      </c>
      <c r="P361" s="122" t="s">
        <v>2470</v>
      </c>
      <c r="Q361" s="124">
        <v>45840</v>
      </c>
      <c r="R361" s="124">
        <v>45827</v>
      </c>
      <c r="S361" s="126" t="s">
        <v>28</v>
      </c>
      <c r="T361" s="126" t="s">
        <v>28</v>
      </c>
      <c r="U361" s="126" t="s">
        <v>28</v>
      </c>
      <c r="V361" s="124" t="s">
        <v>28</v>
      </c>
      <c r="W361" s="124">
        <v>45827</v>
      </c>
      <c r="X361" s="122" t="s">
        <v>28</v>
      </c>
      <c r="Y361" s="122" t="s">
        <v>2561</v>
      </c>
      <c r="Z361" s="122" t="s">
        <v>28</v>
      </c>
      <c r="AA361" s="122" t="s">
        <v>135</v>
      </c>
      <c r="AB361" s="141" t="s">
        <v>2562</v>
      </c>
      <c r="AC361" s="157">
        <f>IF(OR(ISNUMBER(FIND("inteligencia",Tabla1[[#This Row],[Resumen]])), ISNUMBER(FIND("artificial",Tabla1[[#This Row],[Resumen]])), ISNUMBER(FIND("Inteligencia",Tabla1[[#This Row],[Resumen]])), ISNUMBER(FIND("Artificial",Tabla1[[#This Row],[Resumen]]))), 1, 0)</f>
        <v>1</v>
      </c>
      <c r="AD36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61" s="157">
        <f>Tabla1[[#This Row],[Título Menciona IA]]*Tabla1[[#This Row],[Resumen Menciona IA]]</f>
        <v>0</v>
      </c>
      <c r="AF361" s="142" t="s">
        <v>81</v>
      </c>
      <c r="AG361" s="145"/>
      <c r="AH361" s="141"/>
      <c r="AI361" s="141"/>
      <c r="AJ361" s="141"/>
      <c r="AK361" s="141"/>
      <c r="AL361" s="141"/>
      <c r="AM361" s="141"/>
      <c r="AN361" s="141"/>
      <c r="AO361" s="141"/>
      <c r="AP361" s="142"/>
      <c r="AQ361" s="132" t="s">
        <v>2563</v>
      </c>
      <c r="AR361" s="134" t="s">
        <v>2564</v>
      </c>
      <c r="AS361" s="134" t="s">
        <v>2565</v>
      </c>
      <c r="AT361" s="134"/>
    </row>
    <row r="362" spans="1:46" ht="105">
      <c r="A362" s="122">
        <v>361</v>
      </c>
      <c r="B362" s="123" t="s">
        <v>70</v>
      </c>
      <c r="C362" s="122" t="s">
        <v>21</v>
      </c>
      <c r="D362" s="122" t="s">
        <v>22</v>
      </c>
      <c r="E362" s="122" t="s">
        <v>23</v>
      </c>
      <c r="F362" s="123" t="s">
        <v>24</v>
      </c>
      <c r="G362" s="122" t="s">
        <v>25</v>
      </c>
      <c r="H362" s="122" t="s">
        <v>2347</v>
      </c>
      <c r="I362" s="122" t="s">
        <v>74</v>
      </c>
      <c r="J362" s="122">
        <f>YEAR(Tabla1[[#This Row],[Fecha de Inicio del Proceso]])</f>
        <v>2024</v>
      </c>
      <c r="K362" s="124">
        <v>45600</v>
      </c>
      <c r="L362" s="122" t="s">
        <v>2467</v>
      </c>
      <c r="M362" s="123" t="s">
        <v>2566</v>
      </c>
      <c r="N362" s="122" t="s">
        <v>2567</v>
      </c>
      <c r="O362" s="122" t="s">
        <v>27</v>
      </c>
      <c r="P362" s="123" t="s">
        <v>2568</v>
      </c>
      <c r="Q362" s="124">
        <v>46024</v>
      </c>
      <c r="R362" s="124">
        <v>45896</v>
      </c>
      <c r="S362" s="126" t="s">
        <v>28</v>
      </c>
      <c r="T362" s="126" t="s">
        <v>28</v>
      </c>
      <c r="U362" s="126" t="s">
        <v>28</v>
      </c>
      <c r="V362" s="124" t="s">
        <v>28</v>
      </c>
      <c r="W362" s="122" t="s">
        <v>28</v>
      </c>
      <c r="X362" s="122" t="s">
        <v>28</v>
      </c>
      <c r="Y362" s="122" t="s">
        <v>2569</v>
      </c>
      <c r="Z362" s="122" t="s">
        <v>28</v>
      </c>
      <c r="AA362" s="122" t="s">
        <v>239</v>
      </c>
      <c r="AB362" s="141" t="s">
        <v>2570</v>
      </c>
      <c r="AC362" s="157">
        <f>IF(OR(ISNUMBER(FIND("inteligencia",Tabla1[[#This Row],[Resumen]])), ISNUMBER(FIND("artificial",Tabla1[[#This Row],[Resumen]])), ISNUMBER(FIND("Inteligencia",Tabla1[[#This Row],[Resumen]])), ISNUMBER(FIND("Artificial",Tabla1[[#This Row],[Resumen]]))), 1, 0)</f>
        <v>1</v>
      </c>
      <c r="AD36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62" s="157">
        <f>Tabla1[[#This Row],[Título Menciona IA]]*Tabla1[[#This Row],[Resumen Menciona IA]]</f>
        <v>0</v>
      </c>
      <c r="AF362" s="142" t="s">
        <v>81</v>
      </c>
      <c r="AG362" s="145"/>
      <c r="AH362" s="141"/>
      <c r="AI362" s="141"/>
      <c r="AJ362" s="141"/>
      <c r="AK362" s="141"/>
      <c r="AL362" s="141"/>
      <c r="AM362" s="141"/>
      <c r="AN362" s="141"/>
      <c r="AO362" s="141"/>
      <c r="AP362" s="142"/>
      <c r="AQ362" s="132" t="s">
        <v>2571</v>
      </c>
      <c r="AR362" s="134" t="s">
        <v>2572</v>
      </c>
      <c r="AS362" s="134" t="s">
        <v>2573</v>
      </c>
      <c r="AT362" s="134"/>
    </row>
    <row r="363" spans="1:46" ht="90">
      <c r="A363" s="122">
        <v>362</v>
      </c>
      <c r="B363" s="123" t="s">
        <v>70</v>
      </c>
      <c r="C363" s="123" t="s">
        <v>21</v>
      </c>
      <c r="D363" s="123" t="s">
        <v>22</v>
      </c>
      <c r="E363" s="123" t="s">
        <v>23</v>
      </c>
      <c r="F363" s="123" t="s">
        <v>24</v>
      </c>
      <c r="G363" s="123" t="s">
        <v>25</v>
      </c>
      <c r="H363" s="123" t="s">
        <v>2347</v>
      </c>
      <c r="I363" s="123" t="s">
        <v>74</v>
      </c>
      <c r="J363" s="123">
        <f>YEAR(Tabla1[[#This Row],[Fecha de Inicio del Proceso]])</f>
        <v>2024</v>
      </c>
      <c r="K363" s="126">
        <v>45586</v>
      </c>
      <c r="L363" s="123" t="s">
        <v>2467</v>
      </c>
      <c r="M363" s="123" t="s">
        <v>2574</v>
      </c>
      <c r="N363" s="123" t="s">
        <v>2575</v>
      </c>
      <c r="O363" s="123" t="s">
        <v>298</v>
      </c>
      <c r="P363" s="122" t="s">
        <v>2470</v>
      </c>
      <c r="Q363" s="124">
        <v>45840</v>
      </c>
      <c r="R363" s="124">
        <v>45827</v>
      </c>
      <c r="S363" s="126" t="s">
        <v>28</v>
      </c>
      <c r="T363" s="126" t="s">
        <v>28</v>
      </c>
      <c r="U363" s="126" t="s">
        <v>28</v>
      </c>
      <c r="V363" s="126" t="s">
        <v>28</v>
      </c>
      <c r="W363" s="124">
        <v>45827</v>
      </c>
      <c r="X363" s="123" t="s">
        <v>28</v>
      </c>
      <c r="Y363" s="123" t="s">
        <v>2576</v>
      </c>
      <c r="Z363" s="123" t="s">
        <v>28</v>
      </c>
      <c r="AA363" s="123" t="s">
        <v>135</v>
      </c>
      <c r="AB363" s="142" t="s">
        <v>2577</v>
      </c>
      <c r="AC363" s="157">
        <f>IF(OR(ISNUMBER(FIND("inteligencia",Tabla1[[#This Row],[Resumen]])), ISNUMBER(FIND("artificial",Tabla1[[#This Row],[Resumen]])), ISNUMBER(FIND("Inteligencia",Tabla1[[#This Row],[Resumen]])), ISNUMBER(FIND("Artificial",Tabla1[[#This Row],[Resumen]]))), 1, 0)</f>
        <v>1</v>
      </c>
      <c r="AD36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63" s="157">
        <f>Tabla1[[#This Row],[Título Menciona IA]]*Tabla1[[#This Row],[Resumen Menciona IA]]</f>
        <v>1</v>
      </c>
      <c r="AF363" s="142" t="s">
        <v>81</v>
      </c>
      <c r="AG363" s="142"/>
      <c r="AH363" s="142"/>
      <c r="AI363" s="142"/>
      <c r="AJ363" s="142"/>
      <c r="AK363" s="142"/>
      <c r="AL363" s="142"/>
      <c r="AM363" s="142"/>
      <c r="AN363" s="142"/>
      <c r="AO363" s="142"/>
      <c r="AP363" s="142"/>
      <c r="AQ363" s="132" t="s">
        <v>2578</v>
      </c>
      <c r="AR363" s="134" t="s">
        <v>2579</v>
      </c>
      <c r="AS363" s="134" t="s">
        <v>2580</v>
      </c>
      <c r="AT363" s="141"/>
    </row>
    <row r="364" spans="1:46" ht="120">
      <c r="A364" s="122">
        <v>363</v>
      </c>
      <c r="B364" s="123" t="s">
        <v>70</v>
      </c>
      <c r="C364" s="122" t="s">
        <v>21</v>
      </c>
      <c r="D364" s="122" t="s">
        <v>22</v>
      </c>
      <c r="E364" s="122" t="s">
        <v>23</v>
      </c>
      <c r="F364" s="123" t="s">
        <v>24</v>
      </c>
      <c r="G364" s="122" t="s">
        <v>25</v>
      </c>
      <c r="H364" s="122" t="s">
        <v>2316</v>
      </c>
      <c r="I364" s="122" t="s">
        <v>74</v>
      </c>
      <c r="J364" s="122">
        <f>YEAR(Tabla1[[#This Row],[Fecha de Inicio del Proceso]])</f>
        <v>2024</v>
      </c>
      <c r="K364" s="124">
        <v>45551</v>
      </c>
      <c r="L364" s="123" t="s">
        <v>2467</v>
      </c>
      <c r="M364" s="122" t="s">
        <v>2581</v>
      </c>
      <c r="N364" s="122" t="s">
        <v>2582</v>
      </c>
      <c r="O364" s="122" t="s">
        <v>27</v>
      </c>
      <c r="P364" s="122" t="s">
        <v>2350</v>
      </c>
      <c r="Q364" s="124">
        <v>46024</v>
      </c>
      <c r="R364" s="124">
        <v>45930</v>
      </c>
      <c r="S364" s="126" t="s">
        <v>28</v>
      </c>
      <c r="T364" s="126" t="s">
        <v>28</v>
      </c>
      <c r="U364" s="126" t="s">
        <v>28</v>
      </c>
      <c r="V364" s="124" t="s">
        <v>28</v>
      </c>
      <c r="W364" s="124" t="s">
        <v>28</v>
      </c>
      <c r="X364" s="122" t="s">
        <v>28</v>
      </c>
      <c r="Y364" s="122" t="s">
        <v>2583</v>
      </c>
      <c r="Z364" s="122" t="s">
        <v>26</v>
      </c>
      <c r="AA364" s="123" t="s">
        <v>333</v>
      </c>
      <c r="AB364" s="141" t="s">
        <v>2584</v>
      </c>
      <c r="AC364" s="158">
        <f>IF(OR(ISNUMBER(FIND("inteligencia",Tabla1[[#This Row],[Resumen]])), ISNUMBER(FIND("artificial",Tabla1[[#This Row],[Resumen]])), ISNUMBER(FIND("Inteligencia",Tabla1[[#This Row],[Resumen]])), ISNUMBER(FIND("Artificial",Tabla1[[#This Row],[Resumen]]))), 1, 0)</f>
        <v>1</v>
      </c>
      <c r="AD364"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64" s="159">
        <f>Tabla1[[#This Row],[Título Menciona IA]]*Tabla1[[#This Row],[Resumen Menciona IA]]</f>
        <v>0</v>
      </c>
      <c r="AF364" s="142" t="s">
        <v>81</v>
      </c>
      <c r="AG364" s="145"/>
      <c r="AH364" s="141"/>
      <c r="AI364" s="141"/>
      <c r="AJ364" s="141"/>
      <c r="AK364" s="141"/>
      <c r="AL364" s="141"/>
      <c r="AM364" s="141"/>
      <c r="AN364" s="141"/>
      <c r="AO364" s="141"/>
      <c r="AP364" s="142"/>
      <c r="AQ364" s="146" t="s">
        <v>2585</v>
      </c>
      <c r="AR364" s="148" t="s">
        <v>2586</v>
      </c>
      <c r="AS364" s="148" t="s">
        <v>2587</v>
      </c>
      <c r="AT364" s="141"/>
    </row>
    <row r="365" spans="1:46" ht="135">
      <c r="A365" s="122">
        <v>364</v>
      </c>
      <c r="B365" s="123" t="s">
        <v>70</v>
      </c>
      <c r="C365" s="122" t="s">
        <v>21</v>
      </c>
      <c r="D365" s="122" t="s">
        <v>22</v>
      </c>
      <c r="E365" s="122" t="s">
        <v>23</v>
      </c>
      <c r="F365" s="123" t="s">
        <v>24</v>
      </c>
      <c r="G365" s="122" t="s">
        <v>25</v>
      </c>
      <c r="H365" s="122" t="s">
        <v>2316</v>
      </c>
      <c r="I365" s="122" t="s">
        <v>74</v>
      </c>
      <c r="J365" s="122">
        <f>YEAR(Tabla1[[#This Row],[Fecha de Inicio del Proceso]])</f>
        <v>2024</v>
      </c>
      <c r="K365" s="124">
        <v>45539</v>
      </c>
      <c r="L365" s="123" t="s">
        <v>2467</v>
      </c>
      <c r="M365" s="122" t="s">
        <v>2588</v>
      </c>
      <c r="N365" s="122" t="s">
        <v>2589</v>
      </c>
      <c r="O365" s="122" t="s">
        <v>27</v>
      </c>
      <c r="P365" s="122" t="s">
        <v>2590</v>
      </c>
      <c r="Q365" s="124">
        <v>46024</v>
      </c>
      <c r="R365" s="124">
        <v>45960</v>
      </c>
      <c r="S365" s="126" t="s">
        <v>28</v>
      </c>
      <c r="T365" s="126" t="s">
        <v>28</v>
      </c>
      <c r="U365" s="126" t="s">
        <v>28</v>
      </c>
      <c r="V365" s="124" t="s">
        <v>28</v>
      </c>
      <c r="W365" s="122" t="s">
        <v>28</v>
      </c>
      <c r="X365" s="122" t="s">
        <v>28</v>
      </c>
      <c r="Y365" s="122" t="s">
        <v>2591</v>
      </c>
      <c r="Z365" s="122" t="s">
        <v>2592</v>
      </c>
      <c r="AA365" s="122" t="s">
        <v>239</v>
      </c>
      <c r="AB365" s="141" t="s">
        <v>2593</v>
      </c>
      <c r="AC365" s="157">
        <f>IF(OR(ISNUMBER(FIND("inteligencia",Tabla1[[#This Row],[Resumen]])), ISNUMBER(FIND("artificial",Tabla1[[#This Row],[Resumen]])), ISNUMBER(FIND("Inteligencia",Tabla1[[#This Row],[Resumen]])), ISNUMBER(FIND("Artificial",Tabla1[[#This Row],[Resumen]]))), 1, 0)</f>
        <v>1</v>
      </c>
      <c r="AD36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65" s="157">
        <f>Tabla1[[#This Row],[Título Menciona IA]]*Tabla1[[#This Row],[Resumen Menciona IA]]</f>
        <v>0</v>
      </c>
      <c r="AF365" s="142" t="s">
        <v>81</v>
      </c>
      <c r="AG365" s="145"/>
      <c r="AH365" s="141"/>
      <c r="AI365" s="141"/>
      <c r="AJ365" s="141"/>
      <c r="AK365" s="141"/>
      <c r="AL365" s="141"/>
      <c r="AM365" s="141"/>
      <c r="AN365" s="141"/>
      <c r="AO365" s="141"/>
      <c r="AP365" s="142"/>
      <c r="AQ365" s="132" t="s">
        <v>2594</v>
      </c>
      <c r="AR365" s="134" t="s">
        <v>2595</v>
      </c>
      <c r="AS365" s="134" t="s">
        <v>2596</v>
      </c>
      <c r="AT365" s="134" t="s">
        <v>2597</v>
      </c>
    </row>
    <row r="366" spans="1:46" ht="90">
      <c r="A366" s="122">
        <v>365</v>
      </c>
      <c r="B366" s="123" t="s">
        <v>70</v>
      </c>
      <c r="C366" s="122" t="s">
        <v>21</v>
      </c>
      <c r="D366" s="122" t="s">
        <v>22</v>
      </c>
      <c r="E366" s="122" t="s">
        <v>23</v>
      </c>
      <c r="F366" s="123" t="s">
        <v>24</v>
      </c>
      <c r="G366" s="122" t="s">
        <v>25</v>
      </c>
      <c r="H366" s="122" t="s">
        <v>2347</v>
      </c>
      <c r="I366" s="122" t="s">
        <v>74</v>
      </c>
      <c r="J366" s="122">
        <f>YEAR(Tabla1[[#This Row],[Fecha de Inicio del Proceso]])</f>
        <v>2024</v>
      </c>
      <c r="K366" s="124">
        <v>45538</v>
      </c>
      <c r="L366" s="123" t="s">
        <v>2467</v>
      </c>
      <c r="M366" s="122" t="s">
        <v>2598</v>
      </c>
      <c r="N366" s="122" t="s">
        <v>2599</v>
      </c>
      <c r="O366" s="122" t="s">
        <v>298</v>
      </c>
      <c r="P366" s="122" t="s">
        <v>2600</v>
      </c>
      <c r="Q366" s="124">
        <v>45897</v>
      </c>
      <c r="R366" s="124">
        <v>45827</v>
      </c>
      <c r="S366" s="126" t="s">
        <v>28</v>
      </c>
      <c r="T366" s="126" t="s">
        <v>28</v>
      </c>
      <c r="U366" s="126" t="s">
        <v>28</v>
      </c>
      <c r="V366" s="124" t="s">
        <v>28</v>
      </c>
      <c r="W366" s="124">
        <v>45827</v>
      </c>
      <c r="X366" s="122" t="s">
        <v>28</v>
      </c>
      <c r="Y366" s="122" t="s">
        <v>2601</v>
      </c>
      <c r="Z366" s="122" t="s">
        <v>2602</v>
      </c>
      <c r="AA366" s="123" t="s">
        <v>333</v>
      </c>
      <c r="AB366" s="141" t="s">
        <v>2603</v>
      </c>
      <c r="AC366" s="158">
        <f>IF(OR(ISNUMBER(FIND("inteligencia",Tabla1[[#This Row],[Resumen]])), ISNUMBER(FIND("artificial",Tabla1[[#This Row],[Resumen]])), ISNUMBER(FIND("Inteligencia",Tabla1[[#This Row],[Resumen]])), ISNUMBER(FIND("Artificial",Tabla1[[#This Row],[Resumen]]))), 1, 0)</f>
        <v>1</v>
      </c>
      <c r="AD366"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66" s="159">
        <f>Tabla1[[#This Row],[Título Menciona IA]]*Tabla1[[#This Row],[Resumen Menciona IA]]</f>
        <v>1</v>
      </c>
      <c r="AF366" s="142" t="s">
        <v>81</v>
      </c>
      <c r="AG366" s="145"/>
      <c r="AH366" s="141"/>
      <c r="AI366" s="141"/>
      <c r="AJ366" s="141"/>
      <c r="AK366" s="141"/>
      <c r="AL366" s="141"/>
      <c r="AM366" s="141"/>
      <c r="AN366" s="141"/>
      <c r="AO366" s="141"/>
      <c r="AP366" s="142"/>
      <c r="AQ366" s="146" t="s">
        <v>2604</v>
      </c>
      <c r="AR366" s="148" t="s">
        <v>2605</v>
      </c>
      <c r="AS366" s="148" t="s">
        <v>2606</v>
      </c>
      <c r="AT366" s="134"/>
    </row>
    <row r="367" spans="1:46" ht="105">
      <c r="A367" s="122">
        <v>366</v>
      </c>
      <c r="B367" s="123" t="s">
        <v>70</v>
      </c>
      <c r="C367" s="123" t="s">
        <v>21</v>
      </c>
      <c r="D367" s="123" t="s">
        <v>103</v>
      </c>
      <c r="E367" s="123" t="s">
        <v>2607</v>
      </c>
      <c r="F367" s="123" t="s">
        <v>105</v>
      </c>
      <c r="G367" s="123" t="s">
        <v>28</v>
      </c>
      <c r="H367" s="123" t="s">
        <v>28</v>
      </c>
      <c r="I367" s="123" t="s">
        <v>571</v>
      </c>
      <c r="J367" s="123">
        <f>YEAR(Tabla1[[#This Row],[Fecha de Inicio del Proceso]])</f>
        <v>2024</v>
      </c>
      <c r="K367" s="126">
        <v>45533</v>
      </c>
      <c r="L367" s="123" t="s">
        <v>28</v>
      </c>
      <c r="M367" s="123" t="s">
        <v>2608</v>
      </c>
      <c r="N367" s="123" t="s">
        <v>2609</v>
      </c>
      <c r="O367" s="123" t="s">
        <v>109</v>
      </c>
      <c r="P367" s="123" t="s">
        <v>2610</v>
      </c>
      <c r="Q367" s="126">
        <v>45638</v>
      </c>
      <c r="R367" s="126">
        <v>45576</v>
      </c>
      <c r="S367" s="126">
        <v>45576</v>
      </c>
      <c r="T367" s="126" t="s">
        <v>28</v>
      </c>
      <c r="U367" s="126">
        <v>45574</v>
      </c>
      <c r="V367" s="126">
        <v>45533</v>
      </c>
      <c r="W367" s="123" t="s">
        <v>28</v>
      </c>
      <c r="X367" s="123" t="s">
        <v>28</v>
      </c>
      <c r="Y367" s="123" t="s">
        <v>2611</v>
      </c>
      <c r="Z367" s="123" t="s">
        <v>26</v>
      </c>
      <c r="AA367" s="123" t="s">
        <v>112</v>
      </c>
      <c r="AB367" s="142" t="s">
        <v>2612</v>
      </c>
      <c r="AC367" s="157">
        <f>IF(OR(ISNUMBER(FIND("inteligencia",Tabla1[[#This Row],[Resumen]])), ISNUMBER(FIND("artificial",Tabla1[[#This Row],[Resumen]])), ISNUMBER(FIND("Inteligencia",Tabla1[[#This Row],[Resumen]])), ISNUMBER(FIND("Artificial",Tabla1[[#This Row],[Resumen]]))), 1, 0)</f>
        <v>1</v>
      </c>
      <c r="AD36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67" s="157">
        <f>Tabla1[[#This Row],[Título Menciona IA]]*Tabla1[[#This Row],[Resumen Menciona IA]]</f>
        <v>0</v>
      </c>
      <c r="AF367" s="142" t="s">
        <v>81</v>
      </c>
      <c r="AG367" s="142"/>
      <c r="AH367" s="142"/>
      <c r="AI367" s="142"/>
      <c r="AJ367" s="142"/>
      <c r="AK367" s="142"/>
      <c r="AL367" s="142"/>
      <c r="AM367" s="142"/>
      <c r="AN367" s="142"/>
      <c r="AO367" s="142"/>
      <c r="AP367" s="142"/>
      <c r="AQ367" s="132" t="s">
        <v>2613</v>
      </c>
      <c r="AR367" s="134" t="s">
        <v>2614</v>
      </c>
      <c r="AS367" s="134"/>
      <c r="AT367" s="134"/>
    </row>
    <row r="368" spans="1:46" ht="75">
      <c r="A368" s="122">
        <v>367</v>
      </c>
      <c r="B368" s="123" t="s">
        <v>70</v>
      </c>
      <c r="C368" s="123" t="s">
        <v>21</v>
      </c>
      <c r="D368" s="123" t="s">
        <v>103</v>
      </c>
      <c r="E368" s="123" t="s">
        <v>2615</v>
      </c>
      <c r="F368" s="123" t="s">
        <v>105</v>
      </c>
      <c r="G368" s="123" t="s">
        <v>28</v>
      </c>
      <c r="H368" s="123" t="s">
        <v>28</v>
      </c>
      <c r="I368" s="123" t="s">
        <v>571</v>
      </c>
      <c r="J368" s="123">
        <f>YEAR(Tabla1[[#This Row],[Fecha de Inicio del Proceso]])</f>
        <v>2024</v>
      </c>
      <c r="K368" s="126">
        <v>45533</v>
      </c>
      <c r="L368" s="123" t="s">
        <v>28</v>
      </c>
      <c r="M368" s="123" t="s">
        <v>2616</v>
      </c>
      <c r="N368" s="123" t="s">
        <v>2617</v>
      </c>
      <c r="O368" s="123" t="s">
        <v>109</v>
      </c>
      <c r="P368" s="123" t="s">
        <v>2618</v>
      </c>
      <c r="Q368" s="126">
        <v>45638</v>
      </c>
      <c r="R368" s="126">
        <v>45537</v>
      </c>
      <c r="S368" s="126">
        <v>45537</v>
      </c>
      <c r="T368" s="126" t="s">
        <v>28</v>
      </c>
      <c r="U368" s="126">
        <v>45537</v>
      </c>
      <c r="V368" s="126">
        <v>45533</v>
      </c>
      <c r="W368" s="123" t="s">
        <v>28</v>
      </c>
      <c r="X368" s="123" t="s">
        <v>28</v>
      </c>
      <c r="Y368" s="123" t="s">
        <v>2619</v>
      </c>
      <c r="Z368" s="123" t="s">
        <v>26</v>
      </c>
      <c r="AA368" s="123" t="s">
        <v>112</v>
      </c>
      <c r="AB368" s="142" t="s">
        <v>2620</v>
      </c>
      <c r="AC368" s="157">
        <f>IF(OR(ISNUMBER(FIND("inteligencia",Tabla1[[#This Row],[Resumen]])), ISNUMBER(FIND("artificial",Tabla1[[#This Row],[Resumen]])), ISNUMBER(FIND("Inteligencia",Tabla1[[#This Row],[Resumen]])), ISNUMBER(FIND("Artificial",Tabla1[[#This Row],[Resumen]]))), 1, 0)</f>
        <v>1</v>
      </c>
      <c r="AD36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68" s="157">
        <f>Tabla1[[#This Row],[Título Menciona IA]]*Tabla1[[#This Row],[Resumen Menciona IA]]</f>
        <v>0</v>
      </c>
      <c r="AF368" s="142" t="s">
        <v>81</v>
      </c>
      <c r="AG368" s="142"/>
      <c r="AH368" s="142"/>
      <c r="AI368" s="142"/>
      <c r="AJ368" s="142"/>
      <c r="AK368" s="142"/>
      <c r="AL368" s="142"/>
      <c r="AM368" s="142"/>
      <c r="AN368" s="142"/>
      <c r="AO368" s="142"/>
      <c r="AP368" s="142"/>
      <c r="AQ368" s="132" t="s">
        <v>2621</v>
      </c>
      <c r="AR368" s="134" t="s">
        <v>2622</v>
      </c>
      <c r="AS368" s="134"/>
      <c r="AT368" s="134"/>
    </row>
    <row r="369" spans="1:46" ht="90">
      <c r="A369" s="122">
        <v>368</v>
      </c>
      <c r="B369" s="123" t="s">
        <v>70</v>
      </c>
      <c r="C369" s="122" t="s">
        <v>21</v>
      </c>
      <c r="D369" s="122" t="s">
        <v>22</v>
      </c>
      <c r="E369" s="122" t="s">
        <v>23</v>
      </c>
      <c r="F369" s="123" t="s">
        <v>24</v>
      </c>
      <c r="G369" s="122" t="s">
        <v>25</v>
      </c>
      <c r="H369" s="122" t="s">
        <v>2316</v>
      </c>
      <c r="I369" s="122" t="s">
        <v>74</v>
      </c>
      <c r="J369" s="122">
        <f>YEAR(Tabla1[[#This Row],[Fecha de Inicio del Proceso]])</f>
        <v>2024</v>
      </c>
      <c r="K369" s="124">
        <v>45531</v>
      </c>
      <c r="L369" s="122" t="s">
        <v>2467</v>
      </c>
      <c r="M369" s="122" t="s">
        <v>2623</v>
      </c>
      <c r="N369" s="122" t="s">
        <v>2624</v>
      </c>
      <c r="O369" s="122" t="s">
        <v>27</v>
      </c>
      <c r="P369" s="122" t="s">
        <v>2365</v>
      </c>
      <c r="Q369" s="124">
        <v>46024</v>
      </c>
      <c r="R369" s="124">
        <v>45866</v>
      </c>
      <c r="S369" s="126" t="s">
        <v>28</v>
      </c>
      <c r="T369" s="126" t="s">
        <v>28</v>
      </c>
      <c r="U369" s="126" t="s">
        <v>28</v>
      </c>
      <c r="V369" s="124" t="s">
        <v>28</v>
      </c>
      <c r="W369" s="122" t="s">
        <v>28</v>
      </c>
      <c r="X369" s="122" t="s">
        <v>28</v>
      </c>
      <c r="Y369" s="122" t="s">
        <v>2625</v>
      </c>
      <c r="Z369" s="122" t="s">
        <v>2626</v>
      </c>
      <c r="AA369" s="123" t="s">
        <v>333</v>
      </c>
      <c r="AB369" s="141" t="s">
        <v>2627</v>
      </c>
      <c r="AC369" s="158">
        <f>IF(OR(ISNUMBER(FIND("inteligencia",Tabla1[[#This Row],[Resumen]])), ISNUMBER(FIND("artificial",Tabla1[[#This Row],[Resumen]])), ISNUMBER(FIND("Inteligencia",Tabla1[[#This Row],[Resumen]])), ISNUMBER(FIND("Artificial",Tabla1[[#This Row],[Resumen]]))), 1, 0)</f>
        <v>1</v>
      </c>
      <c r="AD369"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69" s="159">
        <f>Tabla1[[#This Row],[Título Menciona IA]]*Tabla1[[#This Row],[Resumen Menciona IA]]</f>
        <v>0</v>
      </c>
      <c r="AF369" s="142" t="s">
        <v>81</v>
      </c>
      <c r="AG369" s="145"/>
      <c r="AH369" s="141"/>
      <c r="AI369" s="141"/>
      <c r="AJ369" s="141"/>
      <c r="AK369" s="141"/>
      <c r="AL369" s="141"/>
      <c r="AM369" s="141"/>
      <c r="AN369" s="141"/>
      <c r="AO369" s="141"/>
      <c r="AP369" s="142"/>
      <c r="AQ369" s="146" t="s">
        <v>2628</v>
      </c>
      <c r="AR369" s="148" t="s">
        <v>2629</v>
      </c>
      <c r="AS369" s="148" t="s">
        <v>2630</v>
      </c>
      <c r="AT369" s="148" t="s">
        <v>2631</v>
      </c>
    </row>
    <row r="370" spans="1:46" ht="105">
      <c r="A370" s="122">
        <v>369</v>
      </c>
      <c r="B370" s="123" t="s">
        <v>70</v>
      </c>
      <c r="C370" s="122" t="s">
        <v>21</v>
      </c>
      <c r="D370" s="122" t="s">
        <v>22</v>
      </c>
      <c r="E370" s="122" t="s">
        <v>23</v>
      </c>
      <c r="F370" s="123" t="s">
        <v>24</v>
      </c>
      <c r="G370" s="122" t="s">
        <v>25</v>
      </c>
      <c r="H370" s="122" t="s">
        <v>2347</v>
      </c>
      <c r="I370" s="122" t="s">
        <v>74</v>
      </c>
      <c r="J370" s="122">
        <f>YEAR(Tabla1[[#This Row],[Fecha de Inicio del Proceso]])</f>
        <v>2024</v>
      </c>
      <c r="K370" s="124">
        <v>45531</v>
      </c>
      <c r="L370" s="122" t="s">
        <v>2467</v>
      </c>
      <c r="M370" s="122" t="s">
        <v>2632</v>
      </c>
      <c r="N370" s="122" t="s">
        <v>2633</v>
      </c>
      <c r="O370" s="122" t="s">
        <v>298</v>
      </c>
      <c r="P370" s="122" t="s">
        <v>2470</v>
      </c>
      <c r="Q370" s="124">
        <v>45867</v>
      </c>
      <c r="R370" s="124">
        <v>45827</v>
      </c>
      <c r="S370" s="126" t="s">
        <v>28</v>
      </c>
      <c r="T370" s="126" t="s">
        <v>28</v>
      </c>
      <c r="U370" s="126" t="s">
        <v>28</v>
      </c>
      <c r="V370" s="124" t="s">
        <v>28</v>
      </c>
      <c r="W370" s="126">
        <v>45827</v>
      </c>
      <c r="X370" s="122" t="s">
        <v>28</v>
      </c>
      <c r="Y370" s="122" t="s">
        <v>2634</v>
      </c>
      <c r="Z370" s="122" t="s">
        <v>2635</v>
      </c>
      <c r="AA370" s="123" t="s">
        <v>333</v>
      </c>
      <c r="AB370" s="141" t="s">
        <v>2636</v>
      </c>
      <c r="AC370" s="158">
        <f>IF(OR(ISNUMBER(FIND("inteligencia",Tabla1[[#This Row],[Resumen]])), ISNUMBER(FIND("artificial",Tabla1[[#This Row],[Resumen]])), ISNUMBER(FIND("Inteligencia",Tabla1[[#This Row],[Resumen]])), ISNUMBER(FIND("Artificial",Tabla1[[#This Row],[Resumen]]))), 1, 0)</f>
        <v>1</v>
      </c>
      <c r="AD370"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70" s="159">
        <f>Tabla1[[#This Row],[Título Menciona IA]]*Tabla1[[#This Row],[Resumen Menciona IA]]</f>
        <v>0</v>
      </c>
      <c r="AF370" s="142" t="s">
        <v>81</v>
      </c>
      <c r="AG370" s="145"/>
      <c r="AH370" s="141"/>
      <c r="AI370" s="141"/>
      <c r="AJ370" s="141"/>
      <c r="AK370" s="141"/>
      <c r="AL370" s="141"/>
      <c r="AM370" s="141"/>
      <c r="AN370" s="141"/>
      <c r="AO370" s="141"/>
      <c r="AP370" s="142"/>
      <c r="AQ370" s="153" t="s">
        <v>2637</v>
      </c>
      <c r="AR370" s="134" t="s">
        <v>2638</v>
      </c>
      <c r="AS370" s="134" t="s">
        <v>2639</v>
      </c>
      <c r="AT370" s="134"/>
    </row>
    <row r="371" spans="1:46" ht="90">
      <c r="A371" s="122">
        <v>370</v>
      </c>
      <c r="B371" s="123" t="s">
        <v>70</v>
      </c>
      <c r="C371" s="123" t="s">
        <v>21</v>
      </c>
      <c r="D371" s="123" t="s">
        <v>22</v>
      </c>
      <c r="E371" s="123" t="s">
        <v>2640</v>
      </c>
      <c r="F371" s="123" t="s">
        <v>105</v>
      </c>
      <c r="G371" s="123" t="s">
        <v>28</v>
      </c>
      <c r="H371" s="123" t="s">
        <v>28</v>
      </c>
      <c r="I371" s="123" t="s">
        <v>571</v>
      </c>
      <c r="J371" s="123">
        <f>YEAR(Tabla1[[#This Row],[Fecha de Inicio del Proceso]])</f>
        <v>2024</v>
      </c>
      <c r="K371" s="126">
        <v>45525</v>
      </c>
      <c r="L371" s="123" t="s">
        <v>28</v>
      </c>
      <c r="M371" s="123" t="s">
        <v>2641</v>
      </c>
      <c r="N371" s="123" t="s">
        <v>2642</v>
      </c>
      <c r="O371" s="123" t="s">
        <v>109</v>
      </c>
      <c r="P371" s="123" t="s">
        <v>2643</v>
      </c>
      <c r="Q371" s="126">
        <v>45638</v>
      </c>
      <c r="R371" s="126">
        <v>45526</v>
      </c>
      <c r="S371" s="126">
        <v>45526</v>
      </c>
      <c r="T371" s="126" t="s">
        <v>28</v>
      </c>
      <c r="U371" s="126">
        <v>45526</v>
      </c>
      <c r="V371" s="126">
        <v>45525</v>
      </c>
      <c r="W371" s="123" t="s">
        <v>28</v>
      </c>
      <c r="X371" s="123" t="s">
        <v>28</v>
      </c>
      <c r="Y371" s="123" t="s">
        <v>2644</v>
      </c>
      <c r="Z371" s="123" t="s">
        <v>28</v>
      </c>
      <c r="AA371" s="123" t="s">
        <v>135</v>
      </c>
      <c r="AB371" s="142" t="s">
        <v>2645</v>
      </c>
      <c r="AC371" s="157">
        <f>IF(OR(ISNUMBER(FIND("inteligencia",Tabla1[[#This Row],[Resumen]])), ISNUMBER(FIND("artificial",Tabla1[[#This Row],[Resumen]])), ISNUMBER(FIND("Inteligencia",Tabla1[[#This Row],[Resumen]])), ISNUMBER(FIND("Artificial",Tabla1[[#This Row],[Resumen]]))), 1, 0)</f>
        <v>1</v>
      </c>
      <c r="AD37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71" s="157">
        <f>Tabla1[[#This Row],[Título Menciona IA]]*Tabla1[[#This Row],[Resumen Menciona IA]]</f>
        <v>1</v>
      </c>
      <c r="AF371" s="142" t="s">
        <v>81</v>
      </c>
      <c r="AG371" s="164"/>
      <c r="AH371" s="142"/>
      <c r="AI371" s="142"/>
      <c r="AJ371" s="142"/>
      <c r="AK371" s="142"/>
      <c r="AL371" s="142"/>
      <c r="AM371" s="142"/>
      <c r="AN371" s="142"/>
      <c r="AO371" s="142"/>
      <c r="AP371" s="142"/>
      <c r="AQ371" s="132" t="s">
        <v>2646</v>
      </c>
      <c r="AR371" s="132" t="s">
        <v>2647</v>
      </c>
      <c r="AS371" s="132" t="s">
        <v>2648</v>
      </c>
      <c r="AT371" s="165"/>
    </row>
    <row r="372" spans="1:46" ht="135">
      <c r="A372" s="122">
        <v>371</v>
      </c>
      <c r="B372" s="123" t="s">
        <v>70</v>
      </c>
      <c r="C372" s="122" t="s">
        <v>21</v>
      </c>
      <c r="D372" s="122" t="s">
        <v>22</v>
      </c>
      <c r="E372" s="122" t="s">
        <v>23</v>
      </c>
      <c r="F372" s="123" t="s">
        <v>24</v>
      </c>
      <c r="G372" s="122" t="s">
        <v>25</v>
      </c>
      <c r="H372" s="122" t="s">
        <v>2316</v>
      </c>
      <c r="I372" s="122" t="s">
        <v>74</v>
      </c>
      <c r="J372" s="122">
        <f>YEAR(Tabla1[[#This Row],[Fecha de Inicio del Proceso]])</f>
        <v>2024</v>
      </c>
      <c r="K372" s="124">
        <v>45518</v>
      </c>
      <c r="L372" s="122" t="s">
        <v>2467</v>
      </c>
      <c r="M372" s="123" t="s">
        <v>2649</v>
      </c>
      <c r="N372" s="122" t="s">
        <v>2650</v>
      </c>
      <c r="O372" s="122" t="s">
        <v>27</v>
      </c>
      <c r="P372" s="122" t="s">
        <v>2365</v>
      </c>
      <c r="Q372" s="124">
        <v>46024</v>
      </c>
      <c r="R372" s="124">
        <v>45750</v>
      </c>
      <c r="S372" s="126" t="s">
        <v>28</v>
      </c>
      <c r="T372" s="126" t="s">
        <v>28</v>
      </c>
      <c r="U372" s="126" t="s">
        <v>28</v>
      </c>
      <c r="V372" s="124" t="s">
        <v>28</v>
      </c>
      <c r="W372" s="122" t="s">
        <v>28</v>
      </c>
      <c r="X372" s="122" t="s">
        <v>28</v>
      </c>
      <c r="Y372" s="122" t="s">
        <v>2651</v>
      </c>
      <c r="Z372" s="122" t="s">
        <v>2652</v>
      </c>
      <c r="AA372" s="122" t="s">
        <v>135</v>
      </c>
      <c r="AB372" s="141" t="s">
        <v>2653</v>
      </c>
      <c r="AC372" s="157">
        <f>IF(OR(ISNUMBER(FIND("inteligencia",Tabla1[[#This Row],[Resumen]])), ISNUMBER(FIND("artificial",Tabla1[[#This Row],[Resumen]])), ISNUMBER(FIND("Inteligencia",Tabla1[[#This Row],[Resumen]])), ISNUMBER(FIND("Artificial",Tabla1[[#This Row],[Resumen]]))), 1, 0)</f>
        <v>1</v>
      </c>
      <c r="AD37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72" s="157">
        <f>Tabla1[[#This Row],[Título Menciona IA]]*Tabla1[[#This Row],[Resumen Menciona IA]]</f>
        <v>0</v>
      </c>
      <c r="AF372" s="142" t="s">
        <v>81</v>
      </c>
      <c r="AG372" s="145"/>
      <c r="AH372" s="141"/>
      <c r="AI372" s="141"/>
      <c r="AJ372" s="141"/>
      <c r="AK372" s="141"/>
      <c r="AL372" s="141"/>
      <c r="AM372" s="141"/>
      <c r="AN372" s="141"/>
      <c r="AO372" s="141"/>
      <c r="AP372" s="142"/>
      <c r="AQ372" s="132" t="s">
        <v>2654</v>
      </c>
      <c r="AR372" s="134" t="s">
        <v>2655</v>
      </c>
      <c r="AS372" s="134" t="s">
        <v>2656</v>
      </c>
      <c r="AT372" s="148" t="s">
        <v>2657</v>
      </c>
    </row>
    <row r="373" spans="1:46" ht="120">
      <c r="A373" s="122">
        <v>372</v>
      </c>
      <c r="B373" s="123" t="s">
        <v>70</v>
      </c>
      <c r="C373" s="122" t="s">
        <v>21</v>
      </c>
      <c r="D373" s="122" t="s">
        <v>22</v>
      </c>
      <c r="E373" s="122" t="s">
        <v>23</v>
      </c>
      <c r="F373" s="123" t="s">
        <v>24</v>
      </c>
      <c r="G373" s="122" t="s">
        <v>25</v>
      </c>
      <c r="H373" s="122" t="s">
        <v>2316</v>
      </c>
      <c r="I373" s="122" t="s">
        <v>74</v>
      </c>
      <c r="J373" s="122">
        <f>YEAR(Tabla1[[#This Row],[Fecha de Inicio del Proceso]])</f>
        <v>2024</v>
      </c>
      <c r="K373" s="124">
        <v>45516</v>
      </c>
      <c r="L373" s="122" t="s">
        <v>2467</v>
      </c>
      <c r="M373" s="122" t="s">
        <v>2658</v>
      </c>
      <c r="N373" s="122" t="s">
        <v>2659</v>
      </c>
      <c r="O373" s="122" t="s">
        <v>27</v>
      </c>
      <c r="P373" s="122" t="s">
        <v>2365</v>
      </c>
      <c r="Q373" s="124">
        <v>46024</v>
      </c>
      <c r="R373" s="124">
        <v>45946</v>
      </c>
      <c r="S373" s="126" t="s">
        <v>28</v>
      </c>
      <c r="T373" s="126" t="s">
        <v>28</v>
      </c>
      <c r="U373" s="126" t="s">
        <v>28</v>
      </c>
      <c r="V373" s="124" t="s">
        <v>28</v>
      </c>
      <c r="W373" s="122" t="s">
        <v>28</v>
      </c>
      <c r="X373" s="122" t="s">
        <v>28</v>
      </c>
      <c r="Y373" s="122" t="s">
        <v>2660</v>
      </c>
      <c r="Z373" s="122" t="s">
        <v>28</v>
      </c>
      <c r="AA373" s="122" t="s">
        <v>333</v>
      </c>
      <c r="AB373" s="141" t="s">
        <v>2661</v>
      </c>
      <c r="AC373" s="157">
        <f>IF(OR(ISNUMBER(FIND("inteligencia",Tabla1[[#This Row],[Resumen]])), ISNUMBER(FIND("artificial",Tabla1[[#This Row],[Resumen]])), ISNUMBER(FIND("Inteligencia",Tabla1[[#This Row],[Resumen]])), ISNUMBER(FIND("Artificial",Tabla1[[#This Row],[Resumen]]))), 1, 0)</f>
        <v>1</v>
      </c>
      <c r="AD37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73" s="157">
        <f>Tabla1[[#This Row],[Título Menciona IA]]*Tabla1[[#This Row],[Resumen Menciona IA]]</f>
        <v>0</v>
      </c>
      <c r="AF373" s="142" t="s">
        <v>81</v>
      </c>
      <c r="AG373" s="145"/>
      <c r="AH373" s="141"/>
      <c r="AI373" s="141"/>
      <c r="AJ373" s="141"/>
      <c r="AK373" s="141"/>
      <c r="AL373" s="141"/>
      <c r="AM373" s="141"/>
      <c r="AN373" s="141"/>
      <c r="AO373" s="141"/>
      <c r="AP373" s="142"/>
      <c r="AQ373" s="132" t="s">
        <v>2662</v>
      </c>
      <c r="AR373" s="134" t="s">
        <v>2663</v>
      </c>
      <c r="AS373" s="134" t="s">
        <v>2664</v>
      </c>
      <c r="AT373" s="134"/>
    </row>
    <row r="374" spans="1:46" ht="120">
      <c r="A374" s="122">
        <v>373</v>
      </c>
      <c r="B374" s="123" t="s">
        <v>70</v>
      </c>
      <c r="C374" s="122" t="s">
        <v>21</v>
      </c>
      <c r="D374" s="122" t="s">
        <v>22</v>
      </c>
      <c r="E374" s="122" t="s">
        <v>23</v>
      </c>
      <c r="F374" s="123" t="s">
        <v>24</v>
      </c>
      <c r="G374" s="122" t="s">
        <v>25</v>
      </c>
      <c r="H374" s="122" t="s">
        <v>2316</v>
      </c>
      <c r="I374" s="122" t="s">
        <v>74</v>
      </c>
      <c r="J374" s="122">
        <f>YEAR(Tabla1[[#This Row],[Fecha de Inicio del Proceso]])</f>
        <v>2024</v>
      </c>
      <c r="K374" s="124">
        <v>45510</v>
      </c>
      <c r="L374" s="123" t="s">
        <v>2467</v>
      </c>
      <c r="M374" s="122" t="s">
        <v>2665</v>
      </c>
      <c r="N374" s="122" t="s">
        <v>2666</v>
      </c>
      <c r="O374" s="122" t="s">
        <v>298</v>
      </c>
      <c r="P374" s="122" t="s">
        <v>2600</v>
      </c>
      <c r="Q374" s="124">
        <v>45840</v>
      </c>
      <c r="R374" s="124">
        <v>45827</v>
      </c>
      <c r="S374" s="126" t="s">
        <v>28</v>
      </c>
      <c r="T374" s="126" t="s">
        <v>28</v>
      </c>
      <c r="U374" s="126" t="s">
        <v>28</v>
      </c>
      <c r="V374" s="124" t="s">
        <v>28</v>
      </c>
      <c r="W374" s="124">
        <v>45827</v>
      </c>
      <c r="X374" s="122" t="s">
        <v>28</v>
      </c>
      <c r="Y374" s="140" t="s">
        <v>2667</v>
      </c>
      <c r="Z374" s="122" t="s">
        <v>26</v>
      </c>
      <c r="AA374" s="123" t="s">
        <v>333</v>
      </c>
      <c r="AB374" s="142" t="s">
        <v>2668</v>
      </c>
      <c r="AC374" s="158">
        <f>IF(OR(ISNUMBER(FIND("inteligencia",Tabla1[[#This Row],[Resumen]])), ISNUMBER(FIND("artificial",Tabla1[[#This Row],[Resumen]])), ISNUMBER(FIND("Inteligencia",Tabla1[[#This Row],[Resumen]])), ISNUMBER(FIND("Artificial",Tabla1[[#This Row],[Resumen]]))), 1, 0)</f>
        <v>1</v>
      </c>
      <c r="AD374"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74" s="159">
        <f>Tabla1[[#This Row],[Título Menciona IA]]*Tabla1[[#This Row],[Resumen Menciona IA]]</f>
        <v>0</v>
      </c>
      <c r="AF374" s="142" t="s">
        <v>81</v>
      </c>
      <c r="AG374" s="145"/>
      <c r="AH374" s="141"/>
      <c r="AI374" s="141"/>
      <c r="AJ374" s="141"/>
      <c r="AK374" s="141"/>
      <c r="AL374" s="141"/>
      <c r="AM374" s="141"/>
      <c r="AN374" s="141"/>
      <c r="AO374" s="141"/>
      <c r="AP374" s="142"/>
      <c r="AQ374" s="132" t="s">
        <v>2669</v>
      </c>
      <c r="AR374" s="134" t="s">
        <v>2670</v>
      </c>
      <c r="AS374" s="134" t="s">
        <v>2671</v>
      </c>
      <c r="AT374" s="134"/>
    </row>
    <row r="375" spans="1:46" ht="165">
      <c r="A375" s="122">
        <v>374</v>
      </c>
      <c r="B375" s="123" t="s">
        <v>70</v>
      </c>
      <c r="C375" s="123" t="s">
        <v>21</v>
      </c>
      <c r="D375" s="123" t="s">
        <v>22</v>
      </c>
      <c r="E375" s="123" t="s">
        <v>23</v>
      </c>
      <c r="F375" s="123" t="s">
        <v>24</v>
      </c>
      <c r="G375" s="123" t="s">
        <v>25</v>
      </c>
      <c r="H375" s="123" t="s">
        <v>2316</v>
      </c>
      <c r="I375" s="123" t="s">
        <v>74</v>
      </c>
      <c r="J375" s="123">
        <f>YEAR(Tabla1[[#This Row],[Fecha de Inicio del Proceso]])</f>
        <v>2024</v>
      </c>
      <c r="K375" s="126">
        <v>45509</v>
      </c>
      <c r="L375" s="123" t="s">
        <v>2467</v>
      </c>
      <c r="M375" s="123" t="s">
        <v>2672</v>
      </c>
      <c r="N375" s="123" t="s">
        <v>2673</v>
      </c>
      <c r="O375" s="123" t="s">
        <v>298</v>
      </c>
      <c r="P375" s="123" t="s">
        <v>2600</v>
      </c>
      <c r="Q375" s="124">
        <v>45840</v>
      </c>
      <c r="R375" s="126">
        <v>45827</v>
      </c>
      <c r="S375" s="126" t="s">
        <v>28</v>
      </c>
      <c r="T375" s="126" t="s">
        <v>28</v>
      </c>
      <c r="U375" s="123" t="s">
        <v>28</v>
      </c>
      <c r="V375" s="123" t="s">
        <v>28</v>
      </c>
      <c r="W375" s="126">
        <v>45827</v>
      </c>
      <c r="X375" s="123" t="s">
        <v>28</v>
      </c>
      <c r="Y375" s="123" t="s">
        <v>2674</v>
      </c>
      <c r="Z375" s="123" t="s">
        <v>2675</v>
      </c>
      <c r="AA375" s="123" t="s">
        <v>79</v>
      </c>
      <c r="AB375" s="142" t="s">
        <v>2676</v>
      </c>
      <c r="AC375" s="157">
        <f>IF(OR(ISNUMBER(FIND("inteligencia",Tabla1[[#This Row],[Resumen]])), ISNUMBER(FIND("artificial",Tabla1[[#This Row],[Resumen]])), ISNUMBER(FIND("Inteligencia",Tabla1[[#This Row],[Resumen]])), ISNUMBER(FIND("Artificial",Tabla1[[#This Row],[Resumen]]))), 1, 0)</f>
        <v>1</v>
      </c>
      <c r="AD37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75" s="157">
        <f>Tabla1[[#This Row],[Título Menciona IA]]*Tabla1[[#This Row],[Resumen Menciona IA]]</f>
        <v>1</v>
      </c>
      <c r="AF375" s="142" t="s">
        <v>81</v>
      </c>
      <c r="AG375" s="142"/>
      <c r="AH375" s="142"/>
      <c r="AI375" s="142"/>
      <c r="AJ375" s="142"/>
      <c r="AK375" s="142"/>
      <c r="AL375" s="142"/>
      <c r="AM375" s="142"/>
      <c r="AN375" s="142"/>
      <c r="AO375" s="142"/>
      <c r="AP375" s="142"/>
      <c r="AQ375" s="132" t="s">
        <v>2677</v>
      </c>
      <c r="AR375" s="134" t="s">
        <v>2678</v>
      </c>
      <c r="AS375" s="134" t="s">
        <v>2679</v>
      </c>
      <c r="AT375" s="141"/>
    </row>
    <row r="376" spans="1:46" ht="90">
      <c r="A376" s="122">
        <v>375</v>
      </c>
      <c r="B376" s="123" t="s">
        <v>70</v>
      </c>
      <c r="C376" s="122" t="s">
        <v>21</v>
      </c>
      <c r="D376" s="122" t="s">
        <v>22</v>
      </c>
      <c r="E376" s="122" t="s">
        <v>23</v>
      </c>
      <c r="F376" s="123" t="s">
        <v>24</v>
      </c>
      <c r="G376" s="122" t="s">
        <v>25</v>
      </c>
      <c r="H376" s="122" t="s">
        <v>2316</v>
      </c>
      <c r="I376" s="122" t="s">
        <v>74</v>
      </c>
      <c r="J376" s="122">
        <f>YEAR(Tabla1[[#This Row],[Fecha de Inicio del Proceso]])</f>
        <v>2024</v>
      </c>
      <c r="K376" s="124">
        <v>45508</v>
      </c>
      <c r="L376" s="122" t="s">
        <v>2467</v>
      </c>
      <c r="M376" s="122" t="s">
        <v>2680</v>
      </c>
      <c r="N376" s="122" t="s">
        <v>2681</v>
      </c>
      <c r="O376" s="122" t="s">
        <v>27</v>
      </c>
      <c r="P376" s="122" t="s">
        <v>2365</v>
      </c>
      <c r="Q376" s="124">
        <v>46024</v>
      </c>
      <c r="R376" s="124">
        <v>45971</v>
      </c>
      <c r="S376" s="126" t="s">
        <v>28</v>
      </c>
      <c r="T376" s="126" t="s">
        <v>28</v>
      </c>
      <c r="U376" s="123" t="s">
        <v>28</v>
      </c>
      <c r="V376" s="122" t="s">
        <v>28</v>
      </c>
      <c r="W376" s="124" t="s">
        <v>28</v>
      </c>
      <c r="X376" s="122" t="s">
        <v>28</v>
      </c>
      <c r="Y376" s="122" t="s">
        <v>2682</v>
      </c>
      <c r="Z376" s="122" t="s">
        <v>2683</v>
      </c>
      <c r="AA376" s="123" t="s">
        <v>333</v>
      </c>
      <c r="AB376" s="141" t="s">
        <v>2684</v>
      </c>
      <c r="AC376" s="158">
        <f>IF(OR(ISNUMBER(FIND("inteligencia",Tabla1[[#This Row],[Resumen]])), ISNUMBER(FIND("artificial",Tabla1[[#This Row],[Resumen]])), ISNUMBER(FIND("Inteligencia",Tabla1[[#This Row],[Resumen]])), ISNUMBER(FIND("Artificial",Tabla1[[#This Row],[Resumen]]))), 1, 0)</f>
        <v>1</v>
      </c>
      <c r="AD376"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76" s="159">
        <f>Tabla1[[#This Row],[Título Menciona IA]]*Tabla1[[#This Row],[Resumen Menciona IA]]</f>
        <v>0</v>
      </c>
      <c r="AF376" s="142" t="s">
        <v>81</v>
      </c>
      <c r="AG376" s="145"/>
      <c r="AH376" s="141"/>
      <c r="AI376" s="141"/>
      <c r="AJ376" s="141"/>
      <c r="AK376" s="141"/>
      <c r="AL376" s="141"/>
      <c r="AM376" s="141"/>
      <c r="AN376" s="141"/>
      <c r="AO376" s="141"/>
      <c r="AP376" s="142"/>
      <c r="AQ376" s="153" t="s">
        <v>2685</v>
      </c>
      <c r="AR376" s="134" t="s">
        <v>2686</v>
      </c>
      <c r="AS376" s="134" t="s">
        <v>2687</v>
      </c>
      <c r="AT376" s="141"/>
    </row>
    <row r="377" spans="1:46" ht="105">
      <c r="A377" s="122">
        <v>376</v>
      </c>
      <c r="B377" s="123" t="s">
        <v>70</v>
      </c>
      <c r="C377" s="123" t="s">
        <v>21</v>
      </c>
      <c r="D377" s="123" t="s">
        <v>22</v>
      </c>
      <c r="E377" s="123" t="s">
        <v>23</v>
      </c>
      <c r="F377" s="123" t="s">
        <v>24</v>
      </c>
      <c r="G377" s="123" t="s">
        <v>25</v>
      </c>
      <c r="H377" s="123" t="s">
        <v>2347</v>
      </c>
      <c r="I377" s="123" t="s">
        <v>74</v>
      </c>
      <c r="J377" s="123">
        <f>YEAR(Tabla1[[#This Row],[Fecha de Inicio del Proceso]])</f>
        <v>2024</v>
      </c>
      <c r="K377" s="126">
        <v>45508</v>
      </c>
      <c r="L377" s="123" t="s">
        <v>2467</v>
      </c>
      <c r="M377" s="123" t="s">
        <v>2688</v>
      </c>
      <c r="N377" s="123" t="s">
        <v>2689</v>
      </c>
      <c r="O377" s="123" t="s">
        <v>298</v>
      </c>
      <c r="P377" s="123" t="s">
        <v>2470</v>
      </c>
      <c r="Q377" s="124">
        <v>45840</v>
      </c>
      <c r="R377" s="126">
        <v>45827</v>
      </c>
      <c r="S377" s="126" t="s">
        <v>28</v>
      </c>
      <c r="T377" s="126" t="s">
        <v>28</v>
      </c>
      <c r="U377" s="123" t="s">
        <v>28</v>
      </c>
      <c r="V377" s="123" t="s">
        <v>28</v>
      </c>
      <c r="W377" s="126">
        <v>45827</v>
      </c>
      <c r="X377" s="123" t="s">
        <v>28</v>
      </c>
      <c r="Y377" s="123" t="s">
        <v>2690</v>
      </c>
      <c r="Z377" s="123" t="s">
        <v>2691</v>
      </c>
      <c r="AA377" s="123" t="s">
        <v>239</v>
      </c>
      <c r="AB377" s="142" t="s">
        <v>2692</v>
      </c>
      <c r="AC377" s="157">
        <f>IF(OR(ISNUMBER(FIND("inteligencia",Tabla1[[#This Row],[Resumen]])), ISNUMBER(FIND("artificial",Tabla1[[#This Row],[Resumen]])), ISNUMBER(FIND("Inteligencia",Tabla1[[#This Row],[Resumen]])), ISNUMBER(FIND("Artificial",Tabla1[[#This Row],[Resumen]]))), 1, 0)</f>
        <v>1</v>
      </c>
      <c r="AD37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77" s="157">
        <f>Tabla1[[#This Row],[Título Menciona IA]]*Tabla1[[#This Row],[Resumen Menciona IA]]</f>
        <v>0</v>
      </c>
      <c r="AF377" s="142" t="s">
        <v>81</v>
      </c>
      <c r="AG377" s="142"/>
      <c r="AH377" s="142"/>
      <c r="AI377" s="142"/>
      <c r="AJ377" s="142"/>
      <c r="AK377" s="142"/>
      <c r="AL377" s="142"/>
      <c r="AM377" s="142"/>
      <c r="AN377" s="142"/>
      <c r="AO377" s="142"/>
      <c r="AP377" s="142"/>
      <c r="AQ377" s="132" t="s">
        <v>2693</v>
      </c>
      <c r="AR377" s="134" t="s">
        <v>2694</v>
      </c>
      <c r="AS377" s="134" t="s">
        <v>2695</v>
      </c>
      <c r="AT377" s="141"/>
    </row>
    <row r="378" spans="1:46" ht="270">
      <c r="A378" s="122">
        <v>377</v>
      </c>
      <c r="B378" s="123" t="s">
        <v>70</v>
      </c>
      <c r="C378" s="123" t="s">
        <v>21</v>
      </c>
      <c r="D378" s="123" t="s">
        <v>22</v>
      </c>
      <c r="E378" s="123" t="s">
        <v>23</v>
      </c>
      <c r="F378" s="123" t="s">
        <v>24</v>
      </c>
      <c r="G378" s="123" t="s">
        <v>25</v>
      </c>
      <c r="H378" s="123" t="s">
        <v>2316</v>
      </c>
      <c r="I378" s="123" t="s">
        <v>74</v>
      </c>
      <c r="J378" s="123">
        <f>YEAR(Tabla1[[#This Row],[Fecha de Inicio del Proceso]])</f>
        <v>2024</v>
      </c>
      <c r="K378" s="126">
        <v>45503</v>
      </c>
      <c r="L378" s="123" t="s">
        <v>2467</v>
      </c>
      <c r="M378" s="123" t="s">
        <v>2696</v>
      </c>
      <c r="N378" s="123" t="s">
        <v>2697</v>
      </c>
      <c r="O378" s="123" t="s">
        <v>298</v>
      </c>
      <c r="P378" s="123" t="s">
        <v>2698</v>
      </c>
      <c r="Q378" s="126">
        <v>45748</v>
      </c>
      <c r="R378" s="126">
        <v>45713</v>
      </c>
      <c r="S378" s="126" t="s">
        <v>28</v>
      </c>
      <c r="T378" s="126" t="s">
        <v>28</v>
      </c>
      <c r="U378" s="126" t="s">
        <v>28</v>
      </c>
      <c r="V378" s="126" t="s">
        <v>28</v>
      </c>
      <c r="W378" s="126">
        <v>45713</v>
      </c>
      <c r="X378" s="123" t="s">
        <v>28</v>
      </c>
      <c r="Y378" s="123" t="s">
        <v>2699</v>
      </c>
      <c r="Z378" s="123" t="s">
        <v>2700</v>
      </c>
      <c r="AA378" s="123" t="s">
        <v>135</v>
      </c>
      <c r="AB378" s="142" t="s">
        <v>2701</v>
      </c>
      <c r="AC378" s="157">
        <f>IF(OR(ISNUMBER(FIND("inteligencia",Tabla1[[#This Row],[Resumen]])), ISNUMBER(FIND("artificial",Tabla1[[#This Row],[Resumen]])), ISNUMBER(FIND("Inteligencia",Tabla1[[#This Row],[Resumen]])), ISNUMBER(FIND("Artificial",Tabla1[[#This Row],[Resumen]]))), 1, 0)</f>
        <v>1</v>
      </c>
      <c r="AD37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78" s="157">
        <f>Tabla1[[#This Row],[Título Menciona IA]]*Tabla1[[#This Row],[Resumen Menciona IA]]</f>
        <v>1</v>
      </c>
      <c r="AF378" s="142" t="s">
        <v>81</v>
      </c>
      <c r="AG378" s="142"/>
      <c r="AH378" s="142"/>
      <c r="AI378" s="142"/>
      <c r="AJ378" s="142"/>
      <c r="AK378" s="142"/>
      <c r="AL378" s="142"/>
      <c r="AM378" s="142"/>
      <c r="AN378" s="142"/>
      <c r="AO378" s="142"/>
      <c r="AP378" s="142"/>
      <c r="AQ378" s="132" t="s">
        <v>2702</v>
      </c>
      <c r="AR378" s="134" t="s">
        <v>2703</v>
      </c>
      <c r="AS378" s="134" t="s">
        <v>2704</v>
      </c>
      <c r="AT378" s="141"/>
    </row>
    <row r="379" spans="1:46" ht="90">
      <c r="A379" s="122">
        <v>378</v>
      </c>
      <c r="B379" s="123" t="s">
        <v>70</v>
      </c>
      <c r="C379" s="122" t="s">
        <v>21</v>
      </c>
      <c r="D379" s="122" t="s">
        <v>22</v>
      </c>
      <c r="E379" s="122" t="s">
        <v>23</v>
      </c>
      <c r="F379" s="123" t="s">
        <v>24</v>
      </c>
      <c r="G379" s="122" t="s">
        <v>25</v>
      </c>
      <c r="H379" s="122" t="s">
        <v>2316</v>
      </c>
      <c r="I379" s="122" t="s">
        <v>123</v>
      </c>
      <c r="J379" s="122">
        <f>YEAR(Tabla1[[#This Row],[Fecha de Inicio del Proceso]])</f>
        <v>2024</v>
      </c>
      <c r="K379" s="124">
        <v>45494</v>
      </c>
      <c r="L379" s="122" t="s">
        <v>2467</v>
      </c>
      <c r="M379" s="123" t="s">
        <v>2705</v>
      </c>
      <c r="N379" s="122" t="s">
        <v>2706</v>
      </c>
      <c r="O379" s="122" t="s">
        <v>109</v>
      </c>
      <c r="P379" s="122" t="s">
        <v>2707</v>
      </c>
      <c r="Q379" s="124">
        <v>45923</v>
      </c>
      <c r="R379" s="124">
        <v>45917</v>
      </c>
      <c r="S379" s="126">
        <v>45917</v>
      </c>
      <c r="T379" s="126" t="s">
        <v>28</v>
      </c>
      <c r="U379" s="126">
        <v>45917</v>
      </c>
      <c r="V379" s="124">
        <v>45916</v>
      </c>
      <c r="W379" s="124" t="s">
        <v>28</v>
      </c>
      <c r="X379" s="122" t="s">
        <v>28</v>
      </c>
      <c r="Y379" s="123" t="s">
        <v>2708</v>
      </c>
      <c r="Z379" s="122" t="s">
        <v>26</v>
      </c>
      <c r="AA379" s="122" t="s">
        <v>239</v>
      </c>
      <c r="AB379" s="141" t="s">
        <v>2709</v>
      </c>
      <c r="AC379" s="157">
        <f>IF(OR(ISNUMBER(FIND("inteligencia",Tabla1[[#This Row],[Resumen]])), ISNUMBER(FIND("artificial",Tabla1[[#This Row],[Resumen]])), ISNUMBER(FIND("Inteligencia",Tabla1[[#This Row],[Resumen]])), ISNUMBER(FIND("Artificial",Tabla1[[#This Row],[Resumen]]))), 1, 0)</f>
        <v>1</v>
      </c>
      <c r="AD37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79" s="157">
        <f>Tabla1[[#This Row],[Título Menciona IA]]*Tabla1[[#This Row],[Resumen Menciona IA]]</f>
        <v>0</v>
      </c>
      <c r="AF379" s="142" t="s">
        <v>2710</v>
      </c>
      <c r="AG379" s="145"/>
      <c r="AH379" s="141"/>
      <c r="AI379" s="141"/>
      <c r="AJ379" s="141"/>
      <c r="AK379" s="141"/>
      <c r="AL379" s="141"/>
      <c r="AM379" s="141"/>
      <c r="AN379" s="141"/>
      <c r="AO379" s="141"/>
      <c r="AP379" s="142"/>
      <c r="AQ379" s="146" t="s">
        <v>2711</v>
      </c>
      <c r="AR379" s="134" t="s">
        <v>2712</v>
      </c>
      <c r="AS379" s="134" t="s">
        <v>2713</v>
      </c>
      <c r="AT379" s="134" t="s">
        <v>2714</v>
      </c>
    </row>
    <row r="380" spans="1:46" ht="90">
      <c r="A380" s="122">
        <v>379</v>
      </c>
      <c r="B380" s="123" t="s">
        <v>70</v>
      </c>
      <c r="C380" s="123" t="s">
        <v>21</v>
      </c>
      <c r="D380" s="123" t="s">
        <v>22</v>
      </c>
      <c r="E380" s="123" t="s">
        <v>23</v>
      </c>
      <c r="F380" s="123" t="s">
        <v>24</v>
      </c>
      <c r="G380" s="123" t="s">
        <v>25</v>
      </c>
      <c r="H380" s="123" t="s">
        <v>2316</v>
      </c>
      <c r="I380" s="123" t="s">
        <v>74</v>
      </c>
      <c r="J380" s="123">
        <f>YEAR(Tabla1[[#This Row],[Fecha de Inicio del Proceso]])</f>
        <v>2024</v>
      </c>
      <c r="K380" s="126">
        <v>45492</v>
      </c>
      <c r="L380" s="123" t="s">
        <v>2715</v>
      </c>
      <c r="M380" s="123" t="s">
        <v>2716</v>
      </c>
      <c r="N380" s="123" t="s">
        <v>2717</v>
      </c>
      <c r="O380" s="123" t="s">
        <v>298</v>
      </c>
      <c r="P380" s="123" t="s">
        <v>2470</v>
      </c>
      <c r="Q380" s="124">
        <v>45840</v>
      </c>
      <c r="R380" s="126">
        <v>45827</v>
      </c>
      <c r="S380" s="126" t="s">
        <v>28</v>
      </c>
      <c r="T380" s="126" t="s">
        <v>28</v>
      </c>
      <c r="U380" s="126" t="s">
        <v>28</v>
      </c>
      <c r="V380" s="126" t="s">
        <v>28</v>
      </c>
      <c r="W380" s="126">
        <v>45827</v>
      </c>
      <c r="X380" s="123" t="s">
        <v>28</v>
      </c>
      <c r="Y380" s="123" t="s">
        <v>2718</v>
      </c>
      <c r="Z380" s="123" t="s">
        <v>2719</v>
      </c>
      <c r="AA380" s="123" t="s">
        <v>79</v>
      </c>
      <c r="AB380" s="142" t="s">
        <v>2720</v>
      </c>
      <c r="AC380" s="157">
        <f>IF(OR(ISNUMBER(FIND("inteligencia",Tabla1[[#This Row],[Resumen]])), ISNUMBER(FIND("artificial",Tabla1[[#This Row],[Resumen]])), ISNUMBER(FIND("Inteligencia",Tabla1[[#This Row],[Resumen]])), ISNUMBER(FIND("Artificial",Tabla1[[#This Row],[Resumen]]))), 1, 0)</f>
        <v>1</v>
      </c>
      <c r="AD38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80" s="157">
        <f>Tabla1[[#This Row],[Título Menciona IA]]*Tabla1[[#This Row],[Resumen Menciona IA]]</f>
        <v>1</v>
      </c>
      <c r="AF380" s="142" t="s">
        <v>81</v>
      </c>
      <c r="AG380" s="142"/>
      <c r="AH380" s="142"/>
      <c r="AI380" s="142"/>
      <c r="AJ380" s="142"/>
      <c r="AK380" s="142"/>
      <c r="AL380" s="142"/>
      <c r="AM380" s="142"/>
      <c r="AN380" s="142"/>
      <c r="AO380" s="142"/>
      <c r="AP380" s="142"/>
      <c r="AQ380" s="132" t="s">
        <v>2721</v>
      </c>
      <c r="AR380" s="134" t="s">
        <v>2722</v>
      </c>
      <c r="AS380" s="134" t="s">
        <v>2723</v>
      </c>
      <c r="AT380" s="141"/>
    </row>
    <row r="381" spans="1:46" ht="75">
      <c r="A381" s="122">
        <v>380</v>
      </c>
      <c r="B381" s="123" t="s">
        <v>70</v>
      </c>
      <c r="C381" s="123" t="s">
        <v>21</v>
      </c>
      <c r="D381" s="123" t="s">
        <v>103</v>
      </c>
      <c r="E381" s="123" t="s">
        <v>2485</v>
      </c>
      <c r="F381" s="123" t="s">
        <v>24</v>
      </c>
      <c r="G381" s="123" t="s">
        <v>122</v>
      </c>
      <c r="H381" s="123" t="s">
        <v>28</v>
      </c>
      <c r="I381" s="123" t="s">
        <v>571</v>
      </c>
      <c r="J381" s="123">
        <f>YEAR(Tabla1[[#This Row],[Fecha de Inicio del Proceso]])</f>
        <v>2024</v>
      </c>
      <c r="K381" s="126">
        <v>45450</v>
      </c>
      <c r="L381" s="123" t="s">
        <v>28</v>
      </c>
      <c r="M381" s="123" t="s">
        <v>2724</v>
      </c>
      <c r="N381" s="123" t="s">
        <v>2725</v>
      </c>
      <c r="O381" s="123" t="s">
        <v>109</v>
      </c>
      <c r="P381" s="123" t="s">
        <v>2726</v>
      </c>
      <c r="Q381" s="126">
        <v>45638</v>
      </c>
      <c r="R381" s="126">
        <v>45455</v>
      </c>
      <c r="S381" s="126">
        <v>45455</v>
      </c>
      <c r="T381" s="126" t="s">
        <v>28</v>
      </c>
      <c r="U381" s="126">
        <v>45455</v>
      </c>
      <c r="V381" s="126">
        <v>45450</v>
      </c>
      <c r="W381" s="123" t="s">
        <v>28</v>
      </c>
      <c r="X381" s="123" t="s">
        <v>28</v>
      </c>
      <c r="Y381" s="123" t="s">
        <v>2727</v>
      </c>
      <c r="Z381" s="123" t="s">
        <v>26</v>
      </c>
      <c r="AA381" s="123" t="s">
        <v>239</v>
      </c>
      <c r="AB381" s="142" t="s">
        <v>2728</v>
      </c>
      <c r="AC381" s="157">
        <f>IF(OR(ISNUMBER(FIND("inteligencia",Tabla1[[#This Row],[Resumen]])), ISNUMBER(FIND("artificial",Tabla1[[#This Row],[Resumen]])), ISNUMBER(FIND("Inteligencia",Tabla1[[#This Row],[Resumen]])), ISNUMBER(FIND("Artificial",Tabla1[[#This Row],[Resumen]]))), 1, 0)</f>
        <v>1</v>
      </c>
      <c r="AD38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81" s="157">
        <f>Tabla1[[#This Row],[Título Menciona IA]]*Tabla1[[#This Row],[Resumen Menciona IA]]</f>
        <v>0</v>
      </c>
      <c r="AF381" s="142" t="s">
        <v>81</v>
      </c>
      <c r="AG381" s="142"/>
      <c r="AH381" s="142"/>
      <c r="AI381" s="142"/>
      <c r="AJ381" s="142"/>
      <c r="AK381" s="142"/>
      <c r="AL381" s="142"/>
      <c r="AM381" s="142"/>
      <c r="AN381" s="142"/>
      <c r="AO381" s="142"/>
      <c r="AP381" s="142"/>
      <c r="AQ381" s="132" t="s">
        <v>2729</v>
      </c>
      <c r="AR381" s="134" t="s">
        <v>2730</v>
      </c>
      <c r="AS381" s="134" t="s">
        <v>2731</v>
      </c>
      <c r="AT381" s="134"/>
    </row>
    <row r="382" spans="1:46" ht="150">
      <c r="A382" s="122">
        <v>381</v>
      </c>
      <c r="B382" s="123" t="s">
        <v>70</v>
      </c>
      <c r="C382" s="123" t="s">
        <v>21</v>
      </c>
      <c r="D382" s="123" t="s">
        <v>22</v>
      </c>
      <c r="E382" s="123" t="s">
        <v>23</v>
      </c>
      <c r="F382" s="123" t="s">
        <v>24</v>
      </c>
      <c r="G382" s="123" t="s">
        <v>25</v>
      </c>
      <c r="H382" s="123" t="s">
        <v>2316</v>
      </c>
      <c r="I382" s="123" t="s">
        <v>74</v>
      </c>
      <c r="J382" s="123">
        <f>YEAR(Tabla1[[#This Row],[Fecha de Inicio del Proceso]])</f>
        <v>2024</v>
      </c>
      <c r="K382" s="126">
        <v>45433</v>
      </c>
      <c r="L382" s="123" t="s">
        <v>2715</v>
      </c>
      <c r="M382" s="123" t="s">
        <v>2732</v>
      </c>
      <c r="N382" s="123" t="s">
        <v>2733</v>
      </c>
      <c r="O382" s="123" t="s">
        <v>298</v>
      </c>
      <c r="P382" s="123" t="s">
        <v>2470</v>
      </c>
      <c r="Q382" s="124">
        <v>45869</v>
      </c>
      <c r="R382" s="126">
        <v>45827</v>
      </c>
      <c r="S382" s="126" t="s">
        <v>28</v>
      </c>
      <c r="T382" s="126" t="s">
        <v>28</v>
      </c>
      <c r="U382" s="123" t="s">
        <v>28</v>
      </c>
      <c r="V382" s="123" t="s">
        <v>28</v>
      </c>
      <c r="W382" s="126">
        <v>45827</v>
      </c>
      <c r="X382" s="123" t="s">
        <v>28</v>
      </c>
      <c r="Y382" s="123" t="s">
        <v>2734</v>
      </c>
      <c r="Z382" s="123" t="s">
        <v>2735</v>
      </c>
      <c r="AA382" s="123" t="s">
        <v>333</v>
      </c>
      <c r="AB382" s="142" t="s">
        <v>2736</v>
      </c>
      <c r="AC382" s="157">
        <f>IF(OR(ISNUMBER(FIND("inteligencia",Tabla1[[#This Row],[Resumen]])), ISNUMBER(FIND("artificial",Tabla1[[#This Row],[Resumen]])), ISNUMBER(FIND("Inteligencia",Tabla1[[#This Row],[Resumen]])), ISNUMBER(FIND("Artificial",Tabla1[[#This Row],[Resumen]]))), 1, 0)</f>
        <v>1</v>
      </c>
      <c r="AD38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82" s="157">
        <f>Tabla1[[#This Row],[Título Menciona IA]]*Tabla1[[#This Row],[Resumen Menciona IA]]</f>
        <v>0</v>
      </c>
      <c r="AF382" s="142" t="s">
        <v>81</v>
      </c>
      <c r="AG382" s="142"/>
      <c r="AH382" s="142"/>
      <c r="AI382" s="142"/>
      <c r="AJ382" s="142"/>
      <c r="AK382" s="142"/>
      <c r="AL382" s="142"/>
      <c r="AM382" s="142"/>
      <c r="AN382" s="142"/>
      <c r="AO382" s="142"/>
      <c r="AP382" s="142"/>
      <c r="AQ382" s="132" t="s">
        <v>2737</v>
      </c>
      <c r="AR382" s="134" t="s">
        <v>2738</v>
      </c>
      <c r="AS382" s="134" t="s">
        <v>2739</v>
      </c>
      <c r="AT382" s="134" t="s">
        <v>2740</v>
      </c>
    </row>
    <row r="383" spans="1:46" ht="120">
      <c r="A383" s="122">
        <v>382</v>
      </c>
      <c r="B383" s="123" t="s">
        <v>70</v>
      </c>
      <c r="C383" s="122" t="s">
        <v>21</v>
      </c>
      <c r="D383" s="122" t="s">
        <v>22</v>
      </c>
      <c r="E383" s="122" t="s">
        <v>23</v>
      </c>
      <c r="F383" s="123" t="s">
        <v>24</v>
      </c>
      <c r="G383" s="122" t="s">
        <v>25</v>
      </c>
      <c r="H383" s="122" t="s">
        <v>2347</v>
      </c>
      <c r="I383" s="122" t="s">
        <v>74</v>
      </c>
      <c r="J383" s="122">
        <f>YEAR(Tabla1[[#This Row],[Fecha de Inicio del Proceso]])</f>
        <v>2024</v>
      </c>
      <c r="K383" s="124">
        <v>45403</v>
      </c>
      <c r="L383" s="122" t="s">
        <v>2715</v>
      </c>
      <c r="M383" s="122" t="s">
        <v>2741</v>
      </c>
      <c r="N383" s="122" t="s">
        <v>2742</v>
      </c>
      <c r="O383" s="122" t="s">
        <v>2025</v>
      </c>
      <c r="P383" s="122" t="s">
        <v>2026</v>
      </c>
      <c r="Q383" s="124">
        <v>45769</v>
      </c>
      <c r="R383" s="124">
        <v>45462</v>
      </c>
      <c r="S383" s="126" t="s">
        <v>28</v>
      </c>
      <c r="T383" s="126" t="s">
        <v>28</v>
      </c>
      <c r="U383" s="123" t="s">
        <v>28</v>
      </c>
      <c r="V383" s="122" t="s">
        <v>28</v>
      </c>
      <c r="W383" s="122" t="s">
        <v>28</v>
      </c>
      <c r="X383" s="124">
        <v>45462</v>
      </c>
      <c r="Y383" s="123" t="s">
        <v>2743</v>
      </c>
      <c r="Z383" s="122" t="s">
        <v>28</v>
      </c>
      <c r="AA383" s="123" t="s">
        <v>239</v>
      </c>
      <c r="AB383" s="142" t="s">
        <v>2744</v>
      </c>
      <c r="AC383" s="157">
        <f>IF(OR(ISNUMBER(FIND("inteligencia",Tabla1[[#This Row],[Resumen]])), ISNUMBER(FIND("artificial",Tabla1[[#This Row],[Resumen]])), ISNUMBER(FIND("Inteligencia",Tabla1[[#This Row],[Resumen]])), ISNUMBER(FIND("Artificial",Tabla1[[#This Row],[Resumen]]))), 1, 0)</f>
        <v>1</v>
      </c>
      <c r="AD38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83" s="157">
        <f>Tabla1[[#This Row],[Título Menciona IA]]*Tabla1[[#This Row],[Resumen Menciona IA]]</f>
        <v>0</v>
      </c>
      <c r="AF383" s="142" t="s">
        <v>81</v>
      </c>
      <c r="AG383" s="145"/>
      <c r="AH383" s="141"/>
      <c r="AI383" s="141"/>
      <c r="AJ383" s="141"/>
      <c r="AK383" s="141"/>
      <c r="AL383" s="141"/>
      <c r="AM383" s="141"/>
      <c r="AN383" s="141"/>
      <c r="AO383" s="141"/>
      <c r="AP383" s="142"/>
      <c r="AQ383" s="132" t="s">
        <v>2745</v>
      </c>
      <c r="AR383" s="134" t="s">
        <v>2746</v>
      </c>
      <c r="AS383" s="134" t="s">
        <v>2747</v>
      </c>
      <c r="AT383" s="134"/>
    </row>
    <row r="384" spans="1:46" ht="105">
      <c r="A384" s="122">
        <v>383</v>
      </c>
      <c r="B384" s="123" t="s">
        <v>70</v>
      </c>
      <c r="C384" s="122" t="s">
        <v>21</v>
      </c>
      <c r="D384" s="122" t="s">
        <v>22</v>
      </c>
      <c r="E384" s="122" t="s">
        <v>23</v>
      </c>
      <c r="F384" s="123" t="s">
        <v>24</v>
      </c>
      <c r="G384" s="122" t="s">
        <v>25</v>
      </c>
      <c r="H384" s="122" t="s">
        <v>2316</v>
      </c>
      <c r="I384" s="122" t="s">
        <v>74</v>
      </c>
      <c r="J384" s="122">
        <f>YEAR(Tabla1[[#This Row],[Fecha de Inicio del Proceso]])</f>
        <v>2024</v>
      </c>
      <c r="K384" s="124">
        <v>45370</v>
      </c>
      <c r="L384" s="122" t="s">
        <v>2715</v>
      </c>
      <c r="M384" s="122" t="s">
        <v>2748</v>
      </c>
      <c r="N384" s="122" t="s">
        <v>2749</v>
      </c>
      <c r="O384" s="122" t="s">
        <v>2025</v>
      </c>
      <c r="P384" s="122" t="s">
        <v>2026</v>
      </c>
      <c r="Q384" s="124">
        <v>45769</v>
      </c>
      <c r="R384" s="124">
        <v>45449</v>
      </c>
      <c r="S384" s="126" t="s">
        <v>28</v>
      </c>
      <c r="T384" s="126" t="s">
        <v>28</v>
      </c>
      <c r="U384" s="123" t="s">
        <v>28</v>
      </c>
      <c r="V384" s="122" t="s">
        <v>28</v>
      </c>
      <c r="W384" s="122" t="s">
        <v>28</v>
      </c>
      <c r="X384" s="124">
        <v>45449</v>
      </c>
      <c r="Y384" s="123" t="s">
        <v>2750</v>
      </c>
      <c r="Z384" s="122" t="s">
        <v>28</v>
      </c>
      <c r="AA384" s="123" t="s">
        <v>239</v>
      </c>
      <c r="AB384" s="142" t="s">
        <v>2751</v>
      </c>
      <c r="AC384" s="157">
        <f>IF(OR(ISNUMBER(FIND("inteligencia",Tabla1[[#This Row],[Resumen]])), ISNUMBER(FIND("artificial",Tabla1[[#This Row],[Resumen]])), ISNUMBER(FIND("Inteligencia",Tabla1[[#This Row],[Resumen]])), ISNUMBER(FIND("Artificial",Tabla1[[#This Row],[Resumen]]))), 1, 0)</f>
        <v>1</v>
      </c>
      <c r="AD38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84" s="157">
        <f>Tabla1[[#This Row],[Título Menciona IA]]*Tabla1[[#This Row],[Resumen Menciona IA]]</f>
        <v>0</v>
      </c>
      <c r="AF384" s="142" t="s">
        <v>81</v>
      </c>
      <c r="AG384" s="145"/>
      <c r="AH384" s="141"/>
      <c r="AI384" s="141"/>
      <c r="AJ384" s="141"/>
      <c r="AK384" s="141"/>
      <c r="AL384" s="141"/>
      <c r="AM384" s="141"/>
      <c r="AN384" s="141"/>
      <c r="AO384" s="141"/>
      <c r="AP384" s="142"/>
      <c r="AQ384" s="132" t="s">
        <v>2752</v>
      </c>
      <c r="AR384" s="134" t="s">
        <v>2753</v>
      </c>
      <c r="AS384" s="134" t="s">
        <v>2754</v>
      </c>
      <c r="AT384" s="134"/>
    </row>
    <row r="385" spans="1:46" ht="105">
      <c r="A385" s="122">
        <v>384</v>
      </c>
      <c r="B385" s="123" t="s">
        <v>70</v>
      </c>
      <c r="C385" s="123" t="s">
        <v>21</v>
      </c>
      <c r="D385" s="123" t="s">
        <v>22</v>
      </c>
      <c r="E385" s="123" t="s">
        <v>23</v>
      </c>
      <c r="F385" s="123" t="s">
        <v>24</v>
      </c>
      <c r="G385" s="123" t="s">
        <v>25</v>
      </c>
      <c r="H385" s="123" t="s">
        <v>2347</v>
      </c>
      <c r="I385" s="123" t="s">
        <v>74</v>
      </c>
      <c r="J385" s="123">
        <f>YEAR(Tabla1[[#This Row],[Fecha de Inicio del Proceso]])</f>
        <v>2024</v>
      </c>
      <c r="K385" s="126">
        <v>45363</v>
      </c>
      <c r="L385" s="123" t="s">
        <v>2715</v>
      </c>
      <c r="M385" s="123" t="s">
        <v>2755</v>
      </c>
      <c r="N385" s="123" t="s">
        <v>2756</v>
      </c>
      <c r="O385" s="123" t="s">
        <v>298</v>
      </c>
      <c r="P385" s="123" t="s">
        <v>2470</v>
      </c>
      <c r="Q385" s="124">
        <v>45869</v>
      </c>
      <c r="R385" s="126">
        <v>45827</v>
      </c>
      <c r="S385" s="126" t="s">
        <v>28</v>
      </c>
      <c r="T385" s="126" t="s">
        <v>28</v>
      </c>
      <c r="U385" s="126" t="s">
        <v>28</v>
      </c>
      <c r="V385" s="126" t="s">
        <v>28</v>
      </c>
      <c r="W385" s="126">
        <v>45827</v>
      </c>
      <c r="X385" s="123" t="s">
        <v>28</v>
      </c>
      <c r="Y385" s="123" t="s">
        <v>2757</v>
      </c>
      <c r="Z385" s="123" t="s">
        <v>2758</v>
      </c>
      <c r="AA385" s="123" t="s">
        <v>135</v>
      </c>
      <c r="AB385" s="142" t="s">
        <v>2759</v>
      </c>
      <c r="AC385" s="157">
        <f>IF(OR(ISNUMBER(FIND("inteligencia",Tabla1[[#This Row],[Resumen]])), ISNUMBER(FIND("artificial",Tabla1[[#This Row],[Resumen]])), ISNUMBER(FIND("Inteligencia",Tabla1[[#This Row],[Resumen]])), ISNUMBER(FIND("Artificial",Tabla1[[#This Row],[Resumen]]))), 1, 0)</f>
        <v>1</v>
      </c>
      <c r="AD38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85" s="157">
        <f>Tabla1[[#This Row],[Título Menciona IA]]*Tabla1[[#This Row],[Resumen Menciona IA]]</f>
        <v>1</v>
      </c>
      <c r="AF385" s="142" t="s">
        <v>81</v>
      </c>
      <c r="AG385" s="142"/>
      <c r="AH385" s="142"/>
      <c r="AI385" s="142"/>
      <c r="AJ385" s="142"/>
      <c r="AK385" s="142"/>
      <c r="AL385" s="142"/>
      <c r="AM385" s="142"/>
      <c r="AN385" s="142"/>
      <c r="AO385" s="142"/>
      <c r="AP385" s="142"/>
      <c r="AQ385" s="132" t="s">
        <v>2760</v>
      </c>
      <c r="AR385" s="134" t="s">
        <v>2761</v>
      </c>
      <c r="AS385" s="134" t="s">
        <v>2762</v>
      </c>
      <c r="AT385" s="134" t="s">
        <v>2763</v>
      </c>
    </row>
    <row r="386" spans="1:46" ht="120">
      <c r="A386" s="122">
        <v>385</v>
      </c>
      <c r="B386" s="123" t="s">
        <v>70</v>
      </c>
      <c r="C386" s="122" t="s">
        <v>21</v>
      </c>
      <c r="D386" s="122" t="s">
        <v>22</v>
      </c>
      <c r="E386" s="122" t="s">
        <v>23</v>
      </c>
      <c r="F386" s="123" t="s">
        <v>24</v>
      </c>
      <c r="G386" s="122" t="s">
        <v>25</v>
      </c>
      <c r="H386" s="122" t="s">
        <v>2347</v>
      </c>
      <c r="I386" s="122" t="s">
        <v>74</v>
      </c>
      <c r="J386" s="122">
        <f>YEAR(Tabla1[[#This Row],[Fecha de Inicio del Proceso]])</f>
        <v>2024</v>
      </c>
      <c r="K386" s="124">
        <v>45363</v>
      </c>
      <c r="L386" s="122" t="s">
        <v>2715</v>
      </c>
      <c r="M386" s="123" t="s">
        <v>2764</v>
      </c>
      <c r="N386" s="122" t="s">
        <v>2765</v>
      </c>
      <c r="O386" s="122" t="s">
        <v>298</v>
      </c>
      <c r="P386" s="122" t="s">
        <v>2470</v>
      </c>
      <c r="Q386" s="124">
        <v>45769</v>
      </c>
      <c r="R386" s="124">
        <v>45462</v>
      </c>
      <c r="S386" s="126" t="s">
        <v>28</v>
      </c>
      <c r="T386" s="126" t="s">
        <v>28</v>
      </c>
      <c r="U386" s="126" t="s">
        <v>28</v>
      </c>
      <c r="V386" s="124" t="s">
        <v>28</v>
      </c>
      <c r="W386" s="124">
        <v>45462</v>
      </c>
      <c r="X386" s="122" t="s">
        <v>28</v>
      </c>
      <c r="Y386" s="123" t="s">
        <v>2766</v>
      </c>
      <c r="Z386" s="122" t="s">
        <v>26</v>
      </c>
      <c r="AA386" s="123" t="s">
        <v>333</v>
      </c>
      <c r="AB386" s="142" t="s">
        <v>2767</v>
      </c>
      <c r="AC386" s="157">
        <f>IF(OR(ISNUMBER(FIND("inteligencia",Tabla1[[#This Row],[Resumen]])), ISNUMBER(FIND("artificial",Tabla1[[#This Row],[Resumen]])), ISNUMBER(FIND("Inteligencia",Tabla1[[#This Row],[Resumen]])), ISNUMBER(FIND("Artificial",Tabla1[[#This Row],[Resumen]]))), 1, 0)</f>
        <v>1</v>
      </c>
      <c r="AD38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86" s="157">
        <f>Tabla1[[#This Row],[Título Menciona IA]]*Tabla1[[#This Row],[Resumen Menciona IA]]</f>
        <v>0</v>
      </c>
      <c r="AF386" s="142" t="s">
        <v>81</v>
      </c>
      <c r="AG386" s="145"/>
      <c r="AH386" s="141"/>
      <c r="AI386" s="141"/>
      <c r="AJ386" s="141"/>
      <c r="AK386" s="141"/>
      <c r="AL386" s="141"/>
      <c r="AM386" s="141"/>
      <c r="AN386" s="141"/>
      <c r="AO386" s="141"/>
      <c r="AP386" s="142"/>
      <c r="AQ386" s="132" t="s">
        <v>2768</v>
      </c>
      <c r="AR386" s="134" t="s">
        <v>2769</v>
      </c>
      <c r="AS386" s="134" t="s">
        <v>2770</v>
      </c>
      <c r="AT386" s="134"/>
    </row>
    <row r="387" spans="1:46" ht="75">
      <c r="A387" s="122">
        <v>386</v>
      </c>
      <c r="B387" s="123" t="s">
        <v>70</v>
      </c>
      <c r="C387" s="123" t="s">
        <v>21</v>
      </c>
      <c r="D387" s="123" t="s">
        <v>22</v>
      </c>
      <c r="E387" s="123" t="s">
        <v>23</v>
      </c>
      <c r="F387" s="123" t="s">
        <v>24</v>
      </c>
      <c r="G387" s="123" t="s">
        <v>25</v>
      </c>
      <c r="H387" s="123" t="s">
        <v>2347</v>
      </c>
      <c r="I387" s="123" t="s">
        <v>123</v>
      </c>
      <c r="J387" s="123">
        <f>YEAR(Tabla1[[#This Row],[Fecha de Inicio del Proceso]])</f>
        <v>2024</v>
      </c>
      <c r="K387" s="126">
        <v>45342</v>
      </c>
      <c r="L387" s="123" t="s">
        <v>2715</v>
      </c>
      <c r="M387" s="123" t="s">
        <v>2771</v>
      </c>
      <c r="N387" s="123" t="s">
        <v>2772</v>
      </c>
      <c r="O387" s="123" t="s">
        <v>109</v>
      </c>
      <c r="P387" s="123" t="s">
        <v>2773</v>
      </c>
      <c r="Q387" s="124">
        <v>45874</v>
      </c>
      <c r="R387" s="126">
        <f>Tabla1[[#This Row],[Fecha de Inicio de Vigencia]]</f>
        <v>45869</v>
      </c>
      <c r="S387" s="126">
        <v>45869</v>
      </c>
      <c r="T387" s="126" t="s">
        <v>28</v>
      </c>
      <c r="U387" s="126">
        <v>45869</v>
      </c>
      <c r="V387" s="124">
        <v>45866</v>
      </c>
      <c r="W387" s="123" t="s">
        <v>28</v>
      </c>
      <c r="X387" s="123" t="s">
        <v>28</v>
      </c>
      <c r="Y387" s="123" t="s">
        <v>2774</v>
      </c>
      <c r="Z387" s="123" t="s">
        <v>26</v>
      </c>
      <c r="AA387" s="123" t="s">
        <v>135</v>
      </c>
      <c r="AB387" s="142" t="s">
        <v>2775</v>
      </c>
      <c r="AC387" s="157">
        <f>IF(OR(ISNUMBER(FIND("inteligencia",Tabla1[[#This Row],[Resumen]])), ISNUMBER(FIND("artificial",Tabla1[[#This Row],[Resumen]])), ISNUMBER(FIND("Inteligencia",Tabla1[[#This Row],[Resumen]])), ISNUMBER(FIND("Artificial",Tabla1[[#This Row],[Resumen]]))), 1, 0)</f>
        <v>1</v>
      </c>
      <c r="AD38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87" s="157">
        <f>Tabla1[[#This Row],[Título Menciona IA]]*Tabla1[[#This Row],[Resumen Menciona IA]]</f>
        <v>0</v>
      </c>
      <c r="AF387" s="142" t="s">
        <v>81</v>
      </c>
      <c r="AG387" s="142"/>
      <c r="AH387" s="142"/>
      <c r="AI387" s="142"/>
      <c r="AJ387" s="142"/>
      <c r="AK387" s="142"/>
      <c r="AL387" s="142"/>
      <c r="AM387" s="142"/>
      <c r="AN387" s="142"/>
      <c r="AO387" s="142"/>
      <c r="AP387" s="142"/>
      <c r="AQ387" s="146" t="s">
        <v>2776</v>
      </c>
      <c r="AR387" s="134" t="s">
        <v>2777</v>
      </c>
      <c r="AS387" s="134" t="s">
        <v>2778</v>
      </c>
      <c r="AT387" s="134" t="s">
        <v>2779</v>
      </c>
    </row>
    <row r="388" spans="1:46" ht="105">
      <c r="A388" s="122">
        <v>387</v>
      </c>
      <c r="B388" s="123" t="s">
        <v>70</v>
      </c>
      <c r="C388" s="123" t="s">
        <v>21</v>
      </c>
      <c r="D388" s="123" t="s">
        <v>22</v>
      </c>
      <c r="E388" s="123" t="s">
        <v>2780</v>
      </c>
      <c r="F388" s="123" t="s">
        <v>105</v>
      </c>
      <c r="G388" s="123" t="s">
        <v>28</v>
      </c>
      <c r="H388" s="123" t="s">
        <v>28</v>
      </c>
      <c r="I388" s="123" t="s">
        <v>199</v>
      </c>
      <c r="J388" s="123">
        <f>YEAR(Tabla1[[#This Row],[Fecha de Inicio del Proceso]])</f>
        <v>2023</v>
      </c>
      <c r="K388" s="126">
        <v>45289</v>
      </c>
      <c r="L388" s="123" t="s">
        <v>28</v>
      </c>
      <c r="M388" s="123" t="s">
        <v>2781</v>
      </c>
      <c r="N388" s="123" t="s">
        <v>2782</v>
      </c>
      <c r="O388" s="123" t="s">
        <v>109</v>
      </c>
      <c r="P388" s="123" t="s">
        <v>2783</v>
      </c>
      <c r="Q388" s="126">
        <v>45638</v>
      </c>
      <c r="R388" s="126">
        <v>45289</v>
      </c>
      <c r="S388" s="126">
        <v>45289</v>
      </c>
      <c r="T388" s="126" t="s">
        <v>28</v>
      </c>
      <c r="U388" s="126">
        <v>45289</v>
      </c>
      <c r="V388" s="126">
        <v>45289</v>
      </c>
      <c r="W388" s="123" t="s">
        <v>28</v>
      </c>
      <c r="X388" s="123" t="s">
        <v>28</v>
      </c>
      <c r="Y388" s="123" t="s">
        <v>2784</v>
      </c>
      <c r="Z388" s="123" t="s">
        <v>28</v>
      </c>
      <c r="AA388" s="123" t="s">
        <v>239</v>
      </c>
      <c r="AB388" s="142" t="s">
        <v>2785</v>
      </c>
      <c r="AC388" s="157">
        <f>IF(OR(ISNUMBER(FIND("inteligencia",Tabla1[[#This Row],[Resumen]])), ISNUMBER(FIND("artificial",Tabla1[[#This Row],[Resumen]])), ISNUMBER(FIND("Inteligencia",Tabla1[[#This Row],[Resumen]])), ISNUMBER(FIND("Artificial",Tabla1[[#This Row],[Resumen]]))), 1, 0)</f>
        <v>1</v>
      </c>
      <c r="AD38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88" s="157">
        <f>Tabla1[[#This Row],[Título Menciona IA]]*Tabla1[[#This Row],[Resumen Menciona IA]]</f>
        <v>0</v>
      </c>
      <c r="AF388" s="142" t="s">
        <v>81</v>
      </c>
      <c r="AG388" s="142"/>
      <c r="AH388" s="142"/>
      <c r="AI388" s="142"/>
      <c r="AJ388" s="142"/>
      <c r="AK388" s="142"/>
      <c r="AL388" s="142"/>
      <c r="AM388" s="142"/>
      <c r="AN388" s="142"/>
      <c r="AO388" s="142"/>
      <c r="AP388" s="142"/>
      <c r="AQ388" s="132" t="s">
        <v>2786</v>
      </c>
      <c r="AR388" s="134" t="s">
        <v>2787</v>
      </c>
      <c r="AS388" s="134" t="s">
        <v>2788</v>
      </c>
      <c r="AT388" s="134" t="s">
        <v>2789</v>
      </c>
    </row>
    <row r="389" spans="1:46" ht="120">
      <c r="A389" s="122">
        <v>388</v>
      </c>
      <c r="B389" s="123" t="s">
        <v>70</v>
      </c>
      <c r="C389" s="123" t="s">
        <v>21</v>
      </c>
      <c r="D389" s="123" t="s">
        <v>103</v>
      </c>
      <c r="E389" s="123" t="s">
        <v>2790</v>
      </c>
      <c r="F389" s="123" t="s">
        <v>105</v>
      </c>
      <c r="G389" s="123" t="s">
        <v>28</v>
      </c>
      <c r="H389" s="123" t="s">
        <v>28</v>
      </c>
      <c r="I389" s="123" t="s">
        <v>106</v>
      </c>
      <c r="J389" s="123">
        <f>YEAR(Tabla1[[#This Row],[Fecha de Inicio del Proceso]])</f>
        <v>2023</v>
      </c>
      <c r="K389" s="126">
        <v>45259</v>
      </c>
      <c r="L389" s="123" t="s">
        <v>28</v>
      </c>
      <c r="M389" s="123" t="s">
        <v>2791</v>
      </c>
      <c r="N389" s="123" t="s">
        <v>2792</v>
      </c>
      <c r="O389" s="123" t="s">
        <v>109</v>
      </c>
      <c r="P389" s="123" t="s">
        <v>2793</v>
      </c>
      <c r="Q389" s="126">
        <v>45638</v>
      </c>
      <c r="R389" s="126">
        <v>45260</v>
      </c>
      <c r="S389" s="126">
        <v>45260</v>
      </c>
      <c r="T389" s="126" t="s">
        <v>28</v>
      </c>
      <c r="U389" s="126">
        <v>45260</v>
      </c>
      <c r="V389" s="126">
        <v>45259</v>
      </c>
      <c r="W389" s="123" t="s">
        <v>28</v>
      </c>
      <c r="X389" s="123" t="s">
        <v>28</v>
      </c>
      <c r="Y389" s="123" t="s">
        <v>2794</v>
      </c>
      <c r="Z389" s="123" t="s">
        <v>28</v>
      </c>
      <c r="AA389" s="123" t="s">
        <v>333</v>
      </c>
      <c r="AB389" s="142" t="s">
        <v>2795</v>
      </c>
      <c r="AC389" s="157">
        <f>IF(OR(ISNUMBER(FIND("inteligencia",Tabla1[[#This Row],[Resumen]])), ISNUMBER(FIND("artificial",Tabla1[[#This Row],[Resumen]])), ISNUMBER(FIND("Inteligencia",Tabla1[[#This Row],[Resumen]])), ISNUMBER(FIND("Artificial",Tabla1[[#This Row],[Resumen]]))), 1, 0)</f>
        <v>1</v>
      </c>
      <c r="AD38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89" s="157">
        <f>Tabla1[[#This Row],[Título Menciona IA]]*Tabla1[[#This Row],[Resumen Menciona IA]]</f>
        <v>0</v>
      </c>
      <c r="AF389" s="142" t="s">
        <v>81</v>
      </c>
      <c r="AG389" s="142"/>
      <c r="AH389" s="142"/>
      <c r="AI389" s="142"/>
      <c r="AJ389" s="142"/>
      <c r="AK389" s="142"/>
      <c r="AL389" s="142"/>
      <c r="AM389" s="142"/>
      <c r="AN389" s="142"/>
      <c r="AO389" s="142"/>
      <c r="AP389" s="142"/>
      <c r="AQ389" s="132" t="s">
        <v>2796</v>
      </c>
      <c r="AR389" s="134" t="s">
        <v>2797</v>
      </c>
      <c r="AS389" s="134" t="s">
        <v>2798</v>
      </c>
      <c r="AT389" s="134"/>
    </row>
    <row r="390" spans="1:46" ht="90">
      <c r="A390" s="122">
        <v>389</v>
      </c>
      <c r="B390" s="123" t="s">
        <v>70</v>
      </c>
      <c r="C390" s="122" t="s">
        <v>21</v>
      </c>
      <c r="D390" s="122" t="s">
        <v>22</v>
      </c>
      <c r="E390" s="122" t="s">
        <v>23</v>
      </c>
      <c r="F390" s="123" t="s">
        <v>24</v>
      </c>
      <c r="G390" s="122" t="s">
        <v>25</v>
      </c>
      <c r="H390" s="122" t="s">
        <v>2347</v>
      </c>
      <c r="I390" s="122" t="s">
        <v>74</v>
      </c>
      <c r="J390" s="122">
        <f>YEAR(Tabla1[[#This Row],[Fecha de Inicio del Proceso]])</f>
        <v>2023</v>
      </c>
      <c r="K390" s="124">
        <v>45251</v>
      </c>
      <c r="L390" s="123" t="s">
        <v>2715</v>
      </c>
      <c r="M390" s="123" t="s">
        <v>2799</v>
      </c>
      <c r="N390" s="122" t="s">
        <v>2800</v>
      </c>
      <c r="O390" s="122" t="s">
        <v>298</v>
      </c>
      <c r="P390" s="122" t="s">
        <v>2470</v>
      </c>
      <c r="Q390" s="124">
        <v>45840</v>
      </c>
      <c r="R390" s="126">
        <v>45827</v>
      </c>
      <c r="S390" s="126" t="s">
        <v>28</v>
      </c>
      <c r="T390" s="126" t="s">
        <v>28</v>
      </c>
      <c r="U390" s="126" t="s">
        <v>28</v>
      </c>
      <c r="V390" s="124" t="s">
        <v>28</v>
      </c>
      <c r="W390" s="126">
        <v>45827</v>
      </c>
      <c r="X390" s="122" t="s">
        <v>28</v>
      </c>
      <c r="Y390" s="122" t="s">
        <v>2801</v>
      </c>
      <c r="Z390" s="122" t="s">
        <v>2802</v>
      </c>
      <c r="AA390" s="122" t="s">
        <v>239</v>
      </c>
      <c r="AB390" s="141" t="s">
        <v>2803</v>
      </c>
      <c r="AC390" s="157">
        <f>IF(OR(ISNUMBER(FIND("inteligencia",Tabla1[[#This Row],[Resumen]])), ISNUMBER(FIND("artificial",Tabla1[[#This Row],[Resumen]])), ISNUMBER(FIND("Inteligencia",Tabla1[[#This Row],[Resumen]])), ISNUMBER(FIND("Artificial",Tabla1[[#This Row],[Resumen]]))), 1, 0)</f>
        <v>1</v>
      </c>
      <c r="AD39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90" s="157">
        <f>Tabla1[[#This Row],[Título Menciona IA]]*Tabla1[[#This Row],[Resumen Menciona IA]]</f>
        <v>0</v>
      </c>
      <c r="AF390" s="142" t="s">
        <v>81</v>
      </c>
      <c r="AG390" s="145"/>
      <c r="AH390" s="141"/>
      <c r="AI390" s="141"/>
      <c r="AJ390" s="141"/>
      <c r="AK390" s="141"/>
      <c r="AL390" s="141"/>
      <c r="AM390" s="141"/>
      <c r="AN390" s="141"/>
      <c r="AO390" s="141"/>
      <c r="AP390" s="142"/>
      <c r="AQ390" s="132" t="s">
        <v>2804</v>
      </c>
      <c r="AR390" s="134" t="s">
        <v>2805</v>
      </c>
      <c r="AS390" s="134" t="s">
        <v>2806</v>
      </c>
      <c r="AT390" s="134" t="s">
        <v>2807</v>
      </c>
    </row>
    <row r="391" spans="1:46" ht="165">
      <c r="A391" s="122">
        <v>390</v>
      </c>
      <c r="B391" s="123" t="s">
        <v>70</v>
      </c>
      <c r="C391" s="123" t="s">
        <v>21</v>
      </c>
      <c r="D391" s="123" t="s">
        <v>22</v>
      </c>
      <c r="E391" s="123" t="s">
        <v>23</v>
      </c>
      <c r="F391" s="123" t="s">
        <v>24</v>
      </c>
      <c r="G391" s="123" t="s">
        <v>25</v>
      </c>
      <c r="H391" s="123" t="s">
        <v>2316</v>
      </c>
      <c r="I391" s="123" t="s">
        <v>74</v>
      </c>
      <c r="J391" s="123">
        <f>YEAR(Tabla1[[#This Row],[Fecha de Inicio del Proceso]])</f>
        <v>2023</v>
      </c>
      <c r="K391" s="126">
        <v>45187</v>
      </c>
      <c r="L391" s="123" t="s">
        <v>2715</v>
      </c>
      <c r="M391" s="123" t="s">
        <v>2808</v>
      </c>
      <c r="N391" s="123" t="s">
        <v>2809</v>
      </c>
      <c r="O391" s="123" t="s">
        <v>298</v>
      </c>
      <c r="P391" s="123" t="s">
        <v>2600</v>
      </c>
      <c r="Q391" s="126">
        <v>45618</v>
      </c>
      <c r="R391" s="126">
        <v>45461</v>
      </c>
      <c r="S391" s="126" t="s">
        <v>28</v>
      </c>
      <c r="T391" s="126" t="s">
        <v>28</v>
      </c>
      <c r="U391" s="123" t="s">
        <v>28</v>
      </c>
      <c r="V391" s="123" t="s">
        <v>28</v>
      </c>
      <c r="W391" s="126">
        <v>45461</v>
      </c>
      <c r="X391" s="123" t="s">
        <v>28</v>
      </c>
      <c r="Y391" s="123" t="s">
        <v>2810</v>
      </c>
      <c r="Z391" s="123" t="s">
        <v>2811</v>
      </c>
      <c r="AA391" s="123" t="s">
        <v>135</v>
      </c>
      <c r="AB391" s="142" t="s">
        <v>2812</v>
      </c>
      <c r="AC391" s="157">
        <f>IF(OR(ISNUMBER(FIND("inteligencia",Tabla1[[#This Row],[Resumen]])), ISNUMBER(FIND("artificial",Tabla1[[#This Row],[Resumen]])), ISNUMBER(FIND("Inteligencia",Tabla1[[#This Row],[Resumen]])), ISNUMBER(FIND("Artificial",Tabla1[[#This Row],[Resumen]]))), 1, 0)</f>
        <v>1</v>
      </c>
      <c r="AD39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91" s="157">
        <f>Tabla1[[#This Row],[Título Menciona IA]]*Tabla1[[#This Row],[Resumen Menciona IA]]</f>
        <v>1</v>
      </c>
      <c r="AF391" s="142" t="s">
        <v>81</v>
      </c>
      <c r="AG391" s="142"/>
      <c r="AH391" s="142"/>
      <c r="AI391" s="142"/>
      <c r="AJ391" s="142"/>
      <c r="AK391" s="142"/>
      <c r="AL391" s="142"/>
      <c r="AM391" s="142"/>
      <c r="AN391" s="142"/>
      <c r="AO391" s="142"/>
      <c r="AP391" s="142"/>
      <c r="AQ391" s="132" t="s">
        <v>2813</v>
      </c>
      <c r="AR391" s="134" t="s">
        <v>2814</v>
      </c>
      <c r="AS391" s="134" t="s">
        <v>2815</v>
      </c>
      <c r="AT391" s="141"/>
    </row>
    <row r="392" spans="1:46" ht="120">
      <c r="A392" s="122">
        <v>391</v>
      </c>
      <c r="B392" s="123" t="s">
        <v>70</v>
      </c>
      <c r="C392" s="123" t="s">
        <v>21</v>
      </c>
      <c r="D392" s="123" t="s">
        <v>22</v>
      </c>
      <c r="E392" s="123" t="s">
        <v>23</v>
      </c>
      <c r="F392" s="123" t="s">
        <v>24</v>
      </c>
      <c r="G392" s="123" t="s">
        <v>25</v>
      </c>
      <c r="H392" s="123" t="s">
        <v>2316</v>
      </c>
      <c r="I392" s="123" t="s">
        <v>74</v>
      </c>
      <c r="J392" s="123">
        <f>YEAR(Tabla1[[#This Row],[Fecha de Inicio del Proceso]])</f>
        <v>2023</v>
      </c>
      <c r="K392" s="126">
        <v>45174</v>
      </c>
      <c r="L392" s="123" t="s">
        <v>2715</v>
      </c>
      <c r="M392" s="123" t="s">
        <v>2816</v>
      </c>
      <c r="N392" s="123" t="s">
        <v>2817</v>
      </c>
      <c r="O392" s="123" t="s">
        <v>298</v>
      </c>
      <c r="P392" s="123" t="s">
        <v>2600</v>
      </c>
      <c r="Q392" s="126">
        <v>45604</v>
      </c>
      <c r="R392" s="126">
        <v>45461</v>
      </c>
      <c r="S392" s="126" t="s">
        <v>28</v>
      </c>
      <c r="T392" s="126" t="s">
        <v>28</v>
      </c>
      <c r="U392" s="123" t="s">
        <v>28</v>
      </c>
      <c r="V392" s="123" t="s">
        <v>28</v>
      </c>
      <c r="W392" s="126">
        <v>45461</v>
      </c>
      <c r="X392" s="126" t="s">
        <v>28</v>
      </c>
      <c r="Y392" s="123" t="s">
        <v>2674</v>
      </c>
      <c r="Z392" s="123" t="s">
        <v>2818</v>
      </c>
      <c r="AA392" s="123" t="s">
        <v>79</v>
      </c>
      <c r="AB392" s="142" t="s">
        <v>2819</v>
      </c>
      <c r="AC392" s="157">
        <f>IF(OR(ISNUMBER(FIND("inteligencia",Tabla1[[#This Row],[Resumen]])), ISNUMBER(FIND("artificial",Tabla1[[#This Row],[Resumen]])), ISNUMBER(FIND("Inteligencia",Tabla1[[#This Row],[Resumen]])), ISNUMBER(FIND("Artificial",Tabla1[[#This Row],[Resumen]]))), 1, 0)</f>
        <v>1</v>
      </c>
      <c r="AD39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92" s="157">
        <f>Tabla1[[#This Row],[Título Menciona IA]]*Tabla1[[#This Row],[Resumen Menciona IA]]</f>
        <v>1</v>
      </c>
      <c r="AF392" s="142" t="s">
        <v>81</v>
      </c>
      <c r="AG392" s="142"/>
      <c r="AH392" s="142"/>
      <c r="AI392" s="142"/>
      <c r="AJ392" s="142"/>
      <c r="AK392" s="142"/>
      <c r="AL392" s="142"/>
      <c r="AM392" s="142"/>
      <c r="AN392" s="142"/>
      <c r="AO392" s="142"/>
      <c r="AP392" s="142"/>
      <c r="AQ392" s="132" t="s">
        <v>2820</v>
      </c>
      <c r="AR392" s="134" t="s">
        <v>2821</v>
      </c>
      <c r="AS392" s="134" t="s">
        <v>2822</v>
      </c>
      <c r="AT392" s="141"/>
    </row>
    <row r="393" spans="1:46" ht="105">
      <c r="A393" s="122">
        <v>392</v>
      </c>
      <c r="B393" s="123" t="s">
        <v>70</v>
      </c>
      <c r="C393" s="123" t="s">
        <v>21</v>
      </c>
      <c r="D393" s="123" t="s">
        <v>22</v>
      </c>
      <c r="E393" s="123" t="s">
        <v>23</v>
      </c>
      <c r="F393" s="123" t="s">
        <v>24</v>
      </c>
      <c r="G393" s="123" t="s">
        <v>25</v>
      </c>
      <c r="H393" s="123" t="s">
        <v>2347</v>
      </c>
      <c r="I393" s="123" t="s">
        <v>74</v>
      </c>
      <c r="J393" s="123">
        <f>YEAR(Tabla1[[#This Row],[Fecha de Inicio del Proceso]])</f>
        <v>2023</v>
      </c>
      <c r="K393" s="126">
        <v>45174</v>
      </c>
      <c r="L393" s="123" t="s">
        <v>2715</v>
      </c>
      <c r="M393" s="123" t="s">
        <v>2823</v>
      </c>
      <c r="N393" s="123" t="s">
        <v>2824</v>
      </c>
      <c r="O393" s="123" t="s">
        <v>298</v>
      </c>
      <c r="P393" s="123" t="s">
        <v>2470</v>
      </c>
      <c r="Q393" s="124">
        <v>45840</v>
      </c>
      <c r="R393" s="126">
        <v>45827</v>
      </c>
      <c r="S393" s="126" t="s">
        <v>28</v>
      </c>
      <c r="T393" s="126" t="s">
        <v>28</v>
      </c>
      <c r="U393" s="123" t="s">
        <v>28</v>
      </c>
      <c r="V393" s="123" t="s">
        <v>28</v>
      </c>
      <c r="W393" s="126">
        <v>45827</v>
      </c>
      <c r="X393" s="123" t="s">
        <v>28</v>
      </c>
      <c r="Y393" s="123" t="s">
        <v>2825</v>
      </c>
      <c r="Z393" s="123" t="s">
        <v>2826</v>
      </c>
      <c r="AA393" s="123" t="s">
        <v>135</v>
      </c>
      <c r="AB393" s="142" t="s">
        <v>2827</v>
      </c>
      <c r="AC393" s="157">
        <f>IF(OR(ISNUMBER(FIND("inteligencia",Tabla1[[#This Row],[Resumen]])), ISNUMBER(FIND("artificial",Tabla1[[#This Row],[Resumen]])), ISNUMBER(FIND("Inteligencia",Tabla1[[#This Row],[Resumen]])), ISNUMBER(FIND("Artificial",Tabla1[[#This Row],[Resumen]]))), 1, 0)</f>
        <v>1</v>
      </c>
      <c r="AD39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93" s="157">
        <f>Tabla1[[#This Row],[Título Menciona IA]]*Tabla1[[#This Row],[Resumen Menciona IA]]</f>
        <v>1</v>
      </c>
      <c r="AF393" s="142" t="s">
        <v>81</v>
      </c>
      <c r="AG393" s="142"/>
      <c r="AH393" s="142"/>
      <c r="AI393" s="142"/>
      <c r="AJ393" s="142"/>
      <c r="AK393" s="142"/>
      <c r="AL393" s="142"/>
      <c r="AM393" s="142"/>
      <c r="AN393" s="142"/>
      <c r="AO393" s="142"/>
      <c r="AP393" s="142"/>
      <c r="AQ393" s="132" t="s">
        <v>2828</v>
      </c>
      <c r="AR393" s="134" t="s">
        <v>2829</v>
      </c>
      <c r="AS393" s="134" t="s">
        <v>2830</v>
      </c>
      <c r="AT393" s="141"/>
    </row>
    <row r="394" spans="1:46" ht="105">
      <c r="A394" s="122">
        <v>393</v>
      </c>
      <c r="B394" s="123" t="s">
        <v>70</v>
      </c>
      <c r="C394" s="122" t="s">
        <v>21</v>
      </c>
      <c r="D394" s="122" t="s">
        <v>22</v>
      </c>
      <c r="E394" s="122" t="s">
        <v>23</v>
      </c>
      <c r="F394" s="123" t="s">
        <v>24</v>
      </c>
      <c r="G394" s="122" t="s">
        <v>25</v>
      </c>
      <c r="H394" s="122" t="s">
        <v>2316</v>
      </c>
      <c r="I394" s="122" t="s">
        <v>123</v>
      </c>
      <c r="J394" s="122">
        <f>YEAR(Tabla1[[#This Row],[Fecha de Inicio del Proceso]])</f>
        <v>2023</v>
      </c>
      <c r="K394" s="124">
        <v>45161</v>
      </c>
      <c r="L394" s="122" t="s">
        <v>2715</v>
      </c>
      <c r="M394" s="123" t="s">
        <v>2831</v>
      </c>
      <c r="N394" s="122" t="s">
        <v>2832</v>
      </c>
      <c r="O394" s="122" t="s">
        <v>109</v>
      </c>
      <c r="P394" s="122" t="s">
        <v>2833</v>
      </c>
      <c r="Q394" s="124">
        <v>45840</v>
      </c>
      <c r="R394" s="124">
        <v>45833</v>
      </c>
      <c r="S394" s="124">
        <v>45833</v>
      </c>
      <c r="T394" s="126" t="s">
        <v>28</v>
      </c>
      <c r="U394" s="124">
        <v>45833</v>
      </c>
      <c r="V394" s="124">
        <v>45832</v>
      </c>
      <c r="W394" s="124" t="s">
        <v>28</v>
      </c>
      <c r="X394" s="124" t="s">
        <v>28</v>
      </c>
      <c r="Y394" s="123" t="s">
        <v>2834</v>
      </c>
      <c r="Z394" s="122" t="s">
        <v>26</v>
      </c>
      <c r="AA394" s="123" t="s">
        <v>333</v>
      </c>
      <c r="AB394" s="141" t="s">
        <v>2835</v>
      </c>
      <c r="AC394" s="157">
        <f>IF(OR(ISNUMBER(FIND("inteligencia",Tabla1[[#This Row],[Resumen]])), ISNUMBER(FIND("artificial",Tabla1[[#This Row],[Resumen]])), ISNUMBER(FIND("Inteligencia",Tabla1[[#This Row],[Resumen]])), ISNUMBER(FIND("Artificial",Tabla1[[#This Row],[Resumen]]))), 1, 0)</f>
        <v>0</v>
      </c>
      <c r="AD39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94" s="157">
        <f>Tabla1[[#This Row],[Título Menciona IA]]*Tabla1[[#This Row],[Resumen Menciona IA]]</f>
        <v>0</v>
      </c>
      <c r="AF394" s="142" t="s">
        <v>2836</v>
      </c>
      <c r="AG394" s="145"/>
      <c r="AH394" s="141"/>
      <c r="AI394" s="141"/>
      <c r="AJ394" s="141"/>
      <c r="AK394" s="141"/>
      <c r="AL394" s="141"/>
      <c r="AM394" s="141"/>
      <c r="AN394" s="141"/>
      <c r="AO394" s="141"/>
      <c r="AP394" s="142"/>
      <c r="AQ394" s="132" t="s">
        <v>2837</v>
      </c>
      <c r="AR394" s="134" t="s">
        <v>2838</v>
      </c>
      <c r="AS394" s="134" t="s">
        <v>2839</v>
      </c>
      <c r="AT394" s="134" t="s">
        <v>2840</v>
      </c>
    </row>
    <row r="395" spans="1:46" ht="135">
      <c r="A395" s="122">
        <v>394</v>
      </c>
      <c r="B395" s="123" t="s">
        <v>70</v>
      </c>
      <c r="C395" s="122" t="s">
        <v>21</v>
      </c>
      <c r="D395" s="122" t="s">
        <v>22</v>
      </c>
      <c r="E395" s="122" t="s">
        <v>23</v>
      </c>
      <c r="F395" s="123" t="s">
        <v>24</v>
      </c>
      <c r="G395" s="122" t="s">
        <v>25</v>
      </c>
      <c r="H395" s="122" t="s">
        <v>2347</v>
      </c>
      <c r="I395" s="122" t="s">
        <v>123</v>
      </c>
      <c r="J395" s="122">
        <f>YEAR(Tabla1[[#This Row],[Fecha de Inicio del Proceso]])</f>
        <v>2023</v>
      </c>
      <c r="K395" s="124">
        <v>45160</v>
      </c>
      <c r="L395" s="122" t="s">
        <v>2715</v>
      </c>
      <c r="M395" s="123" t="s">
        <v>2841</v>
      </c>
      <c r="N395" s="122" t="s">
        <v>2842</v>
      </c>
      <c r="O395" s="122" t="s">
        <v>109</v>
      </c>
      <c r="P395" s="122" t="s">
        <v>2843</v>
      </c>
      <c r="Q395" s="124">
        <v>45769</v>
      </c>
      <c r="R395" s="124">
        <v>45638</v>
      </c>
      <c r="S395" s="126">
        <v>45638</v>
      </c>
      <c r="T395" s="126" t="s">
        <v>28</v>
      </c>
      <c r="U395" s="126">
        <v>45638</v>
      </c>
      <c r="V395" s="124">
        <v>45637</v>
      </c>
      <c r="W395" s="124" t="s">
        <v>28</v>
      </c>
      <c r="X395" s="124" t="s">
        <v>28</v>
      </c>
      <c r="Y395" s="123" t="s">
        <v>2844</v>
      </c>
      <c r="Z395" s="122" t="s">
        <v>26</v>
      </c>
      <c r="AA395" s="123" t="s">
        <v>333</v>
      </c>
      <c r="AB395" s="141" t="s">
        <v>2845</v>
      </c>
      <c r="AC395" s="157">
        <f>IF(OR(ISNUMBER(FIND("inteligencia",Tabla1[[#This Row],[Resumen]])), ISNUMBER(FIND("artificial",Tabla1[[#This Row],[Resumen]])), ISNUMBER(FIND("Inteligencia",Tabla1[[#This Row],[Resumen]])), ISNUMBER(FIND("Artificial",Tabla1[[#This Row],[Resumen]]))), 1, 0)</f>
        <v>1</v>
      </c>
      <c r="AD39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95" s="157">
        <f>Tabla1[[#This Row],[Título Menciona IA]]*Tabla1[[#This Row],[Resumen Menciona IA]]</f>
        <v>0</v>
      </c>
      <c r="AF395" s="142" t="s">
        <v>81</v>
      </c>
      <c r="AG395" s="145"/>
      <c r="AH395" s="141"/>
      <c r="AI395" s="141"/>
      <c r="AJ395" s="141"/>
      <c r="AK395" s="141"/>
      <c r="AL395" s="141"/>
      <c r="AM395" s="141"/>
      <c r="AN395" s="141"/>
      <c r="AO395" s="141"/>
      <c r="AP395" s="142"/>
      <c r="AQ395" s="132" t="s">
        <v>2846</v>
      </c>
      <c r="AR395" s="134" t="s">
        <v>2847</v>
      </c>
      <c r="AS395" s="134" t="s">
        <v>2848</v>
      </c>
      <c r="AT395" s="134" t="s">
        <v>2849</v>
      </c>
    </row>
    <row r="396" spans="1:46" ht="390">
      <c r="A396" s="122">
        <v>395</v>
      </c>
      <c r="B396" s="123" t="s">
        <v>70</v>
      </c>
      <c r="C396" s="123" t="s">
        <v>21</v>
      </c>
      <c r="D396" s="123" t="s">
        <v>22</v>
      </c>
      <c r="E396" s="123" t="s">
        <v>23</v>
      </c>
      <c r="F396" s="123" t="s">
        <v>24</v>
      </c>
      <c r="G396" s="123" t="s">
        <v>25</v>
      </c>
      <c r="H396" s="123" t="s">
        <v>2316</v>
      </c>
      <c r="I396" s="123" t="s">
        <v>74</v>
      </c>
      <c r="J396" s="123">
        <f>YEAR(Tabla1[[#This Row],[Fecha de Inicio del Proceso]])</f>
        <v>2023</v>
      </c>
      <c r="K396" s="126">
        <v>45159</v>
      </c>
      <c r="L396" s="123" t="s">
        <v>2715</v>
      </c>
      <c r="M396" s="123" t="s">
        <v>2850</v>
      </c>
      <c r="N396" s="123" t="s">
        <v>2851</v>
      </c>
      <c r="O396" s="123" t="s">
        <v>2025</v>
      </c>
      <c r="P396" s="123" t="s">
        <v>2026</v>
      </c>
      <c r="Q396" s="126">
        <v>45604</v>
      </c>
      <c r="R396" s="126">
        <v>45420</v>
      </c>
      <c r="S396" s="126" t="s">
        <v>28</v>
      </c>
      <c r="T396" s="126" t="s">
        <v>28</v>
      </c>
      <c r="U396" s="123" t="s">
        <v>28</v>
      </c>
      <c r="V396" s="123" t="s">
        <v>28</v>
      </c>
      <c r="W396" s="123" t="s">
        <v>28</v>
      </c>
      <c r="X396" s="126">
        <v>45419</v>
      </c>
      <c r="Y396" s="122" t="s">
        <v>2852</v>
      </c>
      <c r="Z396" s="123" t="s">
        <v>2853</v>
      </c>
      <c r="AA396" s="123" t="s">
        <v>333</v>
      </c>
      <c r="AB396" s="142" t="s">
        <v>2854</v>
      </c>
      <c r="AC396" s="157">
        <f>IF(OR(ISNUMBER(FIND("inteligencia",Tabla1[[#This Row],[Resumen]])), ISNUMBER(FIND("artificial",Tabla1[[#This Row],[Resumen]])), ISNUMBER(FIND("Inteligencia",Tabla1[[#This Row],[Resumen]])), ISNUMBER(FIND("Artificial",Tabla1[[#This Row],[Resumen]]))), 1, 0)</f>
        <v>1</v>
      </c>
      <c r="AD39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96" s="157">
        <f>Tabla1[[#This Row],[Título Menciona IA]]*Tabla1[[#This Row],[Resumen Menciona IA]]</f>
        <v>0</v>
      </c>
      <c r="AF396" s="142" t="s">
        <v>81</v>
      </c>
      <c r="AG396" s="142"/>
      <c r="AH396" s="142"/>
      <c r="AI396" s="142"/>
      <c r="AJ396" s="142"/>
      <c r="AK396" s="142"/>
      <c r="AL396" s="142"/>
      <c r="AM396" s="142"/>
      <c r="AN396" s="142"/>
      <c r="AO396" s="142"/>
      <c r="AP396" s="142"/>
      <c r="AQ396" s="132" t="s">
        <v>2855</v>
      </c>
      <c r="AR396" s="134" t="s">
        <v>2856</v>
      </c>
      <c r="AS396" s="134" t="s">
        <v>2857</v>
      </c>
      <c r="AT396" s="141"/>
    </row>
    <row r="397" spans="1:46" ht="105">
      <c r="A397" s="122">
        <v>396</v>
      </c>
      <c r="B397" s="123" t="s">
        <v>70</v>
      </c>
      <c r="C397" s="123" t="s">
        <v>21</v>
      </c>
      <c r="D397" s="123" t="s">
        <v>22</v>
      </c>
      <c r="E397" s="123" t="s">
        <v>23</v>
      </c>
      <c r="F397" s="123" t="s">
        <v>24</v>
      </c>
      <c r="G397" s="123" t="s">
        <v>25</v>
      </c>
      <c r="H397" s="123" t="s">
        <v>2347</v>
      </c>
      <c r="I397" s="123" t="s">
        <v>74</v>
      </c>
      <c r="J397" s="123">
        <f>YEAR(Tabla1[[#This Row],[Fecha de Inicio del Proceso]])</f>
        <v>2023</v>
      </c>
      <c r="K397" s="126">
        <v>45146</v>
      </c>
      <c r="L397" s="123" t="s">
        <v>2715</v>
      </c>
      <c r="M397" s="123" t="s">
        <v>2858</v>
      </c>
      <c r="N397" s="123" t="s">
        <v>2859</v>
      </c>
      <c r="O397" s="123" t="s">
        <v>298</v>
      </c>
      <c r="P397" s="123" t="s">
        <v>2470</v>
      </c>
      <c r="Q397" s="124">
        <v>45840</v>
      </c>
      <c r="R397" s="126">
        <v>45827</v>
      </c>
      <c r="S397" s="126" t="s">
        <v>28</v>
      </c>
      <c r="T397" s="126" t="s">
        <v>28</v>
      </c>
      <c r="U397" s="123" t="s">
        <v>28</v>
      </c>
      <c r="V397" s="123" t="s">
        <v>28</v>
      </c>
      <c r="W397" s="126">
        <v>45827</v>
      </c>
      <c r="X397" s="123" t="s">
        <v>28</v>
      </c>
      <c r="Y397" s="123" t="s">
        <v>2860</v>
      </c>
      <c r="Z397" s="123" t="s">
        <v>2861</v>
      </c>
      <c r="AA397" s="123" t="s">
        <v>79</v>
      </c>
      <c r="AB397" s="142" t="s">
        <v>2862</v>
      </c>
      <c r="AC397" s="157">
        <f>IF(OR(ISNUMBER(FIND("inteligencia",Tabla1[[#This Row],[Resumen]])), ISNUMBER(FIND("artificial",Tabla1[[#This Row],[Resumen]])), ISNUMBER(FIND("Inteligencia",Tabla1[[#This Row],[Resumen]])), ISNUMBER(FIND("Artificial",Tabla1[[#This Row],[Resumen]]))), 1, 0)</f>
        <v>1</v>
      </c>
      <c r="AD39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97" s="157">
        <f>Tabla1[[#This Row],[Título Menciona IA]]*Tabla1[[#This Row],[Resumen Menciona IA]]</f>
        <v>1</v>
      </c>
      <c r="AF397" s="142" t="s">
        <v>81</v>
      </c>
      <c r="AG397" s="142"/>
      <c r="AH397" s="142"/>
      <c r="AI397" s="142"/>
      <c r="AJ397" s="142"/>
      <c r="AK397" s="142"/>
      <c r="AL397" s="142"/>
      <c r="AM397" s="142"/>
      <c r="AN397" s="142"/>
      <c r="AO397" s="142"/>
      <c r="AP397" s="142"/>
      <c r="AQ397" s="132" t="s">
        <v>2863</v>
      </c>
      <c r="AR397" s="134" t="s">
        <v>2864</v>
      </c>
      <c r="AS397" s="134" t="s">
        <v>2865</v>
      </c>
      <c r="AT397" s="141"/>
    </row>
    <row r="398" spans="1:46" ht="120">
      <c r="A398" s="122">
        <v>397</v>
      </c>
      <c r="B398" s="123" t="s">
        <v>70</v>
      </c>
      <c r="C398" s="122" t="s">
        <v>21</v>
      </c>
      <c r="D398" s="122" t="s">
        <v>22</v>
      </c>
      <c r="E398" s="122" t="s">
        <v>23</v>
      </c>
      <c r="F398" s="123" t="s">
        <v>24</v>
      </c>
      <c r="G398" s="122" t="s">
        <v>25</v>
      </c>
      <c r="H398" s="122" t="s">
        <v>2347</v>
      </c>
      <c r="I398" s="122" t="s">
        <v>123</v>
      </c>
      <c r="J398" s="122">
        <f>YEAR(Tabla1[[#This Row],[Fecha de Inicio del Proceso]])</f>
        <v>2023</v>
      </c>
      <c r="K398" s="124">
        <v>45145</v>
      </c>
      <c r="L398" s="123" t="s">
        <v>2715</v>
      </c>
      <c r="M398" s="122" t="s">
        <v>2866</v>
      </c>
      <c r="N398" s="122" t="s">
        <v>2867</v>
      </c>
      <c r="O398" s="122" t="s">
        <v>109</v>
      </c>
      <c r="P398" s="122" t="s">
        <v>2868</v>
      </c>
      <c r="Q398" s="124">
        <v>45906</v>
      </c>
      <c r="R398" s="124">
        <v>45856</v>
      </c>
      <c r="S398" s="124">
        <v>45856</v>
      </c>
      <c r="T398" s="126" t="s">
        <v>28</v>
      </c>
      <c r="U398" s="126">
        <v>45856</v>
      </c>
      <c r="V398" s="126">
        <v>45854</v>
      </c>
      <c r="W398" s="124" t="s">
        <v>28</v>
      </c>
      <c r="X398" s="122" t="s">
        <v>28</v>
      </c>
      <c r="Y398" s="122" t="s">
        <v>2869</v>
      </c>
      <c r="Z398" s="122" t="s">
        <v>26</v>
      </c>
      <c r="AA398" s="123" t="s">
        <v>333</v>
      </c>
      <c r="AB398" s="141" t="s">
        <v>2870</v>
      </c>
      <c r="AC398" s="158">
        <f>IF(OR(ISNUMBER(FIND("inteligencia",Tabla1[[#This Row],[Resumen]])), ISNUMBER(FIND("artificial",Tabla1[[#This Row],[Resumen]])), ISNUMBER(FIND("Inteligencia",Tabla1[[#This Row],[Resumen]])), ISNUMBER(FIND("Artificial",Tabla1[[#This Row],[Resumen]]))), 1, 0)</f>
        <v>0</v>
      </c>
      <c r="AD398"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398" s="159">
        <f>Tabla1[[#This Row],[Título Menciona IA]]*Tabla1[[#This Row],[Resumen Menciona IA]]</f>
        <v>0</v>
      </c>
      <c r="AF398" s="142" t="s">
        <v>81</v>
      </c>
      <c r="AG398" s="145"/>
      <c r="AH398" s="141"/>
      <c r="AI398" s="141"/>
      <c r="AJ398" s="141"/>
      <c r="AK398" s="141"/>
      <c r="AL398" s="141"/>
      <c r="AM398" s="141"/>
      <c r="AN398" s="141"/>
      <c r="AO398" s="141"/>
      <c r="AP398" s="142"/>
      <c r="AQ398" s="146" t="s">
        <v>2871</v>
      </c>
      <c r="AR398" s="148" t="s">
        <v>2872</v>
      </c>
      <c r="AS398" s="148" t="s">
        <v>2873</v>
      </c>
      <c r="AT398" s="148" t="s">
        <v>2874</v>
      </c>
    </row>
    <row r="399" spans="1:46" ht="60">
      <c r="A399" s="122">
        <v>398</v>
      </c>
      <c r="B399" s="123" t="s">
        <v>70</v>
      </c>
      <c r="C399" s="123" t="s">
        <v>21</v>
      </c>
      <c r="D399" s="123" t="s">
        <v>22</v>
      </c>
      <c r="E399" s="123" t="s">
        <v>23</v>
      </c>
      <c r="F399" s="123" t="s">
        <v>24</v>
      </c>
      <c r="G399" s="123" t="s">
        <v>25</v>
      </c>
      <c r="H399" s="123" t="s">
        <v>2347</v>
      </c>
      <c r="I399" s="123" t="s">
        <v>74</v>
      </c>
      <c r="J399" s="123">
        <f>YEAR(Tabla1[[#This Row],[Fecha de Inicio del Proceso]])</f>
        <v>2023</v>
      </c>
      <c r="K399" s="126">
        <v>45138</v>
      </c>
      <c r="L399" s="123" t="s">
        <v>2715</v>
      </c>
      <c r="M399" s="123" t="s">
        <v>2875</v>
      </c>
      <c r="N399" s="123" t="s">
        <v>2876</v>
      </c>
      <c r="O399" s="123" t="s">
        <v>298</v>
      </c>
      <c r="P399" s="123" t="s">
        <v>2470</v>
      </c>
      <c r="Q399" s="124">
        <v>45840</v>
      </c>
      <c r="R399" s="126">
        <v>45827</v>
      </c>
      <c r="S399" s="126" t="s">
        <v>28</v>
      </c>
      <c r="T399" s="126" t="s">
        <v>28</v>
      </c>
      <c r="U399" s="123" t="s">
        <v>28</v>
      </c>
      <c r="V399" s="123" t="s">
        <v>28</v>
      </c>
      <c r="W399" s="126">
        <v>45827</v>
      </c>
      <c r="X399" s="123" t="s">
        <v>28</v>
      </c>
      <c r="Y399" s="123" t="s">
        <v>2877</v>
      </c>
      <c r="Z399" s="123" t="s">
        <v>2878</v>
      </c>
      <c r="AA399" s="123" t="s">
        <v>79</v>
      </c>
      <c r="AB399" s="142" t="s">
        <v>2879</v>
      </c>
      <c r="AC399" s="157">
        <f>IF(OR(ISNUMBER(FIND("inteligencia",Tabla1[[#This Row],[Resumen]])), ISNUMBER(FIND("artificial",Tabla1[[#This Row],[Resumen]])), ISNUMBER(FIND("Inteligencia",Tabla1[[#This Row],[Resumen]])), ISNUMBER(FIND("Artificial",Tabla1[[#This Row],[Resumen]]))), 1, 0)</f>
        <v>1</v>
      </c>
      <c r="AD39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399" s="157">
        <f>Tabla1[[#This Row],[Título Menciona IA]]*Tabla1[[#This Row],[Resumen Menciona IA]]</f>
        <v>1</v>
      </c>
      <c r="AF399" s="142" t="s">
        <v>81</v>
      </c>
      <c r="AG399" s="142"/>
      <c r="AH399" s="142"/>
      <c r="AI399" s="142"/>
      <c r="AJ399" s="142"/>
      <c r="AK399" s="142"/>
      <c r="AL399" s="142"/>
      <c r="AM399" s="142"/>
      <c r="AN399" s="142"/>
      <c r="AO399" s="142"/>
      <c r="AP399" s="142"/>
      <c r="AQ399" s="132" t="s">
        <v>2880</v>
      </c>
      <c r="AR399" s="134" t="s">
        <v>2881</v>
      </c>
      <c r="AS399" s="134" t="s">
        <v>2882</v>
      </c>
      <c r="AT399" s="134"/>
    </row>
    <row r="400" spans="1:46" ht="105">
      <c r="A400" s="122">
        <v>399</v>
      </c>
      <c r="B400" s="123" t="s">
        <v>70</v>
      </c>
      <c r="C400" s="122" t="s">
        <v>21</v>
      </c>
      <c r="D400" s="122" t="s">
        <v>22</v>
      </c>
      <c r="E400" s="122" t="s">
        <v>23</v>
      </c>
      <c r="F400" s="123" t="s">
        <v>24</v>
      </c>
      <c r="G400" s="122" t="s">
        <v>25</v>
      </c>
      <c r="H400" s="122" t="s">
        <v>2316</v>
      </c>
      <c r="I400" s="122" t="s">
        <v>74</v>
      </c>
      <c r="J400" s="122">
        <f>YEAR(Tabla1[[#This Row],[Fecha de Inicio del Proceso]])</f>
        <v>2023</v>
      </c>
      <c r="K400" s="124">
        <v>45131</v>
      </c>
      <c r="L400" s="123" t="s">
        <v>2715</v>
      </c>
      <c r="M400" s="123" t="s">
        <v>2883</v>
      </c>
      <c r="N400" s="122" t="s">
        <v>2884</v>
      </c>
      <c r="O400" s="122" t="s">
        <v>298</v>
      </c>
      <c r="P400" s="122" t="s">
        <v>2470</v>
      </c>
      <c r="Q400" s="124">
        <v>45869</v>
      </c>
      <c r="R400" s="124">
        <v>45827</v>
      </c>
      <c r="S400" s="126" t="s">
        <v>28</v>
      </c>
      <c r="T400" s="126" t="s">
        <v>28</v>
      </c>
      <c r="U400" s="123" t="s">
        <v>28</v>
      </c>
      <c r="V400" s="122" t="s">
        <v>28</v>
      </c>
      <c r="W400" s="124">
        <v>45827</v>
      </c>
      <c r="X400" s="122" t="s">
        <v>28</v>
      </c>
      <c r="Y400" s="123" t="s">
        <v>2885</v>
      </c>
      <c r="Z400" s="122" t="s">
        <v>2886</v>
      </c>
      <c r="AA400" s="122" t="s">
        <v>239</v>
      </c>
      <c r="AB400" s="141" t="s">
        <v>2887</v>
      </c>
      <c r="AC400" s="157">
        <f>IF(OR(ISNUMBER(FIND("inteligencia",Tabla1[[#This Row],[Resumen]])), ISNUMBER(FIND("artificial",Tabla1[[#This Row],[Resumen]])), ISNUMBER(FIND("Inteligencia",Tabla1[[#This Row],[Resumen]])), ISNUMBER(FIND("Artificial",Tabla1[[#This Row],[Resumen]]))), 1, 0)</f>
        <v>1</v>
      </c>
      <c r="AD40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00" s="157">
        <f>Tabla1[[#This Row],[Título Menciona IA]]*Tabla1[[#This Row],[Resumen Menciona IA]]</f>
        <v>0</v>
      </c>
      <c r="AF400" s="142" t="s">
        <v>81</v>
      </c>
      <c r="AG400" s="145"/>
      <c r="AH400" s="141"/>
      <c r="AI400" s="141"/>
      <c r="AJ400" s="141"/>
      <c r="AK400" s="141"/>
      <c r="AL400" s="141"/>
      <c r="AM400" s="141"/>
      <c r="AN400" s="141"/>
      <c r="AO400" s="141"/>
      <c r="AP400" s="142"/>
      <c r="AQ400" s="132" t="s">
        <v>2888</v>
      </c>
      <c r="AR400" s="134" t="s">
        <v>2889</v>
      </c>
      <c r="AS400" s="134" t="s">
        <v>2890</v>
      </c>
      <c r="AT400" s="134"/>
    </row>
    <row r="401" spans="1:46" ht="105">
      <c r="A401" s="122">
        <v>400</v>
      </c>
      <c r="B401" s="123" t="s">
        <v>70</v>
      </c>
      <c r="C401" s="122" t="s">
        <v>21</v>
      </c>
      <c r="D401" s="122" t="s">
        <v>22</v>
      </c>
      <c r="E401" s="122" t="s">
        <v>23</v>
      </c>
      <c r="F401" s="123" t="s">
        <v>24</v>
      </c>
      <c r="G401" s="122" t="s">
        <v>25</v>
      </c>
      <c r="H401" s="122" t="s">
        <v>2347</v>
      </c>
      <c r="I401" s="122" t="s">
        <v>74</v>
      </c>
      <c r="J401" s="122">
        <f>YEAR(Tabla1[[#This Row],[Fecha de Inicio del Proceso]])</f>
        <v>2023</v>
      </c>
      <c r="K401" s="124">
        <v>45130</v>
      </c>
      <c r="L401" s="122" t="s">
        <v>2715</v>
      </c>
      <c r="M401" s="122" t="s">
        <v>2891</v>
      </c>
      <c r="N401" s="122" t="s">
        <v>2892</v>
      </c>
      <c r="O401" s="122" t="s">
        <v>298</v>
      </c>
      <c r="P401" s="122" t="s">
        <v>2470</v>
      </c>
      <c r="Q401" s="124">
        <v>45867</v>
      </c>
      <c r="R401" s="124">
        <v>45827</v>
      </c>
      <c r="S401" s="126" t="s">
        <v>28</v>
      </c>
      <c r="T401" s="126" t="s">
        <v>28</v>
      </c>
      <c r="U401" s="123" t="s">
        <v>28</v>
      </c>
      <c r="V401" s="122" t="s">
        <v>28</v>
      </c>
      <c r="W401" s="124">
        <v>45827</v>
      </c>
      <c r="X401" s="122" t="s">
        <v>28</v>
      </c>
      <c r="Y401" s="122" t="s">
        <v>2893</v>
      </c>
      <c r="Z401" s="122" t="s">
        <v>2894</v>
      </c>
      <c r="AA401" s="123" t="s">
        <v>112</v>
      </c>
      <c r="AB401" s="141" t="s">
        <v>2895</v>
      </c>
      <c r="AC401" s="158">
        <f>IF(OR(ISNUMBER(FIND("inteligencia",Tabla1[[#This Row],[Resumen]])), ISNUMBER(FIND("artificial",Tabla1[[#This Row],[Resumen]])), ISNUMBER(FIND("Inteligencia",Tabla1[[#This Row],[Resumen]])), ISNUMBER(FIND("Artificial",Tabla1[[#This Row],[Resumen]]))), 1, 0)</f>
        <v>1</v>
      </c>
      <c r="AD401"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01" s="159">
        <f>Tabla1[[#This Row],[Título Menciona IA]]*Tabla1[[#This Row],[Resumen Menciona IA]]</f>
        <v>0</v>
      </c>
      <c r="AF401" s="142" t="s">
        <v>81</v>
      </c>
      <c r="AG401" s="145"/>
      <c r="AH401" s="141"/>
      <c r="AI401" s="141"/>
      <c r="AJ401" s="141"/>
      <c r="AK401" s="141"/>
      <c r="AL401" s="141"/>
      <c r="AM401" s="141"/>
      <c r="AN401" s="141"/>
      <c r="AO401" s="141"/>
      <c r="AP401" s="142"/>
      <c r="AQ401" s="153" t="s">
        <v>2896</v>
      </c>
      <c r="AR401" s="134" t="s">
        <v>2897</v>
      </c>
      <c r="AS401" s="134" t="s">
        <v>2898</v>
      </c>
      <c r="AT401" s="134" t="s">
        <v>2898</v>
      </c>
    </row>
    <row r="402" spans="1:46" ht="105">
      <c r="A402" s="122">
        <v>401</v>
      </c>
      <c r="B402" s="123" t="s">
        <v>70</v>
      </c>
      <c r="C402" s="122" t="s">
        <v>21</v>
      </c>
      <c r="D402" s="122" t="s">
        <v>22</v>
      </c>
      <c r="E402" s="122" t="s">
        <v>23</v>
      </c>
      <c r="F402" s="123" t="s">
        <v>24</v>
      </c>
      <c r="G402" s="122" t="s">
        <v>25</v>
      </c>
      <c r="H402" s="122" t="s">
        <v>2347</v>
      </c>
      <c r="I402" s="122" t="s">
        <v>123</v>
      </c>
      <c r="J402" s="122">
        <f>YEAR(Tabla1[[#This Row],[Fecha de Inicio del Proceso]])</f>
        <v>2023</v>
      </c>
      <c r="K402" s="124">
        <v>45006</v>
      </c>
      <c r="L402" s="122" t="s">
        <v>2899</v>
      </c>
      <c r="M402" s="123" t="s">
        <v>2900</v>
      </c>
      <c r="N402" s="122" t="s">
        <v>2901</v>
      </c>
      <c r="O402" s="122" t="s">
        <v>109</v>
      </c>
      <c r="P402" s="123" t="s">
        <v>2902</v>
      </c>
      <c r="Q402" s="124">
        <v>45769</v>
      </c>
      <c r="R402" s="124">
        <v>45489</v>
      </c>
      <c r="S402" s="124">
        <v>45489</v>
      </c>
      <c r="T402" s="124" t="s">
        <v>28</v>
      </c>
      <c r="U402" s="124">
        <v>45489</v>
      </c>
      <c r="V402" s="124">
        <v>45488</v>
      </c>
      <c r="W402" s="122" t="s">
        <v>28</v>
      </c>
      <c r="X402" s="122" t="s">
        <v>28</v>
      </c>
      <c r="Y402" s="123" t="s">
        <v>2903</v>
      </c>
      <c r="Z402" s="122" t="s">
        <v>26</v>
      </c>
      <c r="AA402" s="122" t="s">
        <v>239</v>
      </c>
      <c r="AB402" s="141" t="s">
        <v>2904</v>
      </c>
      <c r="AC402" s="157">
        <f>IF(OR(ISNUMBER(FIND("inteligencia",Tabla1[[#This Row],[Resumen]])), ISNUMBER(FIND("artificial",Tabla1[[#This Row],[Resumen]])), ISNUMBER(FIND("Inteligencia",Tabla1[[#This Row],[Resumen]])), ISNUMBER(FIND("Artificial",Tabla1[[#This Row],[Resumen]]))), 1, 0)</f>
        <v>1</v>
      </c>
      <c r="AD40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02" s="157">
        <f>Tabla1[[#This Row],[Título Menciona IA]]*Tabla1[[#This Row],[Resumen Menciona IA]]</f>
        <v>0</v>
      </c>
      <c r="AF402" s="142" t="s">
        <v>81</v>
      </c>
      <c r="AG402" s="145"/>
      <c r="AH402" s="141"/>
      <c r="AI402" s="141"/>
      <c r="AJ402" s="141"/>
      <c r="AK402" s="141"/>
      <c r="AL402" s="141"/>
      <c r="AM402" s="141"/>
      <c r="AN402" s="141"/>
      <c r="AO402" s="141"/>
      <c r="AP402" s="142"/>
      <c r="AQ402" s="132" t="s">
        <v>2905</v>
      </c>
      <c r="AR402" s="134" t="s">
        <v>2906</v>
      </c>
      <c r="AS402" s="134" t="s">
        <v>2907</v>
      </c>
      <c r="AT402" s="134" t="s">
        <v>2908</v>
      </c>
    </row>
    <row r="403" spans="1:46" ht="60">
      <c r="A403" s="122">
        <v>402</v>
      </c>
      <c r="B403" s="123" t="s">
        <v>70</v>
      </c>
      <c r="C403" s="123" t="s">
        <v>21</v>
      </c>
      <c r="D403" s="123" t="s">
        <v>22</v>
      </c>
      <c r="E403" s="123" t="s">
        <v>23</v>
      </c>
      <c r="F403" s="123" t="s">
        <v>24</v>
      </c>
      <c r="G403" s="123" t="s">
        <v>25</v>
      </c>
      <c r="H403" s="123" t="s">
        <v>2347</v>
      </c>
      <c r="I403" s="123" t="s">
        <v>74</v>
      </c>
      <c r="J403" s="123">
        <f>YEAR(Tabla1[[#This Row],[Fecha de Inicio del Proceso]])</f>
        <v>2022</v>
      </c>
      <c r="K403" s="126">
        <v>44894</v>
      </c>
      <c r="L403" s="123" t="s">
        <v>2899</v>
      </c>
      <c r="M403" s="123" t="s">
        <v>2909</v>
      </c>
      <c r="N403" s="123" t="s">
        <v>2876</v>
      </c>
      <c r="O403" s="123" t="s">
        <v>298</v>
      </c>
      <c r="P403" s="123" t="s">
        <v>2600</v>
      </c>
      <c r="Q403" s="126">
        <v>45748</v>
      </c>
      <c r="R403" s="126">
        <v>45096</v>
      </c>
      <c r="S403" s="126" t="s">
        <v>28</v>
      </c>
      <c r="T403" s="126" t="s">
        <v>28</v>
      </c>
      <c r="U403" s="123" t="s">
        <v>28</v>
      </c>
      <c r="V403" s="123" t="s">
        <v>28</v>
      </c>
      <c r="W403" s="126">
        <v>45096</v>
      </c>
      <c r="X403" s="126" t="s">
        <v>28</v>
      </c>
      <c r="Y403" s="123" t="s">
        <v>2910</v>
      </c>
      <c r="Z403" s="123" t="s">
        <v>2911</v>
      </c>
      <c r="AA403" s="122" t="s">
        <v>79</v>
      </c>
      <c r="AB403" s="142" t="s">
        <v>2912</v>
      </c>
      <c r="AC403" s="157">
        <f>IF(OR(ISNUMBER(FIND("inteligencia",Tabla1[[#This Row],[Resumen]])), ISNUMBER(FIND("artificial",Tabla1[[#This Row],[Resumen]])), ISNUMBER(FIND("Inteligencia",Tabla1[[#This Row],[Resumen]])), ISNUMBER(FIND("Artificial",Tabla1[[#This Row],[Resumen]]))), 1, 0)</f>
        <v>1</v>
      </c>
      <c r="AD40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03" s="157">
        <f>Tabla1[[#This Row],[Título Menciona IA]]*Tabla1[[#This Row],[Resumen Menciona IA]]</f>
        <v>1</v>
      </c>
      <c r="AF403" s="142" t="s">
        <v>81</v>
      </c>
      <c r="AG403" s="142"/>
      <c r="AH403" s="142"/>
      <c r="AI403" s="142"/>
      <c r="AJ403" s="142"/>
      <c r="AK403" s="142"/>
      <c r="AL403" s="142"/>
      <c r="AM403" s="142"/>
      <c r="AN403" s="142"/>
      <c r="AO403" s="142"/>
      <c r="AP403" s="142"/>
      <c r="AQ403" s="132" t="s">
        <v>2913</v>
      </c>
      <c r="AR403" s="134" t="s">
        <v>2914</v>
      </c>
      <c r="AS403" s="134" t="s">
        <v>2915</v>
      </c>
      <c r="AT403" s="141"/>
    </row>
    <row r="404" spans="1:46" ht="360">
      <c r="A404" s="122">
        <v>403</v>
      </c>
      <c r="B404" s="123" t="s">
        <v>70</v>
      </c>
      <c r="C404" s="123" t="s">
        <v>21</v>
      </c>
      <c r="D404" s="123" t="s">
        <v>22</v>
      </c>
      <c r="E404" s="123" t="s">
        <v>23</v>
      </c>
      <c r="F404" s="123" t="s">
        <v>24</v>
      </c>
      <c r="G404" s="123" t="s">
        <v>25</v>
      </c>
      <c r="H404" s="123" t="s">
        <v>2347</v>
      </c>
      <c r="I404" s="123" t="s">
        <v>74</v>
      </c>
      <c r="J404" s="123">
        <f>YEAR(Tabla1[[#This Row],[Fecha de Inicio del Proceso]])</f>
        <v>2022</v>
      </c>
      <c r="K404" s="126">
        <v>44780</v>
      </c>
      <c r="L404" s="123" t="s">
        <v>2899</v>
      </c>
      <c r="M404" s="123" t="s">
        <v>2916</v>
      </c>
      <c r="N404" s="123" t="s">
        <v>2917</v>
      </c>
      <c r="O404" s="123" t="s">
        <v>298</v>
      </c>
      <c r="P404" s="123" t="s">
        <v>2918</v>
      </c>
      <c r="Q404" s="126">
        <v>45777</v>
      </c>
      <c r="R404" s="126">
        <v>45516</v>
      </c>
      <c r="S404" s="126" t="s">
        <v>28</v>
      </c>
      <c r="T404" s="126" t="s">
        <v>28</v>
      </c>
      <c r="U404" s="123" t="s">
        <v>28</v>
      </c>
      <c r="V404" s="123" t="s">
        <v>28</v>
      </c>
      <c r="W404" s="126">
        <v>45516</v>
      </c>
      <c r="X404" s="123" t="s">
        <v>28</v>
      </c>
      <c r="Y404" s="122" t="s">
        <v>2919</v>
      </c>
      <c r="Z404" s="122" t="s">
        <v>2920</v>
      </c>
      <c r="AA404" s="122" t="s">
        <v>239</v>
      </c>
      <c r="AB404" s="142" t="s">
        <v>2921</v>
      </c>
      <c r="AC404" s="157">
        <f>IF(OR(ISNUMBER(FIND("inteligencia",Tabla1[[#This Row],[Resumen]])), ISNUMBER(FIND("artificial",Tabla1[[#This Row],[Resumen]])), ISNUMBER(FIND("Inteligencia",Tabla1[[#This Row],[Resumen]])), ISNUMBER(FIND("Artificial",Tabla1[[#This Row],[Resumen]]))), 1, 0)</f>
        <v>1</v>
      </c>
      <c r="AD40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04" s="157">
        <f>Tabla1[[#This Row],[Título Menciona IA]]*Tabla1[[#This Row],[Resumen Menciona IA]]</f>
        <v>0</v>
      </c>
      <c r="AF404" s="142" t="s">
        <v>81</v>
      </c>
      <c r="AG404" s="142"/>
      <c r="AH404" s="142"/>
      <c r="AI404" s="142"/>
      <c r="AJ404" s="142"/>
      <c r="AK404" s="142"/>
      <c r="AL404" s="142"/>
      <c r="AM404" s="142"/>
      <c r="AN404" s="142"/>
      <c r="AO404" s="142"/>
      <c r="AP404" s="142"/>
      <c r="AQ404" s="132" t="s">
        <v>2922</v>
      </c>
      <c r="AR404" s="134" t="s">
        <v>2923</v>
      </c>
      <c r="AS404" s="134" t="s">
        <v>2924</v>
      </c>
      <c r="AT404" s="134" t="s">
        <v>2925</v>
      </c>
    </row>
    <row r="405" spans="1:46" ht="105">
      <c r="A405" s="122">
        <v>404</v>
      </c>
      <c r="B405" s="123" t="s">
        <v>70</v>
      </c>
      <c r="C405" s="123" t="s">
        <v>21</v>
      </c>
      <c r="D405" s="123" t="s">
        <v>22</v>
      </c>
      <c r="E405" s="123" t="s">
        <v>2926</v>
      </c>
      <c r="F405" s="123" t="s">
        <v>105</v>
      </c>
      <c r="G405" s="123" t="s">
        <v>28</v>
      </c>
      <c r="H405" s="123" t="s">
        <v>28</v>
      </c>
      <c r="I405" s="123" t="s">
        <v>199</v>
      </c>
      <c r="J405" s="123">
        <f>YEAR(Tabla1[[#This Row],[Fecha de Inicio del Proceso]])</f>
        <v>2022</v>
      </c>
      <c r="K405" s="126">
        <v>44770</v>
      </c>
      <c r="L405" s="123" t="s">
        <v>28</v>
      </c>
      <c r="M405" s="123" t="s">
        <v>2927</v>
      </c>
      <c r="N405" s="123" t="s">
        <v>2928</v>
      </c>
      <c r="O405" s="123" t="s">
        <v>109</v>
      </c>
      <c r="P405" s="123" t="s">
        <v>2929</v>
      </c>
      <c r="Q405" s="126">
        <v>45638</v>
      </c>
      <c r="R405" s="126">
        <v>44771</v>
      </c>
      <c r="S405" s="126">
        <v>44771</v>
      </c>
      <c r="T405" s="126" t="s">
        <v>28</v>
      </c>
      <c r="U405" s="126">
        <v>44771</v>
      </c>
      <c r="V405" s="126">
        <v>44770</v>
      </c>
      <c r="W405" s="123" t="s">
        <v>28</v>
      </c>
      <c r="X405" s="123" t="s">
        <v>28</v>
      </c>
      <c r="Y405" s="123" t="s">
        <v>2930</v>
      </c>
      <c r="Z405" s="123" t="s">
        <v>28</v>
      </c>
      <c r="AA405" s="123" t="s">
        <v>112</v>
      </c>
      <c r="AB405" s="142" t="s">
        <v>2931</v>
      </c>
      <c r="AC405" s="157">
        <f>IF(OR(ISNUMBER(FIND("inteligencia",Tabla1[[#This Row],[Resumen]])), ISNUMBER(FIND("artificial",Tabla1[[#This Row],[Resumen]])), ISNUMBER(FIND("Inteligencia",Tabla1[[#This Row],[Resumen]])), ISNUMBER(FIND("Artificial",Tabla1[[#This Row],[Resumen]]))), 1, 0)</f>
        <v>1</v>
      </c>
      <c r="AD40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05" s="157">
        <f>Tabla1[[#This Row],[Título Menciona IA]]*Tabla1[[#This Row],[Resumen Menciona IA]]</f>
        <v>0</v>
      </c>
      <c r="AF405" s="142" t="s">
        <v>81</v>
      </c>
      <c r="AG405" s="142"/>
      <c r="AH405" s="142"/>
      <c r="AI405" s="142"/>
      <c r="AJ405" s="142"/>
      <c r="AK405" s="142"/>
      <c r="AL405" s="142"/>
      <c r="AM405" s="142"/>
      <c r="AN405" s="142"/>
      <c r="AO405" s="142"/>
      <c r="AP405" s="142"/>
      <c r="AQ405" s="132" t="s">
        <v>2932</v>
      </c>
      <c r="AR405" s="134" t="s">
        <v>2933</v>
      </c>
      <c r="AS405" s="134" t="s">
        <v>2934</v>
      </c>
      <c r="AT405" s="141"/>
    </row>
    <row r="406" spans="1:46" ht="75">
      <c r="A406" s="122">
        <v>405</v>
      </c>
      <c r="B406" s="123" t="s">
        <v>70</v>
      </c>
      <c r="C406" s="122" t="s">
        <v>21</v>
      </c>
      <c r="D406" s="122" t="s">
        <v>22</v>
      </c>
      <c r="E406" s="122" t="s">
        <v>23</v>
      </c>
      <c r="F406" s="123" t="s">
        <v>24</v>
      </c>
      <c r="G406" s="122" t="s">
        <v>25</v>
      </c>
      <c r="H406" s="122" t="s">
        <v>2347</v>
      </c>
      <c r="I406" s="122" t="s">
        <v>74</v>
      </c>
      <c r="J406" s="122">
        <f>YEAR(Tabla1[[#This Row],[Fecha de Inicio del Proceso]])</f>
        <v>2022</v>
      </c>
      <c r="K406" s="124">
        <v>44762</v>
      </c>
      <c r="L406" s="123" t="s">
        <v>2899</v>
      </c>
      <c r="M406" s="123" t="s">
        <v>2935</v>
      </c>
      <c r="N406" s="122" t="s">
        <v>2936</v>
      </c>
      <c r="O406" s="122" t="s">
        <v>27</v>
      </c>
      <c r="P406" s="122" t="s">
        <v>2937</v>
      </c>
      <c r="Q406" s="124">
        <v>46024</v>
      </c>
      <c r="R406" s="124">
        <v>45770</v>
      </c>
      <c r="S406" s="126" t="s">
        <v>28</v>
      </c>
      <c r="T406" s="126" t="s">
        <v>28</v>
      </c>
      <c r="U406" s="123" t="s">
        <v>28</v>
      </c>
      <c r="V406" s="122" t="s">
        <v>28</v>
      </c>
      <c r="W406" s="124" t="s">
        <v>28</v>
      </c>
      <c r="X406" s="122" t="s">
        <v>28</v>
      </c>
      <c r="Y406" s="122" t="s">
        <v>2938</v>
      </c>
      <c r="Z406" s="122" t="s">
        <v>2758</v>
      </c>
      <c r="AA406" s="123" t="s">
        <v>239</v>
      </c>
      <c r="AB406" s="141" t="s">
        <v>2939</v>
      </c>
      <c r="AC406" s="158">
        <f>IF(OR(ISNUMBER(FIND("inteligencia",Tabla1[[#This Row],[Resumen]])), ISNUMBER(FIND("artificial",Tabla1[[#This Row],[Resumen]])), ISNUMBER(FIND("Inteligencia",Tabla1[[#This Row],[Resumen]])), ISNUMBER(FIND("Artificial",Tabla1[[#This Row],[Resumen]]))), 1, 0)</f>
        <v>1</v>
      </c>
      <c r="AD406"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06" s="159">
        <f>Tabla1[[#This Row],[Título Menciona IA]]*Tabla1[[#This Row],[Resumen Menciona IA]]</f>
        <v>0</v>
      </c>
      <c r="AF406" s="142" t="s">
        <v>2940</v>
      </c>
      <c r="AG406" s="145"/>
      <c r="AH406" s="141"/>
      <c r="AI406" s="141"/>
      <c r="AJ406" s="141"/>
      <c r="AK406" s="141"/>
      <c r="AL406" s="141"/>
      <c r="AM406" s="141"/>
      <c r="AN406" s="141"/>
      <c r="AO406" s="141"/>
      <c r="AP406" s="142"/>
      <c r="AQ406" s="153" t="s">
        <v>2941</v>
      </c>
      <c r="AR406" s="134" t="s">
        <v>2942</v>
      </c>
      <c r="AS406" s="134" t="s">
        <v>2943</v>
      </c>
      <c r="AT406" s="134" t="s">
        <v>2944</v>
      </c>
    </row>
    <row r="407" spans="1:46" ht="105">
      <c r="A407" s="122">
        <v>406</v>
      </c>
      <c r="B407" s="123" t="s">
        <v>70</v>
      </c>
      <c r="C407" s="122" t="s">
        <v>21</v>
      </c>
      <c r="D407" s="122" t="s">
        <v>22</v>
      </c>
      <c r="E407" s="122" t="s">
        <v>23</v>
      </c>
      <c r="F407" s="123" t="s">
        <v>24</v>
      </c>
      <c r="G407" s="122" t="s">
        <v>25</v>
      </c>
      <c r="H407" s="122" t="s">
        <v>2347</v>
      </c>
      <c r="I407" s="122" t="s">
        <v>74</v>
      </c>
      <c r="J407" s="122">
        <f>YEAR(Tabla1[[#This Row],[Fecha de Inicio del Proceso]])</f>
        <v>2022</v>
      </c>
      <c r="K407" s="124">
        <v>44761</v>
      </c>
      <c r="L407" s="123" t="s">
        <v>2899</v>
      </c>
      <c r="M407" s="122" t="s">
        <v>2945</v>
      </c>
      <c r="N407" s="122" t="s">
        <v>2946</v>
      </c>
      <c r="O407" s="122" t="s">
        <v>298</v>
      </c>
      <c r="P407" s="122" t="s">
        <v>2470</v>
      </c>
      <c r="Q407" s="124">
        <v>45867</v>
      </c>
      <c r="R407" s="124">
        <v>45096</v>
      </c>
      <c r="S407" s="126" t="s">
        <v>28</v>
      </c>
      <c r="T407" s="126" t="s">
        <v>28</v>
      </c>
      <c r="U407" s="123" t="s">
        <v>28</v>
      </c>
      <c r="V407" s="122" t="s">
        <v>28</v>
      </c>
      <c r="W407" s="124">
        <v>45096</v>
      </c>
      <c r="X407" s="122" t="s">
        <v>28</v>
      </c>
      <c r="Y407" s="122" t="s">
        <v>2947</v>
      </c>
      <c r="Z407" s="122" t="s">
        <v>2948</v>
      </c>
      <c r="AA407" s="123" t="s">
        <v>239</v>
      </c>
      <c r="AB407" s="141" t="s">
        <v>2949</v>
      </c>
      <c r="AC407" s="158">
        <f>IF(OR(ISNUMBER(FIND("inteligencia",Tabla1[[#This Row],[Resumen]])), ISNUMBER(FIND("artificial",Tabla1[[#This Row],[Resumen]])), ISNUMBER(FIND("Inteligencia",Tabla1[[#This Row],[Resumen]])), ISNUMBER(FIND("Artificial",Tabla1[[#This Row],[Resumen]]))), 1, 0)</f>
        <v>1</v>
      </c>
      <c r="AD407"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07" s="159">
        <f>Tabla1[[#This Row],[Título Menciona IA]]*Tabla1[[#This Row],[Resumen Menciona IA]]</f>
        <v>0</v>
      </c>
      <c r="AF407" s="142" t="s">
        <v>81</v>
      </c>
      <c r="AG407" s="145"/>
      <c r="AH407" s="141"/>
      <c r="AI407" s="141"/>
      <c r="AJ407" s="141"/>
      <c r="AK407" s="141"/>
      <c r="AL407" s="141"/>
      <c r="AM407" s="141"/>
      <c r="AN407" s="141"/>
      <c r="AO407" s="141"/>
      <c r="AP407" s="142"/>
      <c r="AQ407" s="153" t="s">
        <v>2950</v>
      </c>
      <c r="AR407" s="134" t="s">
        <v>2951</v>
      </c>
      <c r="AS407" s="134" t="s">
        <v>2952</v>
      </c>
      <c r="AT407" s="134"/>
    </row>
    <row r="408" spans="1:46" ht="105">
      <c r="A408" s="122">
        <v>407</v>
      </c>
      <c r="B408" s="123" t="s">
        <v>70</v>
      </c>
      <c r="C408" s="123" t="s">
        <v>21</v>
      </c>
      <c r="D408" s="123" t="s">
        <v>22</v>
      </c>
      <c r="E408" s="123" t="s">
        <v>2640</v>
      </c>
      <c r="F408" s="123" t="s">
        <v>105</v>
      </c>
      <c r="G408" s="123" t="s">
        <v>28</v>
      </c>
      <c r="H408" s="123" t="s">
        <v>28</v>
      </c>
      <c r="I408" s="123" t="s">
        <v>571</v>
      </c>
      <c r="J408" s="123">
        <f>YEAR(Tabla1[[#This Row],[Fecha de Inicio del Proceso]])</f>
        <v>2022</v>
      </c>
      <c r="K408" s="126">
        <v>44757</v>
      </c>
      <c r="L408" s="123" t="s">
        <v>28</v>
      </c>
      <c r="M408" s="123" t="s">
        <v>2953</v>
      </c>
      <c r="N408" s="123" t="s">
        <v>2954</v>
      </c>
      <c r="O408" s="123" t="s">
        <v>109</v>
      </c>
      <c r="P408" s="123" t="s">
        <v>2955</v>
      </c>
      <c r="Q408" s="126">
        <v>45638</v>
      </c>
      <c r="R408" s="126">
        <v>44757</v>
      </c>
      <c r="S408" s="126">
        <v>44757</v>
      </c>
      <c r="T408" s="126" t="s">
        <v>28</v>
      </c>
      <c r="U408" s="126">
        <v>44757</v>
      </c>
      <c r="V408" s="126">
        <v>44757</v>
      </c>
      <c r="W408" s="123" t="s">
        <v>28</v>
      </c>
      <c r="X408" s="123" t="s">
        <v>28</v>
      </c>
      <c r="Y408" s="123" t="s">
        <v>2956</v>
      </c>
      <c r="Z408" s="123" t="s">
        <v>28</v>
      </c>
      <c r="AA408" s="122" t="s">
        <v>333</v>
      </c>
      <c r="AB408" s="142" t="s">
        <v>2957</v>
      </c>
      <c r="AC408" s="157">
        <f>IF(OR(ISNUMBER(FIND("inteligencia",Tabla1[[#This Row],[Resumen]])), ISNUMBER(FIND("artificial",Tabla1[[#This Row],[Resumen]])), ISNUMBER(FIND("Inteligencia",Tabla1[[#This Row],[Resumen]])), ISNUMBER(FIND("Artificial",Tabla1[[#This Row],[Resumen]]))), 1, 0)</f>
        <v>1</v>
      </c>
      <c r="AD40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08" s="157">
        <f>Tabla1[[#This Row],[Título Menciona IA]]*Tabla1[[#This Row],[Resumen Menciona IA]]</f>
        <v>0</v>
      </c>
      <c r="AF408" s="142" t="s">
        <v>81</v>
      </c>
      <c r="AG408" s="142"/>
      <c r="AH408" s="142"/>
      <c r="AI408" s="142"/>
      <c r="AJ408" s="142"/>
      <c r="AK408" s="142"/>
      <c r="AL408" s="142"/>
      <c r="AM408" s="142"/>
      <c r="AN408" s="142"/>
      <c r="AO408" s="142"/>
      <c r="AP408" s="142"/>
      <c r="AQ408" s="132" t="s">
        <v>2958</v>
      </c>
      <c r="AR408" s="134" t="s">
        <v>2959</v>
      </c>
      <c r="AS408" s="134" t="s">
        <v>2960</v>
      </c>
      <c r="AT408" s="134"/>
    </row>
    <row r="409" spans="1:46" ht="75">
      <c r="A409" s="122">
        <v>408</v>
      </c>
      <c r="B409" s="123" t="s">
        <v>70</v>
      </c>
      <c r="C409" s="123" t="s">
        <v>21</v>
      </c>
      <c r="D409" s="123" t="s">
        <v>22</v>
      </c>
      <c r="E409" s="123" t="s">
        <v>23</v>
      </c>
      <c r="F409" s="123" t="s">
        <v>24</v>
      </c>
      <c r="G409" s="123" t="s">
        <v>25</v>
      </c>
      <c r="H409" s="123" t="s">
        <v>2316</v>
      </c>
      <c r="I409" s="123" t="s">
        <v>74</v>
      </c>
      <c r="J409" s="123">
        <f>YEAR(Tabla1[[#This Row],[Fecha de Inicio del Proceso]])</f>
        <v>2021</v>
      </c>
      <c r="K409" s="126">
        <v>44494</v>
      </c>
      <c r="L409" s="123" t="s">
        <v>2961</v>
      </c>
      <c r="M409" s="123" t="s">
        <v>2962</v>
      </c>
      <c r="N409" s="123" t="s">
        <v>2963</v>
      </c>
      <c r="O409" s="123" t="s">
        <v>298</v>
      </c>
      <c r="P409" s="123" t="s">
        <v>2600</v>
      </c>
      <c r="Q409" s="126">
        <v>45604</v>
      </c>
      <c r="R409" s="126">
        <v>44731</v>
      </c>
      <c r="S409" s="126" t="s">
        <v>28</v>
      </c>
      <c r="T409" s="126" t="s">
        <v>28</v>
      </c>
      <c r="U409" s="123" t="s">
        <v>28</v>
      </c>
      <c r="V409" s="123" t="s">
        <v>28</v>
      </c>
      <c r="W409" s="126">
        <v>44731</v>
      </c>
      <c r="X409" s="126" t="s">
        <v>28</v>
      </c>
      <c r="Y409" s="123" t="s">
        <v>2964</v>
      </c>
      <c r="Z409" s="123" t="s">
        <v>28</v>
      </c>
      <c r="AA409" s="122" t="s">
        <v>79</v>
      </c>
      <c r="AB409" s="142" t="s">
        <v>2965</v>
      </c>
      <c r="AC409" s="157">
        <f>IF(OR(ISNUMBER(FIND("inteligencia",Tabla1[[#This Row],[Resumen]])), ISNUMBER(FIND("artificial",Tabla1[[#This Row],[Resumen]])), ISNUMBER(FIND("Inteligencia",Tabla1[[#This Row],[Resumen]])), ISNUMBER(FIND("Artificial",Tabla1[[#This Row],[Resumen]]))), 1, 0)</f>
        <v>1</v>
      </c>
      <c r="AD40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09" s="157">
        <f>Tabla1[[#This Row],[Título Menciona IA]]*Tabla1[[#This Row],[Resumen Menciona IA]]</f>
        <v>1</v>
      </c>
      <c r="AF409" s="142" t="s">
        <v>81</v>
      </c>
      <c r="AG409" s="142"/>
      <c r="AH409" s="142"/>
      <c r="AI409" s="142"/>
      <c r="AJ409" s="142"/>
      <c r="AK409" s="142"/>
      <c r="AL409" s="142"/>
      <c r="AM409" s="142"/>
      <c r="AN409" s="142"/>
      <c r="AO409" s="142"/>
      <c r="AP409" s="142"/>
      <c r="AQ409" s="132" t="s">
        <v>2966</v>
      </c>
      <c r="AR409" s="134" t="s">
        <v>2967</v>
      </c>
      <c r="AS409" s="134" t="s">
        <v>2968</v>
      </c>
      <c r="AT409" s="141"/>
    </row>
    <row r="410" spans="1:46" ht="75">
      <c r="A410" s="122">
        <v>409</v>
      </c>
      <c r="B410" s="123" t="s">
        <v>70</v>
      </c>
      <c r="C410" s="123" t="s">
        <v>21</v>
      </c>
      <c r="D410" s="123" t="s">
        <v>103</v>
      </c>
      <c r="E410" s="123" t="s">
        <v>2790</v>
      </c>
      <c r="F410" s="123" t="s">
        <v>105</v>
      </c>
      <c r="G410" s="123" t="s">
        <v>28</v>
      </c>
      <c r="H410" s="123" t="s">
        <v>28</v>
      </c>
      <c r="I410" s="123" t="s">
        <v>106</v>
      </c>
      <c r="J410" s="123">
        <f>YEAR(Tabla1[[#This Row],[Fecha de Inicio del Proceso]])</f>
        <v>2021</v>
      </c>
      <c r="K410" s="126">
        <v>44419</v>
      </c>
      <c r="L410" s="123" t="s">
        <v>28</v>
      </c>
      <c r="M410" s="123" t="s">
        <v>2969</v>
      </c>
      <c r="N410" s="123" t="s">
        <v>2970</v>
      </c>
      <c r="O410" s="123" t="s">
        <v>109</v>
      </c>
      <c r="P410" s="123" t="s">
        <v>2971</v>
      </c>
      <c r="Q410" s="126">
        <v>45638</v>
      </c>
      <c r="R410" s="126">
        <v>44424</v>
      </c>
      <c r="S410" s="126">
        <v>44424</v>
      </c>
      <c r="T410" s="126" t="s">
        <v>28</v>
      </c>
      <c r="U410" s="126">
        <v>44424</v>
      </c>
      <c r="V410" s="126">
        <v>44419</v>
      </c>
      <c r="W410" s="123" t="s">
        <v>28</v>
      </c>
      <c r="X410" s="123" t="s">
        <v>28</v>
      </c>
      <c r="Y410" s="123" t="s">
        <v>2972</v>
      </c>
      <c r="Z410" s="123" t="s">
        <v>28</v>
      </c>
      <c r="AA410" s="122" t="s">
        <v>239</v>
      </c>
      <c r="AB410" s="142" t="s">
        <v>2973</v>
      </c>
      <c r="AC410" s="157">
        <f>IF(OR(ISNUMBER(FIND("inteligencia",Tabla1[[#This Row],[Resumen]])), ISNUMBER(FIND("artificial",Tabla1[[#This Row],[Resumen]])), ISNUMBER(FIND("Inteligencia",Tabla1[[#This Row],[Resumen]])), ISNUMBER(FIND("Artificial",Tabla1[[#This Row],[Resumen]]))), 1, 0)</f>
        <v>1</v>
      </c>
      <c r="AD41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10" s="157">
        <f>Tabla1[[#This Row],[Título Menciona IA]]*Tabla1[[#This Row],[Resumen Menciona IA]]</f>
        <v>0</v>
      </c>
      <c r="AF410" s="142" t="s">
        <v>81</v>
      </c>
      <c r="AG410" s="142"/>
      <c r="AH410" s="142"/>
      <c r="AI410" s="142"/>
      <c r="AJ410" s="142"/>
      <c r="AK410" s="142"/>
      <c r="AL410" s="142"/>
      <c r="AM410" s="142"/>
      <c r="AN410" s="142"/>
      <c r="AO410" s="142"/>
      <c r="AP410" s="142"/>
      <c r="AQ410" s="132" t="s">
        <v>2974</v>
      </c>
      <c r="AR410" s="134" t="s">
        <v>2975</v>
      </c>
      <c r="AS410" s="134"/>
      <c r="AT410" s="134"/>
    </row>
    <row r="411" spans="1:46" ht="105">
      <c r="A411" s="122">
        <v>410</v>
      </c>
      <c r="B411" s="123" t="s">
        <v>70</v>
      </c>
      <c r="C411" s="122" t="s">
        <v>21</v>
      </c>
      <c r="D411" s="122" t="s">
        <v>22</v>
      </c>
      <c r="E411" s="122" t="s">
        <v>23</v>
      </c>
      <c r="F411" s="123" t="s">
        <v>24</v>
      </c>
      <c r="G411" s="122" t="s">
        <v>25</v>
      </c>
      <c r="H411" s="122" t="s">
        <v>2347</v>
      </c>
      <c r="I411" s="122" t="s">
        <v>74</v>
      </c>
      <c r="J411" s="122">
        <f>YEAR(Tabla1[[#This Row],[Fecha de Inicio del Proceso]])</f>
        <v>2021</v>
      </c>
      <c r="K411" s="124">
        <v>44399</v>
      </c>
      <c r="L411" s="122" t="s">
        <v>2961</v>
      </c>
      <c r="M411" s="123" t="s">
        <v>2976</v>
      </c>
      <c r="N411" s="122" t="s">
        <v>2977</v>
      </c>
      <c r="O411" s="122" t="s">
        <v>298</v>
      </c>
      <c r="P411" s="122" t="s">
        <v>2470</v>
      </c>
      <c r="Q411" s="124">
        <v>45769</v>
      </c>
      <c r="R411" s="124">
        <v>44731</v>
      </c>
      <c r="S411" s="126" t="s">
        <v>28</v>
      </c>
      <c r="T411" s="126" t="s">
        <v>28</v>
      </c>
      <c r="U411" s="126" t="s">
        <v>28</v>
      </c>
      <c r="V411" s="124" t="s">
        <v>28</v>
      </c>
      <c r="W411" s="124">
        <v>44731</v>
      </c>
      <c r="X411" s="122" t="s">
        <v>28</v>
      </c>
      <c r="Y411" s="123" t="s">
        <v>2978</v>
      </c>
      <c r="Z411" s="122" t="s">
        <v>26</v>
      </c>
      <c r="AA411" s="122" t="s">
        <v>239</v>
      </c>
      <c r="AB411" s="141" t="s">
        <v>2979</v>
      </c>
      <c r="AC411" s="157">
        <f>IF(OR(ISNUMBER(FIND("inteligencia",Tabla1[[#This Row],[Resumen]])), ISNUMBER(FIND("artificial",Tabla1[[#This Row],[Resumen]])), ISNUMBER(FIND("Inteligencia",Tabla1[[#This Row],[Resumen]])), ISNUMBER(FIND("Artificial",Tabla1[[#This Row],[Resumen]]))), 1, 0)</f>
        <v>1</v>
      </c>
      <c r="AD41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11" s="157">
        <f>Tabla1[[#This Row],[Título Menciona IA]]*Tabla1[[#This Row],[Resumen Menciona IA]]</f>
        <v>0</v>
      </c>
      <c r="AF411" s="142" t="s">
        <v>81</v>
      </c>
      <c r="AG411" s="145"/>
      <c r="AH411" s="141"/>
      <c r="AI411" s="141"/>
      <c r="AJ411" s="141"/>
      <c r="AK411" s="141"/>
      <c r="AL411" s="141"/>
      <c r="AM411" s="141"/>
      <c r="AN411" s="141"/>
      <c r="AO411" s="141"/>
      <c r="AP411" s="142"/>
      <c r="AQ411" s="132" t="s">
        <v>2980</v>
      </c>
      <c r="AR411" s="134" t="s">
        <v>2981</v>
      </c>
      <c r="AS411" s="134" t="s">
        <v>2982</v>
      </c>
      <c r="AT411" s="134"/>
    </row>
    <row r="412" spans="1:46" ht="90">
      <c r="A412" s="122">
        <v>411</v>
      </c>
      <c r="B412" s="123" t="s">
        <v>70</v>
      </c>
      <c r="C412" s="122" t="s">
        <v>21</v>
      </c>
      <c r="D412" s="122" t="s">
        <v>22</v>
      </c>
      <c r="E412" s="122" t="s">
        <v>23</v>
      </c>
      <c r="F412" s="123" t="s">
        <v>24</v>
      </c>
      <c r="G412" s="122" t="s">
        <v>25</v>
      </c>
      <c r="H412" s="122" t="s">
        <v>2347</v>
      </c>
      <c r="I412" s="122" t="s">
        <v>74</v>
      </c>
      <c r="J412" s="122">
        <f>YEAR(Tabla1[[#This Row],[Fecha de Inicio del Proceso]])</f>
        <v>2021</v>
      </c>
      <c r="K412" s="124">
        <v>44356</v>
      </c>
      <c r="L412" s="122" t="s">
        <v>2983</v>
      </c>
      <c r="M412" s="123" t="s">
        <v>2984</v>
      </c>
      <c r="N412" s="122" t="s">
        <v>2977</v>
      </c>
      <c r="O412" s="122" t="s">
        <v>298</v>
      </c>
      <c r="P412" s="122" t="s">
        <v>2470</v>
      </c>
      <c r="Q412" s="124">
        <v>45769</v>
      </c>
      <c r="R412" s="124">
        <v>44366</v>
      </c>
      <c r="S412" s="126" t="s">
        <v>28</v>
      </c>
      <c r="T412" s="126" t="s">
        <v>28</v>
      </c>
      <c r="U412" s="126" t="s">
        <v>28</v>
      </c>
      <c r="V412" s="124" t="s">
        <v>28</v>
      </c>
      <c r="W412" s="124">
        <v>44366</v>
      </c>
      <c r="X412" s="122" t="s">
        <v>28</v>
      </c>
      <c r="Y412" s="123" t="s">
        <v>2978</v>
      </c>
      <c r="Z412" s="122" t="s">
        <v>28</v>
      </c>
      <c r="AA412" s="122" t="s">
        <v>239</v>
      </c>
      <c r="AB412" s="141" t="s">
        <v>2985</v>
      </c>
      <c r="AC412" s="157">
        <f>IF(OR(ISNUMBER(FIND("inteligencia",Tabla1[[#This Row],[Resumen]])), ISNUMBER(FIND("artificial",Tabla1[[#This Row],[Resumen]])), ISNUMBER(FIND("Inteligencia",Tabla1[[#This Row],[Resumen]])), ISNUMBER(FIND("Artificial",Tabla1[[#This Row],[Resumen]]))), 1, 0)</f>
        <v>1</v>
      </c>
      <c r="AD41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12" s="157">
        <f>Tabla1[[#This Row],[Título Menciona IA]]*Tabla1[[#This Row],[Resumen Menciona IA]]</f>
        <v>0</v>
      </c>
      <c r="AF412" s="142" t="s">
        <v>81</v>
      </c>
      <c r="AG412" s="145"/>
      <c r="AH412" s="141"/>
      <c r="AI412" s="141"/>
      <c r="AJ412" s="141"/>
      <c r="AK412" s="141"/>
      <c r="AL412" s="141"/>
      <c r="AM412" s="141"/>
      <c r="AN412" s="141"/>
      <c r="AO412" s="141"/>
      <c r="AP412" s="142"/>
      <c r="AQ412" s="132" t="s">
        <v>2986</v>
      </c>
      <c r="AR412" s="134" t="s">
        <v>2987</v>
      </c>
      <c r="AS412" s="134" t="s">
        <v>2988</v>
      </c>
      <c r="AT412" s="134"/>
    </row>
    <row r="413" spans="1:46" ht="105">
      <c r="A413" s="122">
        <v>412</v>
      </c>
      <c r="B413" s="123" t="s">
        <v>70</v>
      </c>
      <c r="C413" s="123" t="s">
        <v>21</v>
      </c>
      <c r="D413" s="123" t="s">
        <v>22</v>
      </c>
      <c r="E413" s="123" t="s">
        <v>2989</v>
      </c>
      <c r="F413" s="123" t="s">
        <v>105</v>
      </c>
      <c r="G413" s="123" t="s">
        <v>28</v>
      </c>
      <c r="H413" s="123" t="s">
        <v>28</v>
      </c>
      <c r="I413" s="123" t="s">
        <v>571</v>
      </c>
      <c r="J413" s="123">
        <f>YEAR(Tabla1[[#This Row],[Fecha de Inicio del Proceso]])</f>
        <v>2021</v>
      </c>
      <c r="K413" s="126">
        <v>44344</v>
      </c>
      <c r="L413" s="123" t="s">
        <v>28</v>
      </c>
      <c r="M413" s="123" t="s">
        <v>2990</v>
      </c>
      <c r="N413" s="123" t="s">
        <v>2991</v>
      </c>
      <c r="O413" s="123" t="s">
        <v>109</v>
      </c>
      <c r="P413" s="122" t="s">
        <v>2992</v>
      </c>
      <c r="Q413" s="126">
        <v>45638</v>
      </c>
      <c r="R413" s="126">
        <v>44344</v>
      </c>
      <c r="S413" s="126">
        <v>44344</v>
      </c>
      <c r="T413" s="126" t="s">
        <v>28</v>
      </c>
      <c r="U413" s="126">
        <v>44344</v>
      </c>
      <c r="V413" s="126">
        <v>44344</v>
      </c>
      <c r="W413" s="123" t="s">
        <v>28</v>
      </c>
      <c r="X413" s="123" t="s">
        <v>28</v>
      </c>
      <c r="Y413" s="123" t="s">
        <v>2993</v>
      </c>
      <c r="Z413" s="123" t="s">
        <v>28</v>
      </c>
      <c r="AA413" s="123" t="s">
        <v>112</v>
      </c>
      <c r="AB413" s="142" t="s">
        <v>2994</v>
      </c>
      <c r="AC413" s="157">
        <f>IF(OR(ISNUMBER(FIND("inteligencia",Tabla1[[#This Row],[Resumen]])), ISNUMBER(FIND("artificial",Tabla1[[#This Row],[Resumen]])), ISNUMBER(FIND("Inteligencia",Tabla1[[#This Row],[Resumen]])), ISNUMBER(FIND("Artificial",Tabla1[[#This Row],[Resumen]]))), 1, 0)</f>
        <v>1</v>
      </c>
      <c r="AD41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13" s="157">
        <f>Tabla1[[#This Row],[Título Menciona IA]]*Tabla1[[#This Row],[Resumen Menciona IA]]</f>
        <v>0</v>
      </c>
      <c r="AF413" s="142" t="s">
        <v>81</v>
      </c>
      <c r="AG413" s="142"/>
      <c r="AH413" s="142"/>
      <c r="AI413" s="142"/>
      <c r="AJ413" s="142"/>
      <c r="AK413" s="142"/>
      <c r="AL413" s="142"/>
      <c r="AM413" s="142"/>
      <c r="AN413" s="142"/>
      <c r="AO413" s="142"/>
      <c r="AP413" s="142"/>
      <c r="AQ413" s="132" t="s">
        <v>2995</v>
      </c>
      <c r="AR413" s="134" t="s">
        <v>2996</v>
      </c>
      <c r="AS413" s="134" t="s">
        <v>2997</v>
      </c>
      <c r="AT413" s="134"/>
    </row>
    <row r="414" spans="1:46" ht="105">
      <c r="A414" s="122">
        <v>413</v>
      </c>
      <c r="B414" s="123" t="s">
        <v>70</v>
      </c>
      <c r="C414" s="123" t="s">
        <v>21</v>
      </c>
      <c r="D414" s="123" t="s">
        <v>22</v>
      </c>
      <c r="E414" s="123" t="s">
        <v>2989</v>
      </c>
      <c r="F414" s="123" t="s">
        <v>105</v>
      </c>
      <c r="G414" s="123" t="s">
        <v>28</v>
      </c>
      <c r="H414" s="123" t="s">
        <v>28</v>
      </c>
      <c r="I414" s="123" t="s">
        <v>571</v>
      </c>
      <c r="J414" s="123">
        <f>YEAR(Tabla1[[#This Row],[Fecha de Inicio del Proceso]])</f>
        <v>2021</v>
      </c>
      <c r="K414" s="126">
        <v>44223</v>
      </c>
      <c r="L414" s="123" t="s">
        <v>28</v>
      </c>
      <c r="M414" s="123" t="s">
        <v>2998</v>
      </c>
      <c r="N414" s="123" t="s">
        <v>2999</v>
      </c>
      <c r="O414" s="123" t="s">
        <v>109</v>
      </c>
      <c r="P414" s="123" t="s">
        <v>3000</v>
      </c>
      <c r="Q414" s="126">
        <v>45638</v>
      </c>
      <c r="R414" s="126">
        <v>44223</v>
      </c>
      <c r="S414" s="126">
        <v>44229</v>
      </c>
      <c r="T414" s="126" t="s">
        <v>28</v>
      </c>
      <c r="U414" s="126">
        <v>44223</v>
      </c>
      <c r="V414" s="126">
        <v>44223</v>
      </c>
      <c r="W414" s="123" t="s">
        <v>28</v>
      </c>
      <c r="X414" s="123" t="s">
        <v>28</v>
      </c>
      <c r="Y414" s="123" t="s">
        <v>2993</v>
      </c>
      <c r="Z414" s="123" t="s">
        <v>28</v>
      </c>
      <c r="AA414" s="123" t="s">
        <v>112</v>
      </c>
      <c r="AB414" s="142" t="s">
        <v>3001</v>
      </c>
      <c r="AC414" s="157">
        <f>IF(OR(ISNUMBER(FIND("inteligencia",Tabla1[[#This Row],[Resumen]])), ISNUMBER(FIND("artificial",Tabla1[[#This Row],[Resumen]])), ISNUMBER(FIND("Inteligencia",Tabla1[[#This Row],[Resumen]])), ISNUMBER(FIND("Artificial",Tabla1[[#This Row],[Resumen]]))), 1, 0)</f>
        <v>1</v>
      </c>
      <c r="AD41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14" s="157">
        <f>Tabla1[[#This Row],[Título Menciona IA]]*Tabla1[[#This Row],[Resumen Menciona IA]]</f>
        <v>0</v>
      </c>
      <c r="AF414" s="142" t="s">
        <v>81</v>
      </c>
      <c r="AG414" s="142"/>
      <c r="AH414" s="142"/>
      <c r="AI414" s="142"/>
      <c r="AJ414" s="142"/>
      <c r="AK414" s="142"/>
      <c r="AL414" s="142"/>
      <c r="AM414" s="142"/>
      <c r="AN414" s="142"/>
      <c r="AO414" s="142"/>
      <c r="AP414" s="142"/>
      <c r="AQ414" s="132" t="s">
        <v>3002</v>
      </c>
      <c r="AR414" s="134" t="s">
        <v>2996</v>
      </c>
      <c r="AS414" s="134" t="s">
        <v>3003</v>
      </c>
      <c r="AT414" s="134"/>
    </row>
    <row r="415" spans="1:46" ht="120">
      <c r="A415" s="122">
        <v>414</v>
      </c>
      <c r="B415" s="123" t="s">
        <v>70</v>
      </c>
      <c r="C415" s="122" t="s">
        <v>21</v>
      </c>
      <c r="D415" s="122" t="s">
        <v>22</v>
      </c>
      <c r="E415" s="122" t="s">
        <v>23</v>
      </c>
      <c r="F415" s="123" t="s">
        <v>24</v>
      </c>
      <c r="G415" s="122" t="s">
        <v>25</v>
      </c>
      <c r="H415" s="122" t="s">
        <v>2347</v>
      </c>
      <c r="I415" s="122" t="s">
        <v>74</v>
      </c>
      <c r="J415" s="122">
        <f>YEAR(Tabla1[[#This Row],[Fecha de Inicio del Proceso]])</f>
        <v>2020</v>
      </c>
      <c r="K415" s="124">
        <v>44179</v>
      </c>
      <c r="L415" s="122" t="s">
        <v>2983</v>
      </c>
      <c r="M415" s="123" t="s">
        <v>3004</v>
      </c>
      <c r="N415" s="122" t="s">
        <v>3005</v>
      </c>
      <c r="O415" s="122" t="s">
        <v>298</v>
      </c>
      <c r="P415" s="122" t="s">
        <v>2470</v>
      </c>
      <c r="Q415" s="124">
        <v>45769</v>
      </c>
      <c r="R415" s="124">
        <v>44731</v>
      </c>
      <c r="S415" s="126" t="s">
        <v>28</v>
      </c>
      <c r="T415" s="126" t="s">
        <v>28</v>
      </c>
      <c r="U415" s="126" t="s">
        <v>28</v>
      </c>
      <c r="V415" s="124" t="s">
        <v>28</v>
      </c>
      <c r="W415" s="124">
        <v>44731</v>
      </c>
      <c r="X415" s="122" t="s">
        <v>28</v>
      </c>
      <c r="Y415" s="122" t="s">
        <v>3006</v>
      </c>
      <c r="Z415" s="122" t="s">
        <v>26</v>
      </c>
      <c r="AA415" s="122" t="s">
        <v>239</v>
      </c>
      <c r="AB415" s="141" t="s">
        <v>3007</v>
      </c>
      <c r="AC415" s="157">
        <f>IF(OR(ISNUMBER(FIND("inteligencia",Tabla1[[#This Row],[Resumen]])), ISNUMBER(FIND("artificial",Tabla1[[#This Row],[Resumen]])), ISNUMBER(FIND("Inteligencia",Tabla1[[#This Row],[Resumen]])), ISNUMBER(FIND("Artificial",Tabla1[[#This Row],[Resumen]]))), 1, 0)</f>
        <v>1</v>
      </c>
      <c r="AD41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15" s="157">
        <f>Tabla1[[#This Row],[Título Menciona IA]]*Tabla1[[#This Row],[Resumen Menciona IA]]</f>
        <v>0</v>
      </c>
      <c r="AF415" s="142" t="s">
        <v>81</v>
      </c>
      <c r="AG415" s="145"/>
      <c r="AH415" s="141"/>
      <c r="AI415" s="141"/>
      <c r="AJ415" s="141"/>
      <c r="AK415" s="141"/>
      <c r="AL415" s="141"/>
      <c r="AM415" s="141"/>
      <c r="AN415" s="141"/>
      <c r="AO415" s="141"/>
      <c r="AP415" s="142"/>
      <c r="AQ415" s="132" t="s">
        <v>3008</v>
      </c>
      <c r="AR415" s="134" t="s">
        <v>3009</v>
      </c>
      <c r="AS415" s="134" t="s">
        <v>3010</v>
      </c>
      <c r="AT415" s="134"/>
    </row>
    <row r="416" spans="1:46" ht="90">
      <c r="A416" s="122">
        <v>415</v>
      </c>
      <c r="B416" s="123" t="s">
        <v>70</v>
      </c>
      <c r="C416" s="122" t="s">
        <v>21</v>
      </c>
      <c r="D416" s="122" t="s">
        <v>22</v>
      </c>
      <c r="E416" s="122" t="s">
        <v>23</v>
      </c>
      <c r="F416" s="123" t="s">
        <v>24</v>
      </c>
      <c r="G416" s="122" t="s">
        <v>25</v>
      </c>
      <c r="H416" s="122" t="s">
        <v>2347</v>
      </c>
      <c r="I416" s="122" t="s">
        <v>74</v>
      </c>
      <c r="J416" s="122">
        <f>YEAR(Tabla1[[#This Row],[Fecha de Inicio del Proceso]])</f>
        <v>2020</v>
      </c>
      <c r="K416" s="124">
        <v>44131</v>
      </c>
      <c r="L416" s="122" t="s">
        <v>2983</v>
      </c>
      <c r="M416" s="122" t="s">
        <v>3011</v>
      </c>
      <c r="N416" s="122" t="s">
        <v>3012</v>
      </c>
      <c r="O416" s="122" t="s">
        <v>2025</v>
      </c>
      <c r="P416" s="122" t="s">
        <v>2026</v>
      </c>
      <c r="Q416" s="124">
        <v>45769</v>
      </c>
      <c r="R416" s="124">
        <v>44307</v>
      </c>
      <c r="S416" s="126" t="s">
        <v>28</v>
      </c>
      <c r="T416" s="126" t="s">
        <v>28</v>
      </c>
      <c r="U416" s="126" t="s">
        <v>28</v>
      </c>
      <c r="V416" s="124" t="s">
        <v>28</v>
      </c>
      <c r="W416" s="124" t="s">
        <v>28</v>
      </c>
      <c r="X416" s="124">
        <v>44307</v>
      </c>
      <c r="Y416" s="123" t="s">
        <v>3013</v>
      </c>
      <c r="Z416" s="122" t="s">
        <v>26</v>
      </c>
      <c r="AA416" s="122" t="s">
        <v>333</v>
      </c>
      <c r="AB416" s="141" t="s">
        <v>3014</v>
      </c>
      <c r="AC416" s="157">
        <f>IF(OR(ISNUMBER(FIND("inteligencia",Tabla1[[#This Row],[Resumen]])), ISNUMBER(FIND("artificial",Tabla1[[#This Row],[Resumen]])), ISNUMBER(FIND("Inteligencia",Tabla1[[#This Row],[Resumen]])), ISNUMBER(FIND("Artificial",Tabla1[[#This Row],[Resumen]]))), 1, 0)</f>
        <v>1</v>
      </c>
      <c r="AD41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16" s="157">
        <f>Tabla1[[#This Row],[Título Menciona IA]]*Tabla1[[#This Row],[Resumen Menciona IA]]</f>
        <v>0</v>
      </c>
      <c r="AF416" s="142" t="s">
        <v>81</v>
      </c>
      <c r="AG416" s="145"/>
      <c r="AH416" s="141"/>
      <c r="AI416" s="141"/>
      <c r="AJ416" s="141"/>
      <c r="AK416" s="141"/>
      <c r="AL416" s="141"/>
      <c r="AM416" s="141"/>
      <c r="AN416" s="141"/>
      <c r="AO416" s="141"/>
      <c r="AP416" s="142"/>
      <c r="AQ416" s="132" t="s">
        <v>3015</v>
      </c>
      <c r="AR416" s="134" t="s">
        <v>3016</v>
      </c>
      <c r="AS416" s="134" t="s">
        <v>3017</v>
      </c>
      <c r="AT416" s="134"/>
    </row>
    <row r="417" spans="1:46" ht="105">
      <c r="A417" s="122">
        <v>416</v>
      </c>
      <c r="B417" s="123" t="s">
        <v>70</v>
      </c>
      <c r="C417" s="122" t="s">
        <v>21</v>
      </c>
      <c r="D417" s="122" t="s">
        <v>22</v>
      </c>
      <c r="E417" s="122" t="s">
        <v>23</v>
      </c>
      <c r="F417" s="123" t="s">
        <v>24</v>
      </c>
      <c r="G417" s="122" t="s">
        <v>25</v>
      </c>
      <c r="H417" s="122" t="s">
        <v>2347</v>
      </c>
      <c r="I417" s="122" t="s">
        <v>74</v>
      </c>
      <c r="J417" s="122">
        <f>YEAR(Tabla1[[#This Row],[Fecha de Inicio del Proceso]])</f>
        <v>2020</v>
      </c>
      <c r="K417" s="124">
        <v>44068</v>
      </c>
      <c r="L417" s="122" t="s">
        <v>2983</v>
      </c>
      <c r="M417" s="122" t="s">
        <v>3018</v>
      </c>
      <c r="N417" s="122" t="s">
        <v>3019</v>
      </c>
      <c r="O417" s="122" t="s">
        <v>298</v>
      </c>
      <c r="P417" s="122" t="s">
        <v>2470</v>
      </c>
      <c r="Q417" s="124">
        <v>45867</v>
      </c>
      <c r="R417" s="124">
        <v>44366</v>
      </c>
      <c r="S417" s="124" t="s">
        <v>28</v>
      </c>
      <c r="T417" s="124" t="s">
        <v>28</v>
      </c>
      <c r="U417" s="124" t="s">
        <v>28</v>
      </c>
      <c r="V417" s="124" t="s">
        <v>28</v>
      </c>
      <c r="W417" s="124">
        <v>44366</v>
      </c>
      <c r="X417" s="124" t="s">
        <v>28</v>
      </c>
      <c r="Y417" s="122" t="s">
        <v>3020</v>
      </c>
      <c r="Z417" s="122" t="s">
        <v>28</v>
      </c>
      <c r="AA417" s="123" t="s">
        <v>239</v>
      </c>
      <c r="AB417" s="141" t="s">
        <v>3021</v>
      </c>
      <c r="AC417" s="158">
        <f>IF(OR(ISNUMBER(FIND("inteligencia",Tabla1[[#This Row],[Resumen]])), ISNUMBER(FIND("artificial",Tabla1[[#This Row],[Resumen]])), ISNUMBER(FIND("Inteligencia",Tabla1[[#This Row],[Resumen]])), ISNUMBER(FIND("Artificial",Tabla1[[#This Row],[Resumen]]))), 1, 0)</f>
        <v>1</v>
      </c>
      <c r="AD417"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17" s="159">
        <f>Tabla1[[#This Row],[Título Menciona IA]]*Tabla1[[#This Row],[Resumen Menciona IA]]</f>
        <v>0</v>
      </c>
      <c r="AF417" s="142" t="s">
        <v>81</v>
      </c>
      <c r="AG417" s="145"/>
      <c r="AH417" s="141"/>
      <c r="AI417" s="141"/>
      <c r="AJ417" s="141"/>
      <c r="AK417" s="141"/>
      <c r="AL417" s="141"/>
      <c r="AM417" s="141"/>
      <c r="AN417" s="141"/>
      <c r="AO417" s="141"/>
      <c r="AP417" s="142"/>
      <c r="AQ417" s="153" t="s">
        <v>3022</v>
      </c>
      <c r="AR417" s="134" t="s">
        <v>3023</v>
      </c>
      <c r="AS417" s="134" t="s">
        <v>3024</v>
      </c>
      <c r="AT417" s="134"/>
    </row>
    <row r="418" spans="1:46" ht="120">
      <c r="A418" s="122">
        <v>417</v>
      </c>
      <c r="B418" s="123" t="s">
        <v>70</v>
      </c>
      <c r="C418" s="122" t="s">
        <v>21</v>
      </c>
      <c r="D418" s="122" t="s">
        <v>22</v>
      </c>
      <c r="E418" s="122" t="s">
        <v>23</v>
      </c>
      <c r="F418" s="123" t="s">
        <v>24</v>
      </c>
      <c r="G418" s="122" t="s">
        <v>25</v>
      </c>
      <c r="H418" s="122" t="s">
        <v>2316</v>
      </c>
      <c r="I418" s="122" t="s">
        <v>74</v>
      </c>
      <c r="J418" s="122">
        <f>YEAR(Tabla1[[#This Row],[Fecha de Inicio del Proceso]])</f>
        <v>2020</v>
      </c>
      <c r="K418" s="124">
        <v>44031</v>
      </c>
      <c r="L418" s="122" t="s">
        <v>2983</v>
      </c>
      <c r="M418" s="122" t="s">
        <v>3025</v>
      </c>
      <c r="N418" s="122" t="s">
        <v>3026</v>
      </c>
      <c r="O418" s="122" t="s">
        <v>298</v>
      </c>
      <c r="P418" s="122" t="s">
        <v>2470</v>
      </c>
      <c r="Q418" s="124">
        <v>45769</v>
      </c>
      <c r="R418" s="124">
        <v>44731</v>
      </c>
      <c r="S418" s="126" t="s">
        <v>28</v>
      </c>
      <c r="T418" s="126" t="s">
        <v>28</v>
      </c>
      <c r="U418" s="126" t="s">
        <v>28</v>
      </c>
      <c r="V418" s="124" t="s">
        <v>28</v>
      </c>
      <c r="W418" s="124">
        <v>44731</v>
      </c>
      <c r="X418" s="122" t="s">
        <v>28</v>
      </c>
      <c r="Y418" s="123" t="s">
        <v>3027</v>
      </c>
      <c r="Z418" s="122" t="s">
        <v>26</v>
      </c>
      <c r="AA418" s="122" t="s">
        <v>333</v>
      </c>
      <c r="AB418" s="141" t="s">
        <v>3028</v>
      </c>
      <c r="AC418" s="157">
        <f>IF(OR(ISNUMBER(FIND("inteligencia",Tabla1[[#This Row],[Resumen]])), ISNUMBER(FIND("artificial",Tabla1[[#This Row],[Resumen]])), ISNUMBER(FIND("Inteligencia",Tabla1[[#This Row],[Resumen]])), ISNUMBER(FIND("Artificial",Tabla1[[#This Row],[Resumen]]))), 1, 0)</f>
        <v>1</v>
      </c>
      <c r="AD41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18" s="157">
        <f>Tabla1[[#This Row],[Título Menciona IA]]*Tabla1[[#This Row],[Resumen Menciona IA]]</f>
        <v>0</v>
      </c>
      <c r="AF418" s="142" t="s">
        <v>81</v>
      </c>
      <c r="AG418" s="145"/>
      <c r="AH418" s="141"/>
      <c r="AI418" s="141"/>
      <c r="AJ418" s="141"/>
      <c r="AK418" s="141"/>
      <c r="AL418" s="141"/>
      <c r="AM418" s="141"/>
      <c r="AN418" s="141"/>
      <c r="AO418" s="141"/>
      <c r="AP418" s="142"/>
      <c r="AQ418" s="132" t="s">
        <v>3029</v>
      </c>
      <c r="AR418" s="134" t="s">
        <v>3030</v>
      </c>
      <c r="AS418" s="134" t="s">
        <v>3031</v>
      </c>
      <c r="AT418" s="134" t="s">
        <v>3032</v>
      </c>
    </row>
    <row r="419" spans="1:46" ht="195">
      <c r="A419" s="122">
        <v>418</v>
      </c>
      <c r="B419" s="123" t="s">
        <v>70</v>
      </c>
      <c r="C419" s="123" t="s">
        <v>21</v>
      </c>
      <c r="D419" s="123" t="s">
        <v>22</v>
      </c>
      <c r="E419" s="123" t="s">
        <v>23</v>
      </c>
      <c r="F419" s="123" t="s">
        <v>24</v>
      </c>
      <c r="G419" s="123" t="s">
        <v>25</v>
      </c>
      <c r="H419" s="123" t="s">
        <v>2316</v>
      </c>
      <c r="I419" s="123" t="s">
        <v>74</v>
      </c>
      <c r="J419" s="123">
        <f>YEAR(Tabla1[[#This Row],[Fecha de Inicio del Proceso]])</f>
        <v>2020</v>
      </c>
      <c r="K419" s="126">
        <v>44031</v>
      </c>
      <c r="L419" s="123" t="s">
        <v>2983</v>
      </c>
      <c r="M419" s="123" t="s">
        <v>3033</v>
      </c>
      <c r="N419" s="123" t="s">
        <v>2876</v>
      </c>
      <c r="O419" s="123" t="s">
        <v>2025</v>
      </c>
      <c r="P419" s="123" t="s">
        <v>2026</v>
      </c>
      <c r="Q419" s="126">
        <v>45604</v>
      </c>
      <c r="R419" s="126">
        <v>44350</v>
      </c>
      <c r="S419" s="126" t="s">
        <v>28</v>
      </c>
      <c r="T419" s="126" t="s">
        <v>28</v>
      </c>
      <c r="U419" s="123" t="s">
        <v>28</v>
      </c>
      <c r="V419" s="123" t="s">
        <v>28</v>
      </c>
      <c r="W419" s="123" t="s">
        <v>28</v>
      </c>
      <c r="X419" s="126">
        <v>44349</v>
      </c>
      <c r="Y419" s="123" t="s">
        <v>3034</v>
      </c>
      <c r="Z419" s="123" t="s">
        <v>3035</v>
      </c>
      <c r="AA419" s="122" t="s">
        <v>79</v>
      </c>
      <c r="AB419" s="142" t="s">
        <v>3036</v>
      </c>
      <c r="AC419" s="157">
        <f>IF(OR(ISNUMBER(FIND("inteligencia",Tabla1[[#This Row],[Resumen]])), ISNUMBER(FIND("artificial",Tabla1[[#This Row],[Resumen]])), ISNUMBER(FIND("Inteligencia",Tabla1[[#This Row],[Resumen]])), ISNUMBER(FIND("Artificial",Tabla1[[#This Row],[Resumen]]))), 1, 0)</f>
        <v>1</v>
      </c>
      <c r="AD41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19" s="157">
        <f>Tabla1[[#This Row],[Título Menciona IA]]*Tabla1[[#This Row],[Resumen Menciona IA]]</f>
        <v>1</v>
      </c>
      <c r="AF419" s="142" t="s">
        <v>81</v>
      </c>
      <c r="AG419" s="142"/>
      <c r="AH419" s="142"/>
      <c r="AI419" s="142"/>
      <c r="AJ419" s="142"/>
      <c r="AK419" s="142"/>
      <c r="AL419" s="142"/>
      <c r="AM419" s="142"/>
      <c r="AN419" s="142"/>
      <c r="AO419" s="142"/>
      <c r="AP419" s="142"/>
      <c r="AQ419" s="132" t="s">
        <v>3037</v>
      </c>
      <c r="AR419" s="134" t="s">
        <v>3038</v>
      </c>
      <c r="AS419" s="134" t="s">
        <v>3039</v>
      </c>
      <c r="AT419" s="141"/>
    </row>
    <row r="420" spans="1:46" ht="90">
      <c r="A420" s="122">
        <v>419</v>
      </c>
      <c r="B420" s="123" t="s">
        <v>70</v>
      </c>
      <c r="C420" s="123" t="s">
        <v>21</v>
      </c>
      <c r="D420" s="123" t="s">
        <v>103</v>
      </c>
      <c r="E420" s="123" t="s">
        <v>2485</v>
      </c>
      <c r="F420" s="123" t="s">
        <v>24</v>
      </c>
      <c r="G420" s="123" t="s">
        <v>122</v>
      </c>
      <c r="H420" s="123" t="s">
        <v>28</v>
      </c>
      <c r="I420" s="123" t="s">
        <v>571</v>
      </c>
      <c r="J420" s="123">
        <f>YEAR(Tabla1[[#This Row],[Fecha de Inicio del Proceso]])</f>
        <v>2020</v>
      </c>
      <c r="K420" s="126">
        <v>43993</v>
      </c>
      <c r="L420" s="123" t="s">
        <v>28</v>
      </c>
      <c r="M420" s="123" t="s">
        <v>3040</v>
      </c>
      <c r="N420" s="123" t="s">
        <v>3041</v>
      </c>
      <c r="O420" s="123" t="s">
        <v>109</v>
      </c>
      <c r="P420" s="123" t="s">
        <v>3042</v>
      </c>
      <c r="Q420" s="126">
        <v>45637</v>
      </c>
      <c r="R420" s="126">
        <v>43996</v>
      </c>
      <c r="S420" s="126">
        <v>43996</v>
      </c>
      <c r="T420" s="126" t="s">
        <v>28</v>
      </c>
      <c r="U420" s="126">
        <v>43996</v>
      </c>
      <c r="V420" s="126">
        <v>43993</v>
      </c>
      <c r="W420" s="123" t="s">
        <v>28</v>
      </c>
      <c r="X420" s="123" t="s">
        <v>28</v>
      </c>
      <c r="Y420" s="123" t="s">
        <v>3043</v>
      </c>
      <c r="Z420" s="123" t="s">
        <v>26</v>
      </c>
      <c r="AA420" s="122" t="s">
        <v>239</v>
      </c>
      <c r="AB420" s="142" t="s">
        <v>3044</v>
      </c>
      <c r="AC420" s="157">
        <f>IF(OR(ISNUMBER(FIND("inteligencia",Tabla1[[#This Row],[Resumen]])), ISNUMBER(FIND("artificial",Tabla1[[#This Row],[Resumen]])), ISNUMBER(FIND("Inteligencia",Tabla1[[#This Row],[Resumen]])), ISNUMBER(FIND("Artificial",Tabla1[[#This Row],[Resumen]]))), 1, 0)</f>
        <v>1</v>
      </c>
      <c r="AD42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20" s="157">
        <f>Tabla1[[#This Row],[Título Menciona IA]]*Tabla1[[#This Row],[Resumen Menciona IA]]</f>
        <v>0</v>
      </c>
      <c r="AF420" s="142" t="s">
        <v>81</v>
      </c>
      <c r="AG420" s="142"/>
      <c r="AH420" s="142"/>
      <c r="AI420" s="142"/>
      <c r="AJ420" s="142"/>
      <c r="AK420" s="142"/>
      <c r="AL420" s="142"/>
      <c r="AM420" s="142"/>
      <c r="AN420" s="142"/>
      <c r="AO420" s="142"/>
      <c r="AP420" s="142"/>
      <c r="AQ420" s="132" t="s">
        <v>3045</v>
      </c>
      <c r="AR420" s="134" t="s">
        <v>3046</v>
      </c>
      <c r="AS420" s="134"/>
      <c r="AT420" s="141"/>
    </row>
    <row r="421" spans="1:46" ht="90">
      <c r="A421" s="122">
        <v>420</v>
      </c>
      <c r="B421" s="123" t="s">
        <v>70</v>
      </c>
      <c r="C421" s="123" t="s">
        <v>21</v>
      </c>
      <c r="D421" s="123" t="s">
        <v>22</v>
      </c>
      <c r="E421" s="123" t="s">
        <v>2552</v>
      </c>
      <c r="F421" s="123" t="s">
        <v>105</v>
      </c>
      <c r="G421" s="123" t="s">
        <v>28</v>
      </c>
      <c r="H421" s="123" t="s">
        <v>28</v>
      </c>
      <c r="I421" s="123" t="s">
        <v>106</v>
      </c>
      <c r="J421" s="123">
        <f>YEAR(Tabla1[[#This Row],[Fecha de Inicio del Proceso]])</f>
        <v>2020</v>
      </c>
      <c r="K421" s="126">
        <v>43985</v>
      </c>
      <c r="L421" s="123" t="s">
        <v>28</v>
      </c>
      <c r="M421" s="123" t="s">
        <v>3047</v>
      </c>
      <c r="N421" s="123" t="s">
        <v>3048</v>
      </c>
      <c r="O421" s="122" t="s">
        <v>2161</v>
      </c>
      <c r="P421" s="123" t="s">
        <v>3049</v>
      </c>
      <c r="Q421" s="126">
        <v>45638</v>
      </c>
      <c r="R421" s="126">
        <v>44926</v>
      </c>
      <c r="S421" s="126" t="s">
        <v>28</v>
      </c>
      <c r="T421" s="126">
        <v>44926</v>
      </c>
      <c r="U421" s="126">
        <v>43985</v>
      </c>
      <c r="V421" s="126">
        <v>43985</v>
      </c>
      <c r="W421" s="126">
        <v>44926</v>
      </c>
      <c r="X421" s="123" t="s">
        <v>28</v>
      </c>
      <c r="Y421" s="140" t="s">
        <v>3050</v>
      </c>
      <c r="Z421" s="123" t="s">
        <v>28</v>
      </c>
      <c r="AA421" s="123" t="s">
        <v>112</v>
      </c>
      <c r="AB421" s="142" t="s">
        <v>3051</v>
      </c>
      <c r="AC421" s="157">
        <f>IF(OR(ISNUMBER(FIND("inteligencia",Tabla1[[#This Row],[Resumen]])), ISNUMBER(FIND("artificial",Tabla1[[#This Row],[Resumen]])), ISNUMBER(FIND("Inteligencia",Tabla1[[#This Row],[Resumen]])), ISNUMBER(FIND("Artificial",Tabla1[[#This Row],[Resumen]]))), 1, 0)</f>
        <v>1</v>
      </c>
      <c r="AD42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21" s="157">
        <f>Tabla1[[#This Row],[Título Menciona IA]]*Tabla1[[#This Row],[Resumen Menciona IA]]</f>
        <v>0</v>
      </c>
      <c r="AF421" s="142" t="s">
        <v>81</v>
      </c>
      <c r="AG421" s="142"/>
      <c r="AH421" s="142"/>
      <c r="AI421" s="142"/>
      <c r="AJ421" s="142"/>
      <c r="AK421" s="142"/>
      <c r="AL421" s="142"/>
      <c r="AM421" s="142"/>
      <c r="AN421" s="142"/>
      <c r="AO421" s="142"/>
      <c r="AP421" s="142"/>
      <c r="AQ421" s="132" t="s">
        <v>3052</v>
      </c>
      <c r="AR421" s="134" t="s">
        <v>3053</v>
      </c>
      <c r="AS421" s="134" t="s">
        <v>3054</v>
      </c>
      <c r="AT421" s="141"/>
    </row>
    <row r="422" spans="1:46" ht="105">
      <c r="A422" s="122">
        <v>421</v>
      </c>
      <c r="B422" s="123" t="s">
        <v>70</v>
      </c>
      <c r="C422" s="123" t="s">
        <v>21</v>
      </c>
      <c r="D422" s="123" t="s">
        <v>22</v>
      </c>
      <c r="E422" s="123" t="s">
        <v>3055</v>
      </c>
      <c r="F422" s="123" t="s">
        <v>105</v>
      </c>
      <c r="G422" s="123" t="s">
        <v>28</v>
      </c>
      <c r="H422" s="123" t="s">
        <v>28</v>
      </c>
      <c r="I422" s="123" t="s">
        <v>106</v>
      </c>
      <c r="J422" s="123">
        <f>YEAR(Tabla1[[#This Row],[Fecha de Inicio del Proceso]])</f>
        <v>2020</v>
      </c>
      <c r="K422" s="126">
        <v>43906</v>
      </c>
      <c r="L422" s="123" t="s">
        <v>28</v>
      </c>
      <c r="M422" s="123" t="s">
        <v>3056</v>
      </c>
      <c r="N422" s="123" t="s">
        <v>3057</v>
      </c>
      <c r="O422" s="123" t="s">
        <v>109</v>
      </c>
      <c r="P422" s="123" t="s">
        <v>3058</v>
      </c>
      <c r="Q422" s="126">
        <v>45604</v>
      </c>
      <c r="R422" s="126">
        <v>45084</v>
      </c>
      <c r="S422" s="126">
        <v>43906</v>
      </c>
      <c r="T422" s="126" t="s">
        <v>28</v>
      </c>
      <c r="U422" s="126">
        <v>43906</v>
      </c>
      <c r="V422" s="126">
        <v>43906</v>
      </c>
      <c r="W422" s="123" t="s">
        <v>28</v>
      </c>
      <c r="X422" s="123" t="s">
        <v>28</v>
      </c>
      <c r="Y422" s="123" t="s">
        <v>3059</v>
      </c>
      <c r="Z422" s="123" t="s">
        <v>28</v>
      </c>
      <c r="AA422" s="122" t="s">
        <v>333</v>
      </c>
      <c r="AB422" s="142" t="s">
        <v>3060</v>
      </c>
      <c r="AC422" s="157">
        <f>IF(OR(ISNUMBER(FIND("inteligencia",Tabla1[[#This Row],[Resumen]])), ISNUMBER(FIND("artificial",Tabla1[[#This Row],[Resumen]])), ISNUMBER(FIND("Inteligencia",Tabla1[[#This Row],[Resumen]])), ISNUMBER(FIND("Artificial",Tabla1[[#This Row],[Resumen]]))), 1, 0)</f>
        <v>1</v>
      </c>
      <c r="AD42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22" s="157">
        <f>Tabla1[[#This Row],[Título Menciona IA]]*Tabla1[[#This Row],[Resumen Menciona IA]]</f>
        <v>0</v>
      </c>
      <c r="AF422" s="142" t="s">
        <v>81</v>
      </c>
      <c r="AG422" s="142"/>
      <c r="AH422" s="142"/>
      <c r="AI422" s="142"/>
      <c r="AJ422" s="142"/>
      <c r="AK422" s="142"/>
      <c r="AL422" s="142"/>
      <c r="AM422" s="142"/>
      <c r="AN422" s="142"/>
      <c r="AO422" s="142"/>
      <c r="AP422" s="142"/>
      <c r="AQ422" s="132" t="s">
        <v>3061</v>
      </c>
      <c r="AR422" s="134" t="s">
        <v>3062</v>
      </c>
      <c r="AS422" s="134" t="s">
        <v>3063</v>
      </c>
      <c r="AT422" s="141"/>
    </row>
    <row r="423" spans="1:46" ht="105">
      <c r="A423" s="122">
        <v>422</v>
      </c>
      <c r="B423" s="123" t="s">
        <v>70</v>
      </c>
      <c r="C423" s="122" t="s">
        <v>21</v>
      </c>
      <c r="D423" s="122" t="s">
        <v>22</v>
      </c>
      <c r="E423" s="122" t="s">
        <v>23</v>
      </c>
      <c r="F423" s="123" t="s">
        <v>24</v>
      </c>
      <c r="G423" s="122" t="s">
        <v>25</v>
      </c>
      <c r="H423" s="122" t="s">
        <v>2316</v>
      </c>
      <c r="I423" s="122" t="s">
        <v>123</v>
      </c>
      <c r="J423" s="122">
        <f>YEAR(Tabla1[[#This Row],[Fecha de Inicio del Proceso]])</f>
        <v>2019</v>
      </c>
      <c r="K423" s="124">
        <v>43501</v>
      </c>
      <c r="L423" s="122" t="s">
        <v>3064</v>
      </c>
      <c r="M423" s="123" t="s">
        <v>3065</v>
      </c>
      <c r="N423" s="122" t="s">
        <v>3066</v>
      </c>
      <c r="O423" s="122" t="s">
        <v>109</v>
      </c>
      <c r="P423" s="122" t="s">
        <v>3067</v>
      </c>
      <c r="Q423" s="124">
        <v>45769</v>
      </c>
      <c r="R423" s="124">
        <v>43610</v>
      </c>
      <c r="S423" s="124">
        <v>43610</v>
      </c>
      <c r="T423" s="124" t="s">
        <v>28</v>
      </c>
      <c r="U423" s="124">
        <v>43610</v>
      </c>
      <c r="V423" s="124">
        <v>43609</v>
      </c>
      <c r="W423" s="122" t="s">
        <v>28</v>
      </c>
      <c r="X423" s="122" t="s">
        <v>28</v>
      </c>
      <c r="Y423" s="123" t="s">
        <v>3068</v>
      </c>
      <c r="Z423" s="122" t="s">
        <v>26</v>
      </c>
      <c r="AA423" s="122" t="s">
        <v>239</v>
      </c>
      <c r="AB423" s="141" t="s">
        <v>3069</v>
      </c>
      <c r="AC423" s="157">
        <f>IF(OR(ISNUMBER(FIND("inteligencia",Tabla1[[#This Row],[Resumen]])), ISNUMBER(FIND("artificial",Tabla1[[#This Row],[Resumen]])), ISNUMBER(FIND("Inteligencia",Tabla1[[#This Row],[Resumen]])), ISNUMBER(FIND("Artificial",Tabla1[[#This Row],[Resumen]]))), 1, 0)</f>
        <v>1</v>
      </c>
      <c r="AD42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23" s="157">
        <f>Tabla1[[#This Row],[Título Menciona IA]]*Tabla1[[#This Row],[Resumen Menciona IA]]</f>
        <v>0</v>
      </c>
      <c r="AF423" s="142" t="s">
        <v>81</v>
      </c>
      <c r="AG423" s="145"/>
      <c r="AH423" s="141"/>
      <c r="AI423" s="141"/>
      <c r="AJ423" s="141"/>
      <c r="AK423" s="141"/>
      <c r="AL423" s="141"/>
      <c r="AM423" s="141"/>
      <c r="AN423" s="141"/>
      <c r="AO423" s="141"/>
      <c r="AP423" s="142"/>
      <c r="AQ423" s="132" t="s">
        <v>3070</v>
      </c>
      <c r="AR423" s="134" t="s">
        <v>3071</v>
      </c>
      <c r="AS423" s="134" t="s">
        <v>3072</v>
      </c>
      <c r="AT423" s="134" t="s">
        <v>3073</v>
      </c>
    </row>
    <row r="424" spans="1:46" ht="120">
      <c r="A424" s="122">
        <v>423</v>
      </c>
      <c r="B424" s="123" t="s">
        <v>70</v>
      </c>
      <c r="C424" s="122" t="s">
        <v>21</v>
      </c>
      <c r="D424" s="122" t="s">
        <v>22</v>
      </c>
      <c r="E424" s="122" t="s">
        <v>23</v>
      </c>
      <c r="F424" s="123" t="s">
        <v>24</v>
      </c>
      <c r="G424" s="122" t="s">
        <v>25</v>
      </c>
      <c r="H424" s="122" t="s">
        <v>2316</v>
      </c>
      <c r="I424" s="123" t="s">
        <v>74</v>
      </c>
      <c r="J424" s="122">
        <f>YEAR(Tabla1[[#This Row],[Fecha de Inicio del Proceso]])</f>
        <v>2018</v>
      </c>
      <c r="K424" s="124">
        <v>43403</v>
      </c>
      <c r="L424" s="122" t="s">
        <v>3064</v>
      </c>
      <c r="M424" s="123" t="s">
        <v>3074</v>
      </c>
      <c r="N424" s="122" t="s">
        <v>3075</v>
      </c>
      <c r="O424" s="122" t="s">
        <v>298</v>
      </c>
      <c r="P424" s="122" t="s">
        <v>2470</v>
      </c>
      <c r="Q424" s="124">
        <v>44031</v>
      </c>
      <c r="R424" s="124">
        <v>44001</v>
      </c>
      <c r="S424" s="126" t="s">
        <v>28</v>
      </c>
      <c r="T424" s="126" t="s">
        <v>28</v>
      </c>
      <c r="U424" s="126" t="s">
        <v>28</v>
      </c>
      <c r="V424" s="124" t="s">
        <v>28</v>
      </c>
      <c r="W424" s="124">
        <v>44001</v>
      </c>
      <c r="X424" s="122" t="s">
        <v>28</v>
      </c>
      <c r="Y424" s="123" t="s">
        <v>3076</v>
      </c>
      <c r="Z424" s="122" t="s">
        <v>26</v>
      </c>
      <c r="AA424" s="122" t="s">
        <v>333</v>
      </c>
      <c r="AB424" s="141" t="s">
        <v>3077</v>
      </c>
      <c r="AC424" s="157">
        <f>IF(OR(ISNUMBER(FIND("inteligencia",Tabla1[[#This Row],[Resumen]])), ISNUMBER(FIND("artificial",Tabla1[[#This Row],[Resumen]])), ISNUMBER(FIND("Inteligencia",Tabla1[[#This Row],[Resumen]])), ISNUMBER(FIND("Artificial",Tabla1[[#This Row],[Resumen]]))), 1, 0)</f>
        <v>1</v>
      </c>
      <c r="AD42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24" s="157">
        <f>Tabla1[[#This Row],[Título Menciona IA]]*Tabla1[[#This Row],[Resumen Menciona IA]]</f>
        <v>0</v>
      </c>
      <c r="AF424" s="142" t="s">
        <v>81</v>
      </c>
      <c r="AG424" s="145"/>
      <c r="AH424" s="141"/>
      <c r="AI424" s="141"/>
      <c r="AJ424" s="141"/>
      <c r="AK424" s="141"/>
      <c r="AL424" s="141"/>
      <c r="AM424" s="141"/>
      <c r="AN424" s="141"/>
      <c r="AO424" s="141"/>
      <c r="AP424" s="142"/>
      <c r="AQ424" s="132" t="s">
        <v>3078</v>
      </c>
      <c r="AR424" s="134" t="s">
        <v>3079</v>
      </c>
      <c r="AS424" s="134" t="s">
        <v>3080</v>
      </c>
      <c r="AT424" s="134"/>
    </row>
    <row r="425" spans="1:46" ht="120">
      <c r="A425" s="122">
        <v>424</v>
      </c>
      <c r="B425" s="123" t="s">
        <v>70</v>
      </c>
      <c r="C425" s="123" t="s">
        <v>21</v>
      </c>
      <c r="D425" s="123" t="s">
        <v>22</v>
      </c>
      <c r="E425" s="123" t="s">
        <v>3081</v>
      </c>
      <c r="F425" s="123" t="s">
        <v>105</v>
      </c>
      <c r="G425" s="123" t="s">
        <v>28</v>
      </c>
      <c r="H425" s="123" t="s">
        <v>28</v>
      </c>
      <c r="I425" s="123" t="s">
        <v>106</v>
      </c>
      <c r="J425" s="123">
        <f>YEAR(Tabla1[[#This Row],[Fecha de Inicio del Proceso]])</f>
        <v>2015</v>
      </c>
      <c r="K425" s="126">
        <v>42150</v>
      </c>
      <c r="L425" s="123" t="s">
        <v>28</v>
      </c>
      <c r="M425" s="123" t="s">
        <v>3082</v>
      </c>
      <c r="N425" s="123" t="s">
        <v>3083</v>
      </c>
      <c r="O425" s="123" t="s">
        <v>109</v>
      </c>
      <c r="P425" s="123" t="s">
        <v>3084</v>
      </c>
      <c r="Q425" s="126">
        <v>45604</v>
      </c>
      <c r="R425" s="126">
        <v>45518</v>
      </c>
      <c r="S425" s="126">
        <v>42150</v>
      </c>
      <c r="T425" s="126" t="s">
        <v>28</v>
      </c>
      <c r="U425" s="126">
        <v>42150</v>
      </c>
      <c r="V425" s="126">
        <v>42150</v>
      </c>
      <c r="W425" s="123" t="s">
        <v>28</v>
      </c>
      <c r="X425" s="123" t="s">
        <v>28</v>
      </c>
      <c r="Y425" s="123" t="s">
        <v>3085</v>
      </c>
      <c r="Z425" s="123" t="s">
        <v>28</v>
      </c>
      <c r="AA425" s="122" t="s">
        <v>333</v>
      </c>
      <c r="AB425" s="142" t="s">
        <v>3086</v>
      </c>
      <c r="AC425" s="157">
        <f>IF(OR(ISNUMBER(FIND("inteligencia",Tabla1[[#This Row],[Resumen]])), ISNUMBER(FIND("artificial",Tabla1[[#This Row],[Resumen]])), ISNUMBER(FIND("Inteligencia",Tabla1[[#This Row],[Resumen]])), ISNUMBER(FIND("Artificial",Tabla1[[#This Row],[Resumen]]))), 1, 0)</f>
        <v>1</v>
      </c>
      <c r="AD42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25" s="157">
        <f>Tabla1[[#This Row],[Título Menciona IA]]*Tabla1[[#This Row],[Resumen Menciona IA]]</f>
        <v>0</v>
      </c>
      <c r="AF425" s="142" t="s">
        <v>81</v>
      </c>
      <c r="AG425" s="142"/>
      <c r="AH425" s="142"/>
      <c r="AI425" s="142"/>
      <c r="AJ425" s="142"/>
      <c r="AK425" s="142"/>
      <c r="AL425" s="142"/>
      <c r="AM425" s="142"/>
      <c r="AN425" s="142"/>
      <c r="AO425" s="142"/>
      <c r="AP425" s="142"/>
      <c r="AQ425" s="132" t="s">
        <v>3087</v>
      </c>
      <c r="AR425" s="134" t="s">
        <v>3088</v>
      </c>
      <c r="AS425" s="134" t="s">
        <v>3089</v>
      </c>
      <c r="AT425" s="141"/>
    </row>
    <row r="426" spans="1:46" ht="105">
      <c r="A426" s="122">
        <v>425</v>
      </c>
      <c r="B426" s="123" t="s">
        <v>70</v>
      </c>
      <c r="C426" s="123" t="s">
        <v>21</v>
      </c>
      <c r="D426" s="123" t="s">
        <v>103</v>
      </c>
      <c r="E426" s="123" t="s">
        <v>2790</v>
      </c>
      <c r="F426" s="123" t="s">
        <v>105</v>
      </c>
      <c r="G426" s="123" t="s">
        <v>28</v>
      </c>
      <c r="H426" s="123" t="s">
        <v>28</v>
      </c>
      <c r="I426" s="123" t="s">
        <v>106</v>
      </c>
      <c r="J426" s="123">
        <f>YEAR(Tabla1[[#This Row],[Fecha de Inicio del Proceso]])</f>
        <v>2014</v>
      </c>
      <c r="K426" s="126">
        <v>41781</v>
      </c>
      <c r="L426" s="123" t="s">
        <v>28</v>
      </c>
      <c r="M426" s="123" t="s">
        <v>3090</v>
      </c>
      <c r="N426" s="123" t="s">
        <v>3091</v>
      </c>
      <c r="O426" s="123" t="s">
        <v>109</v>
      </c>
      <c r="P426" s="123" t="s">
        <v>3092</v>
      </c>
      <c r="Q426" s="126">
        <v>45638</v>
      </c>
      <c r="R426" s="126">
        <v>44424</v>
      </c>
      <c r="S426" s="126">
        <v>41782</v>
      </c>
      <c r="T426" s="126" t="s">
        <v>28</v>
      </c>
      <c r="U426" s="126">
        <v>41782</v>
      </c>
      <c r="V426" s="126">
        <v>41781</v>
      </c>
      <c r="W426" s="123" t="s">
        <v>28</v>
      </c>
      <c r="X426" s="123" t="s">
        <v>28</v>
      </c>
      <c r="Y426" s="123" t="s">
        <v>3093</v>
      </c>
      <c r="Z426" s="123" t="s">
        <v>28</v>
      </c>
      <c r="AA426" s="122" t="s">
        <v>239</v>
      </c>
      <c r="AB426" s="142" t="s">
        <v>3094</v>
      </c>
      <c r="AC426" s="157">
        <f>IF(OR(ISNUMBER(FIND("inteligencia",Tabla1[[#This Row],[Resumen]])), ISNUMBER(FIND("artificial",Tabla1[[#This Row],[Resumen]])), ISNUMBER(FIND("Inteligencia",Tabla1[[#This Row],[Resumen]])), ISNUMBER(FIND("Artificial",Tabla1[[#This Row],[Resumen]]))), 1, 0)</f>
        <v>1</v>
      </c>
      <c r="AD42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26" s="157">
        <f>Tabla1[[#This Row],[Título Menciona IA]]*Tabla1[[#This Row],[Resumen Menciona IA]]</f>
        <v>0</v>
      </c>
      <c r="AF426" s="142" t="s">
        <v>81</v>
      </c>
      <c r="AG426" s="142"/>
      <c r="AH426" s="142"/>
      <c r="AI426" s="142"/>
      <c r="AJ426" s="142"/>
      <c r="AK426" s="142"/>
      <c r="AL426" s="142"/>
      <c r="AM426" s="142"/>
      <c r="AN426" s="142"/>
      <c r="AO426" s="142"/>
      <c r="AP426" s="142"/>
      <c r="AQ426" s="132" t="s">
        <v>3095</v>
      </c>
      <c r="AR426" s="134"/>
      <c r="AS426" s="134"/>
      <c r="AT426" s="134"/>
    </row>
    <row r="427" spans="1:46" ht="90">
      <c r="A427" s="122">
        <v>426</v>
      </c>
      <c r="B427" s="122" t="s">
        <v>3096</v>
      </c>
      <c r="C427" s="122" t="s">
        <v>3097</v>
      </c>
      <c r="D427" s="122" t="s">
        <v>22</v>
      </c>
      <c r="E427" s="122" t="s">
        <v>3098</v>
      </c>
      <c r="F427" s="123" t="s">
        <v>24</v>
      </c>
      <c r="G427" s="122" t="s">
        <v>122</v>
      </c>
      <c r="H427" s="122" t="s">
        <v>3098</v>
      </c>
      <c r="I427" s="122" t="s">
        <v>74</v>
      </c>
      <c r="J427" s="122">
        <f>YEAR(Tabla1[[#This Row],[Fecha de Inicio del Proceso]])</f>
        <v>2025</v>
      </c>
      <c r="K427" s="124">
        <v>45720</v>
      </c>
      <c r="L427" s="123" t="s">
        <v>3099</v>
      </c>
      <c r="M427" s="123" t="s">
        <v>3100</v>
      </c>
      <c r="N427" s="122" t="s">
        <v>3101</v>
      </c>
      <c r="O427" s="122" t="s">
        <v>27</v>
      </c>
      <c r="P427" s="122" t="s">
        <v>3102</v>
      </c>
      <c r="Q427" s="124">
        <v>45780</v>
      </c>
      <c r="R427" s="124">
        <v>45747</v>
      </c>
      <c r="S427" s="126" t="s">
        <v>28</v>
      </c>
      <c r="T427" s="126" t="s">
        <v>28</v>
      </c>
      <c r="U427" s="126" t="s">
        <v>28</v>
      </c>
      <c r="V427" s="124" t="s">
        <v>28</v>
      </c>
      <c r="W427" s="122" t="s">
        <v>28</v>
      </c>
      <c r="X427" s="122" t="s">
        <v>28</v>
      </c>
      <c r="Y427" s="122" t="s">
        <v>3103</v>
      </c>
      <c r="Z427" s="122" t="s">
        <v>28</v>
      </c>
      <c r="AA427" s="123" t="s">
        <v>135</v>
      </c>
      <c r="AB427" s="141" t="s">
        <v>3104</v>
      </c>
      <c r="AC427" s="157">
        <f>IF(OR(ISNUMBER(FIND("inteligencia",Tabla1[[#This Row],[Resumen]])), ISNUMBER(FIND("artificial",Tabla1[[#This Row],[Resumen]])), ISNUMBER(FIND("Inteligencia",Tabla1[[#This Row],[Resumen]])), ISNUMBER(FIND("Artificial",Tabla1[[#This Row],[Resumen]]))), 1, 0)</f>
        <v>1</v>
      </c>
      <c r="AD42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27" s="157">
        <f>Tabla1[[#This Row],[Título Menciona IA]]*Tabla1[[#This Row],[Resumen Menciona IA]]</f>
        <v>1</v>
      </c>
      <c r="AF427" s="142" t="s">
        <v>81</v>
      </c>
      <c r="AG427" s="145"/>
      <c r="AH427" s="141"/>
      <c r="AI427" s="141"/>
      <c r="AJ427" s="141"/>
      <c r="AK427" s="141"/>
      <c r="AL427" s="141"/>
      <c r="AM427" s="141"/>
      <c r="AN427" s="141"/>
      <c r="AO427" s="141"/>
      <c r="AP427" s="142"/>
      <c r="AQ427" s="165" t="s">
        <v>29</v>
      </c>
      <c r="AR427" s="134" t="s">
        <v>3105</v>
      </c>
      <c r="AS427" s="134" t="s">
        <v>3106</v>
      </c>
      <c r="AT427" s="134"/>
    </row>
    <row r="428" spans="1:46" ht="60">
      <c r="A428" s="122">
        <v>427</v>
      </c>
      <c r="B428" s="123" t="s">
        <v>3096</v>
      </c>
      <c r="C428" s="123" t="s">
        <v>3097</v>
      </c>
      <c r="D428" s="123" t="s">
        <v>22</v>
      </c>
      <c r="E428" s="123" t="s">
        <v>3098</v>
      </c>
      <c r="F428" s="123" t="s">
        <v>24</v>
      </c>
      <c r="G428" s="123" t="s">
        <v>122</v>
      </c>
      <c r="H428" s="123" t="s">
        <v>3098</v>
      </c>
      <c r="I428" s="123" t="s">
        <v>74</v>
      </c>
      <c r="J428" s="123">
        <f>YEAR(Tabla1[[#This Row],[Fecha de Inicio del Proceso]])</f>
        <v>2024</v>
      </c>
      <c r="K428" s="126">
        <v>45560</v>
      </c>
      <c r="L428" s="123" t="s">
        <v>3107</v>
      </c>
      <c r="M428" s="123" t="s">
        <v>3108</v>
      </c>
      <c r="N428" s="123" t="s">
        <v>3109</v>
      </c>
      <c r="O428" s="123" t="s">
        <v>27</v>
      </c>
      <c r="P428" s="123" t="s">
        <v>3102</v>
      </c>
      <c r="Q428" s="126">
        <v>45776</v>
      </c>
      <c r="R428" s="126">
        <v>45587</v>
      </c>
      <c r="S428" s="126" t="s">
        <v>28</v>
      </c>
      <c r="T428" s="126" t="s">
        <v>28</v>
      </c>
      <c r="U428" s="126" t="s">
        <v>28</v>
      </c>
      <c r="V428" s="126" t="s">
        <v>28</v>
      </c>
      <c r="W428" s="123" t="s">
        <v>28</v>
      </c>
      <c r="X428" s="123" t="s">
        <v>28</v>
      </c>
      <c r="Y428" s="123" t="s">
        <v>3110</v>
      </c>
      <c r="Z428" s="123" t="s">
        <v>28</v>
      </c>
      <c r="AA428" s="123" t="s">
        <v>135</v>
      </c>
      <c r="AB428" s="142" t="s">
        <v>3111</v>
      </c>
      <c r="AC428" s="157">
        <f>IF(OR(ISNUMBER(FIND("inteligencia",Tabla1[[#This Row],[Resumen]])), ISNUMBER(FIND("artificial",Tabla1[[#This Row],[Resumen]])), ISNUMBER(FIND("Inteligencia",Tabla1[[#This Row],[Resumen]])), ISNUMBER(FIND("Artificial",Tabla1[[#This Row],[Resumen]]))), 1, 0)</f>
        <v>1</v>
      </c>
      <c r="AD42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28" s="157">
        <f>Tabla1[[#This Row],[Título Menciona IA]]*Tabla1[[#This Row],[Resumen Menciona IA]]</f>
        <v>0</v>
      </c>
      <c r="AF428" s="142" t="s">
        <v>81</v>
      </c>
      <c r="AG428" s="142"/>
      <c r="AH428" s="142"/>
      <c r="AI428" s="142"/>
      <c r="AJ428" s="142"/>
      <c r="AK428" s="142"/>
      <c r="AL428" s="142"/>
      <c r="AM428" s="142"/>
      <c r="AN428" s="142"/>
      <c r="AO428" s="142"/>
      <c r="AP428" s="142"/>
      <c r="AQ428" s="165" t="s">
        <v>29</v>
      </c>
      <c r="AR428" s="134" t="s">
        <v>3112</v>
      </c>
      <c r="AS428" s="134" t="s">
        <v>3113</v>
      </c>
      <c r="AT428" s="134" t="s">
        <v>3114</v>
      </c>
    </row>
    <row r="429" spans="1:46" ht="120">
      <c r="A429" s="122">
        <v>428</v>
      </c>
      <c r="B429" s="123" t="s">
        <v>3096</v>
      </c>
      <c r="C429" s="123" t="s">
        <v>3097</v>
      </c>
      <c r="D429" s="123" t="s">
        <v>22</v>
      </c>
      <c r="E429" s="123" t="s">
        <v>3098</v>
      </c>
      <c r="F429" s="123" t="s">
        <v>24</v>
      </c>
      <c r="G429" s="123" t="s">
        <v>122</v>
      </c>
      <c r="H429" s="123" t="s">
        <v>3098</v>
      </c>
      <c r="I429" s="123" t="s">
        <v>74</v>
      </c>
      <c r="J429" s="123">
        <f>YEAR(Tabla1[[#This Row],[Fecha de Inicio del Proceso]])</f>
        <v>2024</v>
      </c>
      <c r="K429" s="126">
        <v>45510</v>
      </c>
      <c r="L429" s="123" t="s">
        <v>3107</v>
      </c>
      <c r="M429" s="123" t="s">
        <v>3115</v>
      </c>
      <c r="N429" s="123" t="s">
        <v>3116</v>
      </c>
      <c r="O429" s="123" t="s">
        <v>27</v>
      </c>
      <c r="P429" s="123" t="s">
        <v>3102</v>
      </c>
      <c r="Q429" s="126">
        <v>45776</v>
      </c>
      <c r="R429" s="126">
        <v>45547</v>
      </c>
      <c r="S429" s="126" t="s">
        <v>28</v>
      </c>
      <c r="T429" s="126" t="s">
        <v>28</v>
      </c>
      <c r="U429" s="126" t="s">
        <v>28</v>
      </c>
      <c r="V429" s="126" t="s">
        <v>28</v>
      </c>
      <c r="W429" s="123" t="s">
        <v>28</v>
      </c>
      <c r="X429" s="123" t="s">
        <v>28</v>
      </c>
      <c r="Y429" s="123" t="s">
        <v>3117</v>
      </c>
      <c r="Z429" s="123" t="s">
        <v>28</v>
      </c>
      <c r="AA429" s="123" t="s">
        <v>79</v>
      </c>
      <c r="AB429" s="142" t="s">
        <v>3118</v>
      </c>
      <c r="AC429" s="157">
        <f>IF(OR(ISNUMBER(FIND("inteligencia",Tabla1[[#This Row],[Resumen]])), ISNUMBER(FIND("artificial",Tabla1[[#This Row],[Resumen]])), ISNUMBER(FIND("Inteligencia",Tabla1[[#This Row],[Resumen]])), ISNUMBER(FIND("Artificial",Tabla1[[#This Row],[Resumen]]))), 1, 0)</f>
        <v>1</v>
      </c>
      <c r="AD42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29" s="157">
        <f>Tabla1[[#This Row],[Título Menciona IA]]*Tabla1[[#This Row],[Resumen Menciona IA]]</f>
        <v>1</v>
      </c>
      <c r="AF429" s="142" t="s">
        <v>81</v>
      </c>
      <c r="AG429" s="142"/>
      <c r="AH429" s="142"/>
      <c r="AI429" s="142"/>
      <c r="AJ429" s="142"/>
      <c r="AK429" s="142"/>
      <c r="AL429" s="142"/>
      <c r="AM429" s="142"/>
      <c r="AN429" s="142"/>
      <c r="AO429" s="142"/>
      <c r="AP429" s="142"/>
      <c r="AQ429" s="165" t="s">
        <v>29</v>
      </c>
      <c r="AR429" s="134" t="s">
        <v>3119</v>
      </c>
      <c r="AS429" s="134" t="s">
        <v>3120</v>
      </c>
      <c r="AT429" s="134" t="s">
        <v>3114</v>
      </c>
    </row>
    <row r="430" spans="1:46" ht="135">
      <c r="A430" s="122">
        <v>429</v>
      </c>
      <c r="B430" s="122" t="s">
        <v>3096</v>
      </c>
      <c r="C430" s="122" t="s">
        <v>3097</v>
      </c>
      <c r="D430" s="122" t="s">
        <v>22</v>
      </c>
      <c r="E430" s="123" t="s">
        <v>3098</v>
      </c>
      <c r="F430" s="123" t="s">
        <v>24</v>
      </c>
      <c r="G430" s="123" t="s">
        <v>122</v>
      </c>
      <c r="H430" s="123" t="s">
        <v>3098</v>
      </c>
      <c r="I430" s="123" t="s">
        <v>74</v>
      </c>
      <c r="J430" s="122">
        <f>YEAR(Tabla1[[#This Row],[Fecha de Inicio del Proceso]])</f>
        <v>2024</v>
      </c>
      <c r="K430" s="124">
        <v>45468</v>
      </c>
      <c r="L430" s="123" t="s">
        <v>3107</v>
      </c>
      <c r="M430" s="123" t="s">
        <v>3121</v>
      </c>
      <c r="N430" s="122" t="s">
        <v>3122</v>
      </c>
      <c r="O430" s="122" t="s">
        <v>27</v>
      </c>
      <c r="P430" s="122" t="s">
        <v>3102</v>
      </c>
      <c r="Q430" s="124">
        <v>45780</v>
      </c>
      <c r="R430" s="124">
        <v>45554</v>
      </c>
      <c r="S430" s="126" t="s">
        <v>28</v>
      </c>
      <c r="T430" s="126" t="s">
        <v>28</v>
      </c>
      <c r="U430" s="126" t="s">
        <v>28</v>
      </c>
      <c r="V430" s="124" t="s">
        <v>28</v>
      </c>
      <c r="W430" s="122" t="s">
        <v>28</v>
      </c>
      <c r="X430" s="122" t="s">
        <v>28</v>
      </c>
      <c r="Y430" s="122" t="s">
        <v>3123</v>
      </c>
      <c r="Z430" s="122" t="s">
        <v>26</v>
      </c>
      <c r="AA430" s="123" t="s">
        <v>333</v>
      </c>
      <c r="AB430" s="141" t="s">
        <v>3124</v>
      </c>
      <c r="AC430" s="157">
        <f>IF(OR(ISNUMBER(FIND("inteligencia",Tabla1[[#This Row],[Resumen]])), ISNUMBER(FIND("artificial",Tabla1[[#This Row],[Resumen]])), ISNUMBER(FIND("Inteligencia",Tabla1[[#This Row],[Resumen]])), ISNUMBER(FIND("Artificial",Tabla1[[#This Row],[Resumen]]))), 1, 0)</f>
        <v>1</v>
      </c>
      <c r="AD43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30" s="157">
        <f>Tabla1[[#This Row],[Título Menciona IA]]*Tabla1[[#This Row],[Resumen Menciona IA]]</f>
        <v>0</v>
      </c>
      <c r="AF430" s="142" t="s">
        <v>81</v>
      </c>
      <c r="AG430" s="145"/>
      <c r="AH430" s="141"/>
      <c r="AI430" s="141"/>
      <c r="AJ430" s="141"/>
      <c r="AK430" s="141"/>
      <c r="AL430" s="141"/>
      <c r="AM430" s="141"/>
      <c r="AN430" s="141"/>
      <c r="AO430" s="141"/>
      <c r="AP430" s="142"/>
      <c r="AQ430" s="165" t="s">
        <v>29</v>
      </c>
      <c r="AR430" s="134" t="s">
        <v>3125</v>
      </c>
      <c r="AS430" s="134" t="s">
        <v>3126</v>
      </c>
      <c r="AT430" s="134"/>
    </row>
    <row r="431" spans="1:46" ht="120">
      <c r="A431" s="122">
        <v>430</v>
      </c>
      <c r="B431" s="123" t="s">
        <v>3096</v>
      </c>
      <c r="C431" s="123" t="s">
        <v>3097</v>
      </c>
      <c r="D431" s="123" t="s">
        <v>22</v>
      </c>
      <c r="E431" s="123" t="s">
        <v>3098</v>
      </c>
      <c r="F431" s="123" t="s">
        <v>24</v>
      </c>
      <c r="G431" s="123" t="s">
        <v>122</v>
      </c>
      <c r="H431" s="123" t="s">
        <v>3098</v>
      </c>
      <c r="I431" s="123" t="s">
        <v>74</v>
      </c>
      <c r="J431" s="123">
        <f>YEAR(Tabla1[[#This Row],[Fecha de Inicio del Proceso]])</f>
        <v>2023</v>
      </c>
      <c r="K431" s="126">
        <v>45175</v>
      </c>
      <c r="L431" s="123" t="s">
        <v>3127</v>
      </c>
      <c r="M431" s="123" t="s">
        <v>3128</v>
      </c>
      <c r="N431" s="123" t="s">
        <v>3129</v>
      </c>
      <c r="O431" s="123" t="s">
        <v>27</v>
      </c>
      <c r="P431" s="123" t="s">
        <v>3130</v>
      </c>
      <c r="Q431" s="126">
        <v>45776</v>
      </c>
      <c r="R431" s="126">
        <v>45748</v>
      </c>
      <c r="S431" s="126" t="s">
        <v>28</v>
      </c>
      <c r="T431" s="126" t="s">
        <v>28</v>
      </c>
      <c r="U431" s="123" t="s">
        <v>28</v>
      </c>
      <c r="V431" s="123" t="s">
        <v>28</v>
      </c>
      <c r="W431" s="123" t="s">
        <v>28</v>
      </c>
      <c r="X431" s="123" t="s">
        <v>28</v>
      </c>
      <c r="Y431" s="123" t="s">
        <v>3131</v>
      </c>
      <c r="Z431" s="123" t="s">
        <v>28</v>
      </c>
      <c r="AA431" s="123" t="s">
        <v>79</v>
      </c>
      <c r="AB431" s="142" t="s">
        <v>3132</v>
      </c>
      <c r="AC431" s="157">
        <f>IF(OR(ISNUMBER(FIND("inteligencia",Tabla1[[#This Row],[Resumen]])), ISNUMBER(FIND("artificial",Tabla1[[#This Row],[Resumen]])), ISNUMBER(FIND("Inteligencia",Tabla1[[#This Row],[Resumen]])), ISNUMBER(FIND("Artificial",Tabla1[[#This Row],[Resumen]]))), 1, 0)</f>
        <v>1</v>
      </c>
      <c r="AD43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31" s="157">
        <f>Tabla1[[#This Row],[Título Menciona IA]]*Tabla1[[#This Row],[Resumen Menciona IA]]</f>
        <v>1</v>
      </c>
      <c r="AF431" s="142" t="s">
        <v>81</v>
      </c>
      <c r="AG431" s="142"/>
      <c r="AH431" s="142"/>
      <c r="AI431" s="142"/>
      <c r="AJ431" s="142"/>
      <c r="AK431" s="142"/>
      <c r="AL431" s="142"/>
      <c r="AM431" s="142"/>
      <c r="AN431" s="142"/>
      <c r="AO431" s="142"/>
      <c r="AP431" s="142"/>
      <c r="AQ431" s="165" t="s">
        <v>29</v>
      </c>
      <c r="AR431" s="134" t="s">
        <v>3133</v>
      </c>
      <c r="AS431" s="134" t="s">
        <v>3134</v>
      </c>
      <c r="AT431" s="134" t="s">
        <v>3114</v>
      </c>
    </row>
    <row r="432" spans="1:46" ht="75">
      <c r="A432" s="122">
        <v>431</v>
      </c>
      <c r="B432" s="123" t="s">
        <v>3096</v>
      </c>
      <c r="C432" s="123" t="s">
        <v>3097</v>
      </c>
      <c r="D432" s="123" t="s">
        <v>22</v>
      </c>
      <c r="E432" s="123" t="s">
        <v>3135</v>
      </c>
      <c r="F432" s="123" t="s">
        <v>105</v>
      </c>
      <c r="G432" s="123" t="s">
        <v>28</v>
      </c>
      <c r="H432" s="123" t="s">
        <v>28</v>
      </c>
      <c r="I432" s="123" t="s">
        <v>1426</v>
      </c>
      <c r="J432" s="123">
        <f>YEAR(Tabla1[[#This Row],[Fecha de Inicio del Proceso]])</f>
        <v>2023</v>
      </c>
      <c r="K432" s="126">
        <v>45160</v>
      </c>
      <c r="L432" s="123" t="s">
        <v>28</v>
      </c>
      <c r="M432" s="123" t="s">
        <v>3136</v>
      </c>
      <c r="N432" s="123" t="s">
        <v>3137</v>
      </c>
      <c r="O432" s="123" t="s">
        <v>298</v>
      </c>
      <c r="P432" s="123" t="s">
        <v>3138</v>
      </c>
      <c r="Q432" s="126">
        <v>45936</v>
      </c>
      <c r="R432" s="126">
        <v>45211</v>
      </c>
      <c r="S432" s="126" t="s">
        <v>28</v>
      </c>
      <c r="T432" s="126" t="s">
        <v>28</v>
      </c>
      <c r="U432" s="123" t="s">
        <v>28</v>
      </c>
      <c r="V432" s="123" t="s">
        <v>28</v>
      </c>
      <c r="W432" s="126">
        <v>45211</v>
      </c>
      <c r="X432" s="123" t="s">
        <v>28</v>
      </c>
      <c r="Y432" s="123" t="s">
        <v>3139</v>
      </c>
      <c r="Z432" s="123" t="s">
        <v>28</v>
      </c>
      <c r="AA432" s="123" t="s">
        <v>135</v>
      </c>
      <c r="AB432" s="142" t="s">
        <v>3140</v>
      </c>
      <c r="AC432" s="157">
        <f>IF(OR(ISNUMBER(FIND("inteligencia",Tabla1[[#This Row],[Resumen]])), ISNUMBER(FIND("artificial",Tabla1[[#This Row],[Resumen]])), ISNUMBER(FIND("Inteligencia",Tabla1[[#This Row],[Resumen]])), ISNUMBER(FIND("Artificial",Tabla1[[#This Row],[Resumen]]))), 1, 0)</f>
        <v>1</v>
      </c>
      <c r="AD43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32" s="157">
        <f>Tabla1[[#This Row],[Título Menciona IA]]*Tabla1[[#This Row],[Resumen Menciona IA]]</f>
        <v>1</v>
      </c>
      <c r="AF432" s="142" t="s">
        <v>3141</v>
      </c>
      <c r="AG432" s="142"/>
      <c r="AH432" s="142"/>
      <c r="AI432" s="142"/>
      <c r="AJ432" s="142"/>
      <c r="AK432" s="142"/>
      <c r="AL432" s="142"/>
      <c r="AM432" s="142"/>
      <c r="AN432" s="142"/>
      <c r="AO432" s="142"/>
      <c r="AP432" s="142"/>
      <c r="AQ432" s="132" t="s">
        <v>3142</v>
      </c>
      <c r="AR432" s="134" t="s">
        <v>3143</v>
      </c>
      <c r="AS432" s="134" t="s">
        <v>3144</v>
      </c>
      <c r="AT432" s="141"/>
    </row>
    <row r="433" spans="1:46" ht="105">
      <c r="A433" s="122">
        <v>432</v>
      </c>
      <c r="B433" s="123" t="s">
        <v>3096</v>
      </c>
      <c r="C433" s="123" t="s">
        <v>3097</v>
      </c>
      <c r="D433" s="123" t="s">
        <v>22</v>
      </c>
      <c r="E433" s="123" t="s">
        <v>3098</v>
      </c>
      <c r="F433" s="123" t="s">
        <v>24</v>
      </c>
      <c r="G433" s="123" t="s">
        <v>122</v>
      </c>
      <c r="H433" s="123" t="s">
        <v>3098</v>
      </c>
      <c r="I433" s="123" t="s">
        <v>74</v>
      </c>
      <c r="J433" s="123">
        <f>YEAR(Tabla1[[#This Row],[Fecha de Inicio del Proceso]])</f>
        <v>2023</v>
      </c>
      <c r="K433" s="126">
        <v>45076</v>
      </c>
      <c r="L433" s="123" t="s">
        <v>3127</v>
      </c>
      <c r="M433" s="123" t="s">
        <v>3145</v>
      </c>
      <c r="N433" s="123" t="s">
        <v>3146</v>
      </c>
      <c r="O433" s="123" t="s">
        <v>27</v>
      </c>
      <c r="P433" s="123" t="s">
        <v>3147</v>
      </c>
      <c r="Q433" s="126">
        <v>45776</v>
      </c>
      <c r="R433" s="126">
        <v>45588</v>
      </c>
      <c r="S433" s="126" t="s">
        <v>28</v>
      </c>
      <c r="T433" s="126" t="s">
        <v>28</v>
      </c>
      <c r="U433" s="123" t="s">
        <v>28</v>
      </c>
      <c r="V433" s="123" t="s">
        <v>28</v>
      </c>
      <c r="W433" s="123" t="s">
        <v>28</v>
      </c>
      <c r="X433" s="123" t="s">
        <v>28</v>
      </c>
      <c r="Y433" s="123" t="s">
        <v>3148</v>
      </c>
      <c r="Z433" s="123" t="s">
        <v>3149</v>
      </c>
      <c r="AA433" s="123" t="s">
        <v>79</v>
      </c>
      <c r="AB433" s="142" t="s">
        <v>3150</v>
      </c>
      <c r="AC433" s="157">
        <f>IF(OR(ISNUMBER(FIND("inteligencia",Tabla1[[#This Row],[Resumen]])), ISNUMBER(FIND("artificial",Tabla1[[#This Row],[Resumen]])), ISNUMBER(FIND("Inteligencia",Tabla1[[#This Row],[Resumen]])), ISNUMBER(FIND("Artificial",Tabla1[[#This Row],[Resumen]]))), 1, 0)</f>
        <v>1</v>
      </c>
      <c r="AD43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33" s="157">
        <f>Tabla1[[#This Row],[Título Menciona IA]]*Tabla1[[#This Row],[Resumen Menciona IA]]</f>
        <v>1</v>
      </c>
      <c r="AF433" s="142" t="s">
        <v>81</v>
      </c>
      <c r="AG433" s="142"/>
      <c r="AH433" s="142"/>
      <c r="AI433" s="142"/>
      <c r="AJ433" s="142"/>
      <c r="AK433" s="142"/>
      <c r="AL433" s="142"/>
      <c r="AM433" s="142"/>
      <c r="AN433" s="142"/>
      <c r="AO433" s="142"/>
      <c r="AP433" s="142"/>
      <c r="AQ433" s="165" t="s">
        <v>29</v>
      </c>
      <c r="AR433" s="134" t="s">
        <v>3151</v>
      </c>
      <c r="AS433" s="134" t="s">
        <v>3152</v>
      </c>
      <c r="AT433" s="134" t="s">
        <v>3114</v>
      </c>
    </row>
    <row r="434" spans="1:46" ht="90">
      <c r="A434" s="122">
        <v>433</v>
      </c>
      <c r="B434" s="122" t="s">
        <v>648</v>
      </c>
      <c r="C434" s="122" t="s">
        <v>3153</v>
      </c>
      <c r="D434" s="122" t="s">
        <v>22</v>
      </c>
      <c r="E434" s="122" t="s">
        <v>3154</v>
      </c>
      <c r="F434" s="123" t="s">
        <v>105</v>
      </c>
      <c r="G434" s="122" t="s">
        <v>28</v>
      </c>
      <c r="H434" s="122" t="s">
        <v>28</v>
      </c>
      <c r="I434" s="122" t="s">
        <v>199</v>
      </c>
      <c r="J434" s="122">
        <f>YEAR(Tabla1[[#This Row],[Fecha de Inicio del Proceso]])</f>
        <v>2022</v>
      </c>
      <c r="K434" s="124">
        <v>44707</v>
      </c>
      <c r="L434" s="122" t="s">
        <v>28</v>
      </c>
      <c r="M434" s="123" t="s">
        <v>3155</v>
      </c>
      <c r="N434" s="123" t="s">
        <v>3156</v>
      </c>
      <c r="O434" s="122" t="s">
        <v>109</v>
      </c>
      <c r="P434" s="122" t="s">
        <v>3157</v>
      </c>
      <c r="Q434" s="124">
        <v>45776</v>
      </c>
      <c r="R434" s="124">
        <v>44741</v>
      </c>
      <c r="S434" s="124">
        <v>44741</v>
      </c>
      <c r="T434" s="124" t="s">
        <v>28</v>
      </c>
      <c r="U434" s="126">
        <v>44741</v>
      </c>
      <c r="V434" s="124">
        <v>44707</v>
      </c>
      <c r="W434" s="122" t="s">
        <v>28</v>
      </c>
      <c r="X434" s="122" t="s">
        <v>28</v>
      </c>
      <c r="Y434" s="122" t="s">
        <v>3158</v>
      </c>
      <c r="Z434" s="122" t="s">
        <v>28</v>
      </c>
      <c r="AA434" s="123" t="s">
        <v>333</v>
      </c>
      <c r="AB434" s="142" t="s">
        <v>3159</v>
      </c>
      <c r="AC434" s="157">
        <f>IF(OR(ISNUMBER(FIND("inteligencia",Tabla1[[#This Row],[Resumen]])), ISNUMBER(FIND("artificial",Tabla1[[#This Row],[Resumen]])), ISNUMBER(FIND("Inteligencia",Tabla1[[#This Row],[Resumen]])), ISNUMBER(FIND("Artificial",Tabla1[[#This Row],[Resumen]]))), 1, 0)</f>
        <v>1</v>
      </c>
      <c r="AD43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34" s="157">
        <f>Tabla1[[#This Row],[Título Menciona IA]]*Tabla1[[#This Row],[Resumen Menciona IA]]</f>
        <v>0</v>
      </c>
      <c r="AF434" s="142" t="s">
        <v>81</v>
      </c>
      <c r="AG434" s="145"/>
      <c r="AH434" s="141"/>
      <c r="AI434" s="141"/>
      <c r="AJ434" s="141"/>
      <c r="AK434" s="141"/>
      <c r="AL434" s="141"/>
      <c r="AM434" s="141"/>
      <c r="AN434" s="141"/>
      <c r="AO434" s="141"/>
      <c r="AP434" s="142"/>
      <c r="AQ434" s="132" t="s">
        <v>3160</v>
      </c>
      <c r="AR434" s="134" t="s">
        <v>3161</v>
      </c>
      <c r="AS434" s="134"/>
      <c r="AT434" s="134"/>
    </row>
    <row r="435" spans="1:46" ht="90">
      <c r="A435" s="122">
        <v>434</v>
      </c>
      <c r="B435" s="122" t="s">
        <v>648</v>
      </c>
      <c r="C435" s="122" t="s">
        <v>3153</v>
      </c>
      <c r="D435" s="122" t="s">
        <v>22</v>
      </c>
      <c r="E435" s="122" t="s">
        <v>3162</v>
      </c>
      <c r="F435" s="123" t="s">
        <v>105</v>
      </c>
      <c r="G435" s="122" t="s">
        <v>28</v>
      </c>
      <c r="H435" s="122" t="s">
        <v>28</v>
      </c>
      <c r="I435" s="122" t="s">
        <v>199</v>
      </c>
      <c r="J435" s="122">
        <f>YEAR(Tabla1[[#This Row],[Fecha de Inicio del Proceso]])</f>
        <v>2022</v>
      </c>
      <c r="K435" s="124">
        <v>44611</v>
      </c>
      <c r="L435" s="122" t="s">
        <v>28</v>
      </c>
      <c r="M435" s="122" t="s">
        <v>3163</v>
      </c>
      <c r="N435" s="123" t="s">
        <v>3164</v>
      </c>
      <c r="O435" s="122" t="s">
        <v>109</v>
      </c>
      <c r="P435" s="122" t="s">
        <v>3157</v>
      </c>
      <c r="Q435" s="124">
        <v>45776</v>
      </c>
      <c r="R435" s="124">
        <v>44595</v>
      </c>
      <c r="S435" s="124">
        <v>44595</v>
      </c>
      <c r="T435" s="124" t="s">
        <v>28</v>
      </c>
      <c r="U435" s="124">
        <v>44595</v>
      </c>
      <c r="V435" s="124">
        <v>44611</v>
      </c>
      <c r="W435" s="122" t="s">
        <v>28</v>
      </c>
      <c r="X435" s="122" t="s">
        <v>28</v>
      </c>
      <c r="Y435" s="122" t="s">
        <v>3165</v>
      </c>
      <c r="Z435" s="122" t="s">
        <v>28</v>
      </c>
      <c r="AA435" s="123" t="s">
        <v>112</v>
      </c>
      <c r="AB435" s="142" t="s">
        <v>3166</v>
      </c>
      <c r="AC435" s="157">
        <f>IF(OR(ISNUMBER(FIND("inteligencia",Tabla1[[#This Row],[Resumen]])), ISNUMBER(FIND("artificial",Tabla1[[#This Row],[Resumen]])), ISNUMBER(FIND("Inteligencia",Tabla1[[#This Row],[Resumen]])), ISNUMBER(FIND("Artificial",Tabla1[[#This Row],[Resumen]]))), 1, 0)</f>
        <v>1</v>
      </c>
      <c r="AD43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35" s="157">
        <f>Tabla1[[#This Row],[Título Menciona IA]]*Tabla1[[#This Row],[Resumen Menciona IA]]</f>
        <v>0</v>
      </c>
      <c r="AF435" s="142" t="s">
        <v>81</v>
      </c>
      <c r="AG435" s="145"/>
      <c r="AH435" s="141"/>
      <c r="AI435" s="141"/>
      <c r="AJ435" s="141"/>
      <c r="AK435" s="141"/>
      <c r="AL435" s="141"/>
      <c r="AM435" s="141"/>
      <c r="AN435" s="141"/>
      <c r="AO435" s="141"/>
      <c r="AP435" s="142"/>
      <c r="AQ435" s="132" t="s">
        <v>3167</v>
      </c>
      <c r="AR435" s="134" t="s">
        <v>3168</v>
      </c>
      <c r="AS435" s="134"/>
      <c r="AT435" s="134"/>
    </row>
    <row r="436" spans="1:46" ht="105">
      <c r="A436" s="122">
        <v>435</v>
      </c>
      <c r="B436" s="122" t="s">
        <v>648</v>
      </c>
      <c r="C436" s="122" t="s">
        <v>3153</v>
      </c>
      <c r="D436" s="122" t="s">
        <v>22</v>
      </c>
      <c r="E436" s="122" t="s">
        <v>3169</v>
      </c>
      <c r="F436" s="123" t="s">
        <v>105</v>
      </c>
      <c r="G436" s="122" t="s">
        <v>28</v>
      </c>
      <c r="H436" s="122" t="s">
        <v>28</v>
      </c>
      <c r="I436" s="122" t="s">
        <v>106</v>
      </c>
      <c r="J436" s="122">
        <f>YEAR(Tabla1[[#This Row],[Fecha de Inicio del Proceso]])</f>
        <v>2021</v>
      </c>
      <c r="K436" s="124">
        <v>44370</v>
      </c>
      <c r="L436" s="122" t="s">
        <v>28</v>
      </c>
      <c r="M436" s="122" t="s">
        <v>3170</v>
      </c>
      <c r="N436" s="122" t="s">
        <v>3171</v>
      </c>
      <c r="O436" s="122" t="s">
        <v>109</v>
      </c>
      <c r="P436" s="122" t="s">
        <v>3157</v>
      </c>
      <c r="Q436" s="124">
        <v>45776</v>
      </c>
      <c r="R436" s="124">
        <v>44417</v>
      </c>
      <c r="S436" s="124">
        <v>44417</v>
      </c>
      <c r="T436" s="124" t="s">
        <v>28</v>
      </c>
      <c r="U436" s="124">
        <v>44417</v>
      </c>
      <c r="V436" s="126">
        <v>44370</v>
      </c>
      <c r="W436" s="122" t="s">
        <v>28</v>
      </c>
      <c r="X436" s="122" t="s">
        <v>28</v>
      </c>
      <c r="Y436" s="122" t="s">
        <v>3172</v>
      </c>
      <c r="Z436" s="122" t="s">
        <v>28</v>
      </c>
      <c r="AA436" s="123" t="s">
        <v>333</v>
      </c>
      <c r="AB436" s="142" t="s">
        <v>3173</v>
      </c>
      <c r="AC436" s="157">
        <f>IF(OR(ISNUMBER(FIND("inteligencia",Tabla1[[#This Row],[Resumen]])), ISNUMBER(FIND("artificial",Tabla1[[#This Row],[Resumen]])), ISNUMBER(FIND("Inteligencia",Tabla1[[#This Row],[Resumen]])), ISNUMBER(FIND("Artificial",Tabla1[[#This Row],[Resumen]]))), 1, 0)</f>
        <v>1</v>
      </c>
      <c r="AD43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36" s="157">
        <f>Tabla1[[#This Row],[Título Menciona IA]]*Tabla1[[#This Row],[Resumen Menciona IA]]</f>
        <v>0</v>
      </c>
      <c r="AF436" s="142" t="s">
        <v>81</v>
      </c>
      <c r="AG436" s="145"/>
      <c r="AH436" s="141"/>
      <c r="AI436" s="141"/>
      <c r="AJ436" s="141"/>
      <c r="AK436" s="141"/>
      <c r="AL436" s="141"/>
      <c r="AM436" s="141"/>
      <c r="AN436" s="141"/>
      <c r="AO436" s="141"/>
      <c r="AP436" s="142"/>
      <c r="AQ436" s="132" t="s">
        <v>3174</v>
      </c>
      <c r="AR436" s="134" t="s">
        <v>3175</v>
      </c>
      <c r="AS436" s="134"/>
      <c r="AT436" s="134"/>
    </row>
    <row r="437" spans="1:46" ht="120">
      <c r="A437" s="122">
        <v>436</v>
      </c>
      <c r="B437" s="123" t="s">
        <v>70</v>
      </c>
      <c r="C437" s="122" t="s">
        <v>3176</v>
      </c>
      <c r="D437" s="122" t="s">
        <v>22</v>
      </c>
      <c r="E437" s="122" t="s">
        <v>3177</v>
      </c>
      <c r="F437" s="123" t="s">
        <v>105</v>
      </c>
      <c r="G437" s="122" t="s">
        <v>28</v>
      </c>
      <c r="H437" s="122" t="s">
        <v>28</v>
      </c>
      <c r="I437" s="122" t="s">
        <v>199</v>
      </c>
      <c r="J437" s="122">
        <f>YEAR(Tabla1[[#This Row],[Fecha de Inicio del Proceso]])</f>
        <v>2025</v>
      </c>
      <c r="K437" s="124">
        <v>45898</v>
      </c>
      <c r="L437" s="122" t="s">
        <v>28</v>
      </c>
      <c r="M437" s="122" t="s">
        <v>3178</v>
      </c>
      <c r="N437" s="122" t="s">
        <v>3179</v>
      </c>
      <c r="O437" s="122" t="s">
        <v>109</v>
      </c>
      <c r="P437" s="122" t="s">
        <v>3180</v>
      </c>
      <c r="Q437" s="124">
        <v>46111</v>
      </c>
      <c r="R437" s="124">
        <v>46065</v>
      </c>
      <c r="S437" s="124">
        <v>46065</v>
      </c>
      <c r="T437" s="126" t="s">
        <v>28</v>
      </c>
      <c r="U437" s="124">
        <v>46065</v>
      </c>
      <c r="V437" s="124">
        <v>46065</v>
      </c>
      <c r="W437" s="122" t="s">
        <v>28</v>
      </c>
      <c r="X437" s="122" t="s">
        <v>28</v>
      </c>
      <c r="Y437" s="122" t="s">
        <v>3181</v>
      </c>
      <c r="Z437" s="122" t="s">
        <v>28</v>
      </c>
      <c r="AA437" s="123" t="s">
        <v>135</v>
      </c>
      <c r="AB437" s="141" t="s">
        <v>3182</v>
      </c>
      <c r="AC437" s="158">
        <f>IF(OR(ISNUMBER(FIND("inteligencia",Tabla1[[#This Row],[Resumen]])), ISNUMBER(FIND("artificial",Tabla1[[#This Row],[Resumen]])), ISNUMBER(FIND("Inteligencia",Tabla1[[#This Row],[Resumen]])), ISNUMBER(FIND("Artificial",Tabla1[[#This Row],[Resumen]]))), 1, 0)</f>
        <v>1</v>
      </c>
      <c r="AD437"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37" s="159">
        <f>Tabla1[[#This Row],[Título Menciona IA]]*Tabla1[[#This Row],[Resumen Menciona IA]]</f>
        <v>1</v>
      </c>
      <c r="AF437" s="142" t="s">
        <v>81</v>
      </c>
      <c r="AG437" s="145"/>
      <c r="AH437" s="141"/>
      <c r="AI437" s="141"/>
      <c r="AJ437" s="141"/>
      <c r="AK437" s="141"/>
      <c r="AL437" s="141"/>
      <c r="AM437" s="141"/>
      <c r="AN437" s="141"/>
      <c r="AO437" s="141"/>
      <c r="AP437" s="142"/>
      <c r="AQ437" s="146" t="s">
        <v>3183</v>
      </c>
      <c r="AR437" s="148" t="s">
        <v>3184</v>
      </c>
      <c r="AS437" s="148" t="s">
        <v>3185</v>
      </c>
      <c r="AT437" s="134"/>
    </row>
    <row r="438" spans="1:46" ht="90">
      <c r="A438" s="122">
        <v>437</v>
      </c>
      <c r="B438" s="122" t="s">
        <v>70</v>
      </c>
      <c r="C438" s="123" t="s">
        <v>3176</v>
      </c>
      <c r="D438" s="123" t="s">
        <v>22</v>
      </c>
      <c r="E438" s="123" t="s">
        <v>3186</v>
      </c>
      <c r="F438" s="123" t="s">
        <v>24</v>
      </c>
      <c r="G438" s="123" t="s">
        <v>122</v>
      </c>
      <c r="H438" s="123" t="s">
        <v>3186</v>
      </c>
      <c r="I438" s="123" t="s">
        <v>74</v>
      </c>
      <c r="J438" s="122">
        <f>YEAR(Tabla1[[#This Row],[Fecha de Inicio del Proceso]])</f>
        <v>2024</v>
      </c>
      <c r="K438" s="124">
        <v>45610</v>
      </c>
      <c r="L438" s="123" t="s">
        <v>3187</v>
      </c>
      <c r="M438" s="123" t="s">
        <v>3188</v>
      </c>
      <c r="N438" s="122" t="s">
        <v>3189</v>
      </c>
      <c r="O438" s="122" t="s">
        <v>27</v>
      </c>
      <c r="P438" s="122" t="s">
        <v>3190</v>
      </c>
      <c r="Q438" s="124">
        <v>45959</v>
      </c>
      <c r="R438" s="124">
        <v>45582</v>
      </c>
      <c r="S438" s="126" t="s">
        <v>28</v>
      </c>
      <c r="T438" s="126" t="s">
        <v>28</v>
      </c>
      <c r="U438" s="126" t="s">
        <v>28</v>
      </c>
      <c r="V438" s="124" t="s">
        <v>28</v>
      </c>
      <c r="W438" s="122" t="s">
        <v>28</v>
      </c>
      <c r="X438" s="122" t="s">
        <v>28</v>
      </c>
      <c r="Y438" s="122" t="s">
        <v>3191</v>
      </c>
      <c r="Z438" s="122" t="s">
        <v>28</v>
      </c>
      <c r="AA438" s="123" t="s">
        <v>135</v>
      </c>
      <c r="AB438" s="141" t="s">
        <v>3192</v>
      </c>
      <c r="AC438" s="157">
        <f>IF(OR(ISNUMBER(FIND("inteligencia",Tabla1[[#This Row],[Resumen]])), ISNUMBER(FIND("artificial",Tabla1[[#This Row],[Resumen]])), ISNUMBER(FIND("Inteligencia",Tabla1[[#This Row],[Resumen]])), ISNUMBER(FIND("Artificial",Tabla1[[#This Row],[Resumen]]))), 1, 0)</f>
        <v>1</v>
      </c>
      <c r="AD43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38" s="157">
        <f>Tabla1[[#This Row],[Título Menciona IA]]*Tabla1[[#This Row],[Resumen Menciona IA]]</f>
        <v>1</v>
      </c>
      <c r="AF438" s="142" t="s">
        <v>81</v>
      </c>
      <c r="AG438" s="145"/>
      <c r="AH438" s="141"/>
      <c r="AI438" s="141"/>
      <c r="AJ438" s="141"/>
      <c r="AK438" s="141"/>
      <c r="AL438" s="141"/>
      <c r="AM438" s="141"/>
      <c r="AN438" s="141"/>
      <c r="AO438" s="141"/>
      <c r="AP438" s="142"/>
      <c r="AQ438" s="132" t="s">
        <v>3193</v>
      </c>
      <c r="AR438" s="134" t="s">
        <v>3194</v>
      </c>
      <c r="AS438" s="134"/>
      <c r="AT438" s="134"/>
    </row>
    <row r="439" spans="1:46" ht="60">
      <c r="A439" s="122">
        <v>438</v>
      </c>
      <c r="B439" s="123" t="s">
        <v>70</v>
      </c>
      <c r="C439" s="123" t="s">
        <v>3176</v>
      </c>
      <c r="D439" s="123" t="s">
        <v>22</v>
      </c>
      <c r="E439" s="123" t="s">
        <v>3186</v>
      </c>
      <c r="F439" s="123" t="s">
        <v>24</v>
      </c>
      <c r="G439" s="123" t="s">
        <v>122</v>
      </c>
      <c r="H439" s="123" t="s">
        <v>3186</v>
      </c>
      <c r="I439" s="123" t="s">
        <v>74</v>
      </c>
      <c r="J439" s="123">
        <f>YEAR(Tabla1[[#This Row],[Fecha de Inicio del Proceso]])</f>
        <v>2024</v>
      </c>
      <c r="K439" s="126">
        <v>45503</v>
      </c>
      <c r="L439" s="123" t="s">
        <v>3187</v>
      </c>
      <c r="M439" s="123" t="s">
        <v>3195</v>
      </c>
      <c r="N439" s="123" t="s">
        <v>3196</v>
      </c>
      <c r="O439" s="123" t="s">
        <v>27</v>
      </c>
      <c r="P439" s="123" t="s">
        <v>3197</v>
      </c>
      <c r="Q439" s="124">
        <v>45959</v>
      </c>
      <c r="R439" s="126">
        <v>45551</v>
      </c>
      <c r="S439" s="126" t="s">
        <v>28</v>
      </c>
      <c r="T439" s="126" t="s">
        <v>28</v>
      </c>
      <c r="U439" s="123" t="s">
        <v>28</v>
      </c>
      <c r="V439" s="123" t="s">
        <v>28</v>
      </c>
      <c r="W439" s="123" t="s">
        <v>28</v>
      </c>
      <c r="X439" s="123" t="s">
        <v>28</v>
      </c>
      <c r="Y439" s="123" t="s">
        <v>3198</v>
      </c>
      <c r="Z439" s="123" t="s">
        <v>28</v>
      </c>
      <c r="AA439" s="123" t="s">
        <v>79</v>
      </c>
      <c r="AB439" s="142" t="s">
        <v>3199</v>
      </c>
      <c r="AC439" s="157">
        <f>IF(OR(ISNUMBER(FIND("inteligencia",Tabla1[[#This Row],[Resumen]])), ISNUMBER(FIND("artificial",Tabla1[[#This Row],[Resumen]])), ISNUMBER(FIND("Inteligencia",Tabla1[[#This Row],[Resumen]])), ISNUMBER(FIND("Artificial",Tabla1[[#This Row],[Resumen]]))), 1, 0)</f>
        <v>1</v>
      </c>
      <c r="AD43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39" s="157">
        <f>Tabla1[[#This Row],[Título Menciona IA]]*Tabla1[[#This Row],[Resumen Menciona IA]]</f>
        <v>1</v>
      </c>
      <c r="AF439" s="142" t="s">
        <v>81</v>
      </c>
      <c r="AG439" s="142"/>
      <c r="AH439" s="142"/>
      <c r="AI439" s="142"/>
      <c r="AJ439" s="142"/>
      <c r="AK439" s="142"/>
      <c r="AL439" s="142"/>
      <c r="AM439" s="142"/>
      <c r="AN439" s="142"/>
      <c r="AO439" s="142"/>
      <c r="AP439" s="142"/>
      <c r="AQ439" s="132" t="s">
        <v>3200</v>
      </c>
      <c r="AR439" s="134" t="s">
        <v>3201</v>
      </c>
      <c r="AS439" s="134" t="s">
        <v>3202</v>
      </c>
      <c r="AT439" s="134" t="s">
        <v>3203</v>
      </c>
    </row>
    <row r="440" spans="1:46" ht="75">
      <c r="A440" s="122">
        <v>439</v>
      </c>
      <c r="B440" s="123" t="s">
        <v>70</v>
      </c>
      <c r="C440" s="123" t="s">
        <v>3176</v>
      </c>
      <c r="D440" s="123" t="s">
        <v>22</v>
      </c>
      <c r="E440" s="123" t="s">
        <v>3186</v>
      </c>
      <c r="F440" s="123" t="s">
        <v>24</v>
      </c>
      <c r="G440" s="123" t="s">
        <v>122</v>
      </c>
      <c r="H440" s="123" t="s">
        <v>3186</v>
      </c>
      <c r="I440" s="123" t="s">
        <v>74</v>
      </c>
      <c r="J440" s="123">
        <f>YEAR(Tabla1[[#This Row],[Fecha de Inicio del Proceso]])</f>
        <v>2024</v>
      </c>
      <c r="K440" s="126">
        <v>45463</v>
      </c>
      <c r="L440" s="123" t="s">
        <v>3187</v>
      </c>
      <c r="M440" s="123" t="s">
        <v>3204</v>
      </c>
      <c r="N440" s="123" t="s">
        <v>3205</v>
      </c>
      <c r="O440" s="123" t="s">
        <v>27</v>
      </c>
      <c r="P440" s="123" t="s">
        <v>3197</v>
      </c>
      <c r="Q440" s="124">
        <v>45959</v>
      </c>
      <c r="R440" s="126">
        <v>45499</v>
      </c>
      <c r="S440" s="126" t="s">
        <v>28</v>
      </c>
      <c r="T440" s="126" t="s">
        <v>28</v>
      </c>
      <c r="U440" s="123" t="s">
        <v>28</v>
      </c>
      <c r="V440" s="123" t="s">
        <v>28</v>
      </c>
      <c r="W440" s="123" t="s">
        <v>28</v>
      </c>
      <c r="X440" s="123" t="s">
        <v>28</v>
      </c>
      <c r="Y440" s="123" t="s">
        <v>3206</v>
      </c>
      <c r="Z440" s="123" t="s">
        <v>28</v>
      </c>
      <c r="AA440" s="123" t="s">
        <v>79</v>
      </c>
      <c r="AB440" s="142" t="s">
        <v>3207</v>
      </c>
      <c r="AC440" s="157">
        <f>IF(OR(ISNUMBER(FIND("inteligencia",Tabla1[[#This Row],[Resumen]])), ISNUMBER(FIND("artificial",Tabla1[[#This Row],[Resumen]])), ISNUMBER(FIND("Inteligencia",Tabla1[[#This Row],[Resumen]])), ISNUMBER(FIND("Artificial",Tabla1[[#This Row],[Resumen]]))), 1, 0)</f>
        <v>1</v>
      </c>
      <c r="AD44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40" s="157">
        <f>Tabla1[[#This Row],[Título Menciona IA]]*Tabla1[[#This Row],[Resumen Menciona IA]]</f>
        <v>1</v>
      </c>
      <c r="AF440" s="142" t="s">
        <v>81</v>
      </c>
      <c r="AG440" s="142"/>
      <c r="AH440" s="142"/>
      <c r="AI440" s="142"/>
      <c r="AJ440" s="142"/>
      <c r="AK440" s="142"/>
      <c r="AL440" s="142"/>
      <c r="AM440" s="142"/>
      <c r="AN440" s="142"/>
      <c r="AO440" s="142"/>
      <c r="AP440" s="142"/>
      <c r="AQ440" s="132" t="s">
        <v>3208</v>
      </c>
      <c r="AR440" s="134" t="s">
        <v>3209</v>
      </c>
      <c r="AS440" s="134" t="s">
        <v>3210</v>
      </c>
      <c r="AT440" s="134" t="s">
        <v>3203</v>
      </c>
    </row>
    <row r="441" spans="1:46" ht="120">
      <c r="A441" s="122">
        <v>440</v>
      </c>
      <c r="B441" s="122" t="s">
        <v>70</v>
      </c>
      <c r="C441" s="122" t="s">
        <v>3176</v>
      </c>
      <c r="D441" s="122" t="s">
        <v>22</v>
      </c>
      <c r="E441" s="122" t="s">
        <v>3211</v>
      </c>
      <c r="F441" s="123" t="s">
        <v>105</v>
      </c>
      <c r="G441" s="122" t="s">
        <v>28</v>
      </c>
      <c r="H441" s="122" t="s">
        <v>28</v>
      </c>
      <c r="I441" s="122" t="s">
        <v>571</v>
      </c>
      <c r="J441" s="122">
        <f>YEAR(Tabla1[[#This Row],[Fecha de Inicio del Proceso]])</f>
        <v>2023</v>
      </c>
      <c r="K441" s="124">
        <v>45246</v>
      </c>
      <c r="L441" s="122" t="s">
        <v>28</v>
      </c>
      <c r="M441" s="122" t="s">
        <v>3212</v>
      </c>
      <c r="N441" s="122" t="s">
        <v>3213</v>
      </c>
      <c r="O441" s="122" t="s">
        <v>109</v>
      </c>
      <c r="P441" s="122" t="s">
        <v>3214</v>
      </c>
      <c r="Q441" s="126">
        <v>45784</v>
      </c>
      <c r="R441" s="124">
        <v>45260</v>
      </c>
      <c r="S441" s="126">
        <v>45246</v>
      </c>
      <c r="T441" s="126" t="s">
        <v>28</v>
      </c>
      <c r="U441" s="126">
        <v>45260</v>
      </c>
      <c r="V441" s="124">
        <v>45246</v>
      </c>
      <c r="W441" s="122" t="s">
        <v>28</v>
      </c>
      <c r="X441" s="122" t="s">
        <v>28</v>
      </c>
      <c r="Y441" s="122" t="s">
        <v>3215</v>
      </c>
      <c r="Z441" s="122" t="s">
        <v>28</v>
      </c>
      <c r="AA441" s="123" t="s">
        <v>112</v>
      </c>
      <c r="AB441" s="141" t="s">
        <v>3216</v>
      </c>
      <c r="AC441" s="157">
        <f>IF(OR(ISNUMBER(FIND("inteligencia",Tabla1[[#This Row],[Resumen]])), ISNUMBER(FIND("artificial",Tabla1[[#This Row],[Resumen]])), ISNUMBER(FIND("Inteligencia",Tabla1[[#This Row],[Resumen]])), ISNUMBER(FIND("Artificial",Tabla1[[#This Row],[Resumen]]))), 1, 0)</f>
        <v>1</v>
      </c>
      <c r="AD44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41" s="157">
        <f>Tabla1[[#This Row],[Título Menciona IA]]*Tabla1[[#This Row],[Resumen Menciona IA]]</f>
        <v>0</v>
      </c>
      <c r="AF441" s="142" t="s">
        <v>81</v>
      </c>
      <c r="AG441" s="145"/>
      <c r="AH441" s="141"/>
      <c r="AI441" s="141"/>
      <c r="AJ441" s="141"/>
      <c r="AK441" s="141"/>
      <c r="AL441" s="141"/>
      <c r="AM441" s="141"/>
      <c r="AN441" s="141"/>
      <c r="AO441" s="141"/>
      <c r="AP441" s="142"/>
      <c r="AQ441" s="132" t="s">
        <v>3217</v>
      </c>
      <c r="AR441" s="134" t="s">
        <v>3218</v>
      </c>
      <c r="AS441" s="134"/>
      <c r="AT441" s="134"/>
    </row>
    <row r="442" spans="1:46" ht="90">
      <c r="A442" s="122">
        <v>441</v>
      </c>
      <c r="B442" s="122" t="s">
        <v>70</v>
      </c>
      <c r="C442" s="122" t="s">
        <v>3176</v>
      </c>
      <c r="D442" s="122" t="s">
        <v>22</v>
      </c>
      <c r="E442" s="122" t="s">
        <v>3219</v>
      </c>
      <c r="F442" s="123" t="s">
        <v>105</v>
      </c>
      <c r="G442" s="122" t="s">
        <v>28</v>
      </c>
      <c r="H442" s="122" t="s">
        <v>28</v>
      </c>
      <c r="I442" s="122" t="s">
        <v>571</v>
      </c>
      <c r="J442" s="122">
        <f>YEAR(Tabla1[[#This Row],[Fecha de Inicio del Proceso]])</f>
        <v>2023</v>
      </c>
      <c r="K442" s="124">
        <v>45223</v>
      </c>
      <c r="L442" s="122" t="s">
        <v>28</v>
      </c>
      <c r="M442" s="122" t="s">
        <v>3220</v>
      </c>
      <c r="N442" s="122" t="s">
        <v>3221</v>
      </c>
      <c r="O442" s="122" t="s">
        <v>109</v>
      </c>
      <c r="P442" s="122" t="s">
        <v>3222</v>
      </c>
      <c r="Q442" s="126">
        <v>45784</v>
      </c>
      <c r="R442" s="124">
        <v>45245</v>
      </c>
      <c r="S442" s="126">
        <v>45220</v>
      </c>
      <c r="T442" s="126" t="s">
        <v>28</v>
      </c>
      <c r="U442" s="124">
        <v>45245</v>
      </c>
      <c r="V442" s="126">
        <v>45220</v>
      </c>
      <c r="W442" s="122" t="s">
        <v>28</v>
      </c>
      <c r="X442" s="122" t="s">
        <v>28</v>
      </c>
      <c r="Y442" s="122" t="s">
        <v>3223</v>
      </c>
      <c r="Z442" s="122" t="s">
        <v>28</v>
      </c>
      <c r="AA442" s="123" t="s">
        <v>239</v>
      </c>
      <c r="AB442" s="141" t="s">
        <v>3224</v>
      </c>
      <c r="AC442" s="157">
        <f>IF(OR(ISNUMBER(FIND("inteligencia",Tabla1[[#This Row],[Resumen]])), ISNUMBER(FIND("artificial",Tabla1[[#This Row],[Resumen]])), ISNUMBER(FIND("Inteligencia",Tabla1[[#This Row],[Resumen]])), ISNUMBER(FIND("Artificial",Tabla1[[#This Row],[Resumen]]))), 1, 0)</f>
        <v>1</v>
      </c>
      <c r="AD44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42" s="157">
        <f>Tabla1[[#This Row],[Título Menciona IA]]*Tabla1[[#This Row],[Resumen Menciona IA]]</f>
        <v>0</v>
      </c>
      <c r="AF442" s="142" t="s">
        <v>81</v>
      </c>
      <c r="AG442" s="145"/>
      <c r="AH442" s="141"/>
      <c r="AI442" s="141"/>
      <c r="AJ442" s="141"/>
      <c r="AK442" s="141"/>
      <c r="AL442" s="141"/>
      <c r="AM442" s="141"/>
      <c r="AN442" s="141"/>
      <c r="AO442" s="141"/>
      <c r="AP442" s="142"/>
      <c r="AQ442" s="132" t="s">
        <v>3225</v>
      </c>
      <c r="AR442" s="134" t="s">
        <v>3226</v>
      </c>
      <c r="AS442" s="134"/>
      <c r="AT442" s="134"/>
    </row>
    <row r="443" spans="1:46" ht="120">
      <c r="A443" s="122">
        <v>442</v>
      </c>
      <c r="B443" s="122" t="s">
        <v>70</v>
      </c>
      <c r="C443" s="122" t="s">
        <v>3176</v>
      </c>
      <c r="D443" s="122" t="s">
        <v>22</v>
      </c>
      <c r="E443" s="122" t="s">
        <v>3227</v>
      </c>
      <c r="F443" s="123" t="s">
        <v>105</v>
      </c>
      <c r="G443" s="122" t="s">
        <v>28</v>
      </c>
      <c r="H443" s="122" t="s">
        <v>28</v>
      </c>
      <c r="I443" s="122" t="s">
        <v>199</v>
      </c>
      <c r="J443" s="122">
        <f>YEAR(Tabla1[[#This Row],[Fecha de Inicio del Proceso]])</f>
        <v>2023</v>
      </c>
      <c r="K443" s="124">
        <v>45138</v>
      </c>
      <c r="L443" s="122" t="s">
        <v>28</v>
      </c>
      <c r="M443" s="122" t="s">
        <v>3228</v>
      </c>
      <c r="N443" s="122" t="s">
        <v>3229</v>
      </c>
      <c r="O443" s="122" t="s">
        <v>109</v>
      </c>
      <c r="P443" s="122" t="s">
        <v>3230</v>
      </c>
      <c r="Q443" s="126">
        <v>45784</v>
      </c>
      <c r="R443" s="124">
        <v>45153</v>
      </c>
      <c r="S443" s="124">
        <v>45153</v>
      </c>
      <c r="T443" s="126" t="s">
        <v>28</v>
      </c>
      <c r="U443" s="124">
        <v>45153</v>
      </c>
      <c r="V443" s="124">
        <v>45138</v>
      </c>
      <c r="W443" s="122" t="s">
        <v>28</v>
      </c>
      <c r="X443" s="122" t="s">
        <v>28</v>
      </c>
      <c r="Y443" s="122" t="s">
        <v>3231</v>
      </c>
      <c r="Z443" s="122" t="s">
        <v>28</v>
      </c>
      <c r="AA443" s="123" t="s">
        <v>112</v>
      </c>
      <c r="AB443" s="141" t="s">
        <v>3232</v>
      </c>
      <c r="AC443" s="157">
        <f>IF(OR(ISNUMBER(FIND("inteligencia",Tabla1[[#This Row],[Resumen]])), ISNUMBER(FIND("artificial",Tabla1[[#This Row],[Resumen]])), ISNUMBER(FIND("Inteligencia",Tabla1[[#This Row],[Resumen]])), ISNUMBER(FIND("Artificial",Tabla1[[#This Row],[Resumen]]))), 1, 0)</f>
        <v>1</v>
      </c>
      <c r="AD44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43" s="157">
        <f>Tabla1[[#This Row],[Título Menciona IA]]*Tabla1[[#This Row],[Resumen Menciona IA]]</f>
        <v>0</v>
      </c>
      <c r="AF443" s="142" t="s">
        <v>81</v>
      </c>
      <c r="AG443" s="145"/>
      <c r="AH443" s="141"/>
      <c r="AI443" s="141"/>
      <c r="AJ443" s="141"/>
      <c r="AK443" s="141"/>
      <c r="AL443" s="141"/>
      <c r="AM443" s="141"/>
      <c r="AN443" s="141"/>
      <c r="AO443" s="141"/>
      <c r="AP443" s="142"/>
      <c r="AQ443" s="132" t="s">
        <v>3233</v>
      </c>
      <c r="AR443" s="134" t="s">
        <v>3234</v>
      </c>
      <c r="AS443" s="134" t="s">
        <v>3235</v>
      </c>
      <c r="AT443" s="134"/>
    </row>
    <row r="444" spans="1:46" ht="90">
      <c r="A444" s="122">
        <v>443</v>
      </c>
      <c r="B444" s="122" t="s">
        <v>70</v>
      </c>
      <c r="C444" s="122" t="s">
        <v>3176</v>
      </c>
      <c r="D444" s="122" t="s">
        <v>22</v>
      </c>
      <c r="E444" s="122" t="s">
        <v>3236</v>
      </c>
      <c r="F444" s="123" t="s">
        <v>105</v>
      </c>
      <c r="G444" s="122" t="s">
        <v>28</v>
      </c>
      <c r="H444" s="122" t="s">
        <v>28</v>
      </c>
      <c r="I444" s="122" t="s">
        <v>106</v>
      </c>
      <c r="J444" s="122">
        <f>YEAR(Tabla1[[#This Row],[Fecha de Inicio del Proceso]])</f>
        <v>2023</v>
      </c>
      <c r="K444" s="124">
        <v>45112</v>
      </c>
      <c r="L444" s="122" t="s">
        <v>28</v>
      </c>
      <c r="M444" s="122" t="s">
        <v>3237</v>
      </c>
      <c r="N444" s="122" t="s">
        <v>3238</v>
      </c>
      <c r="O444" s="122" t="s">
        <v>109</v>
      </c>
      <c r="P444" s="122" t="s">
        <v>3239</v>
      </c>
      <c r="Q444" s="126">
        <v>45784</v>
      </c>
      <c r="R444" s="124">
        <v>45118</v>
      </c>
      <c r="S444" s="124">
        <v>45118</v>
      </c>
      <c r="T444" s="126" t="s">
        <v>28</v>
      </c>
      <c r="U444" s="124">
        <v>45118</v>
      </c>
      <c r="V444" s="124">
        <v>45112</v>
      </c>
      <c r="W444" s="122" t="s">
        <v>28</v>
      </c>
      <c r="X444" s="122" t="s">
        <v>28</v>
      </c>
      <c r="Y444" s="122" t="s">
        <v>3240</v>
      </c>
      <c r="Z444" s="122" t="s">
        <v>28</v>
      </c>
      <c r="AA444" s="123" t="s">
        <v>333</v>
      </c>
      <c r="AB444" s="141" t="s">
        <v>3241</v>
      </c>
      <c r="AC444" s="157">
        <f>IF(OR(ISNUMBER(FIND("inteligencia",Tabla1[[#This Row],[Resumen]])), ISNUMBER(FIND("artificial",Tabla1[[#This Row],[Resumen]])), ISNUMBER(FIND("Inteligencia",Tabla1[[#This Row],[Resumen]])), ISNUMBER(FIND("Artificial",Tabla1[[#This Row],[Resumen]]))), 1, 0)</f>
        <v>1</v>
      </c>
      <c r="AD44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44" s="157">
        <f>Tabla1[[#This Row],[Título Menciona IA]]*Tabla1[[#This Row],[Resumen Menciona IA]]</f>
        <v>0</v>
      </c>
      <c r="AF444" s="142" t="s">
        <v>81</v>
      </c>
      <c r="AG444" s="145"/>
      <c r="AH444" s="141"/>
      <c r="AI444" s="141"/>
      <c r="AJ444" s="141"/>
      <c r="AK444" s="141"/>
      <c r="AL444" s="141"/>
      <c r="AM444" s="141"/>
      <c r="AN444" s="141"/>
      <c r="AO444" s="141"/>
      <c r="AP444" s="142"/>
      <c r="AQ444" s="132" t="s">
        <v>3242</v>
      </c>
      <c r="AR444" s="134" t="s">
        <v>3243</v>
      </c>
      <c r="AS444" s="134"/>
      <c r="AT444" s="134"/>
    </row>
    <row r="445" spans="1:46" ht="90">
      <c r="A445" s="122">
        <v>444</v>
      </c>
      <c r="B445" s="122" t="s">
        <v>70</v>
      </c>
      <c r="C445" s="123" t="s">
        <v>3176</v>
      </c>
      <c r="D445" s="123" t="s">
        <v>22</v>
      </c>
      <c r="E445" s="123" t="s">
        <v>3186</v>
      </c>
      <c r="F445" s="123" t="s">
        <v>24</v>
      </c>
      <c r="G445" s="123" t="s">
        <v>122</v>
      </c>
      <c r="H445" s="123" t="s">
        <v>3186</v>
      </c>
      <c r="I445" s="123" t="s">
        <v>74</v>
      </c>
      <c r="J445" s="122">
        <f>YEAR(Tabla1[[#This Row],[Fecha de Inicio del Proceso]])</f>
        <v>2023</v>
      </c>
      <c r="K445" s="124">
        <v>44987</v>
      </c>
      <c r="L445" s="123" t="s">
        <v>3244</v>
      </c>
      <c r="M445" s="122" t="s">
        <v>3245</v>
      </c>
      <c r="N445" s="122" t="s">
        <v>3246</v>
      </c>
      <c r="O445" s="122" t="s">
        <v>27</v>
      </c>
      <c r="P445" s="122" t="s">
        <v>3247</v>
      </c>
      <c r="Q445" s="126">
        <v>45784</v>
      </c>
      <c r="R445" s="124">
        <v>45692</v>
      </c>
      <c r="S445" s="126" t="s">
        <v>28</v>
      </c>
      <c r="T445" s="126" t="s">
        <v>28</v>
      </c>
      <c r="U445" s="123" t="s">
        <v>28</v>
      </c>
      <c r="V445" s="123" t="s">
        <v>28</v>
      </c>
      <c r="W445" s="123" t="s">
        <v>28</v>
      </c>
      <c r="X445" s="123" t="s">
        <v>28</v>
      </c>
      <c r="Y445" s="122" t="s">
        <v>3248</v>
      </c>
      <c r="Z445" s="122" t="s">
        <v>26</v>
      </c>
      <c r="AA445" s="123" t="s">
        <v>333</v>
      </c>
      <c r="AB445" s="142" t="s">
        <v>3249</v>
      </c>
      <c r="AC445" s="157">
        <f>IF(OR(ISNUMBER(FIND("inteligencia",Tabla1[[#This Row],[Resumen]])), ISNUMBER(FIND("artificial",Tabla1[[#This Row],[Resumen]])), ISNUMBER(FIND("Inteligencia",Tabla1[[#This Row],[Resumen]])), ISNUMBER(FIND("Artificial",Tabla1[[#This Row],[Resumen]]))), 1, 0)</f>
        <v>1</v>
      </c>
      <c r="AD44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45" s="157">
        <f>Tabla1[[#This Row],[Título Menciona IA]]*Tabla1[[#This Row],[Resumen Menciona IA]]</f>
        <v>0</v>
      </c>
      <c r="AF445" s="142" t="s">
        <v>81</v>
      </c>
      <c r="AG445" s="145"/>
      <c r="AH445" s="141"/>
      <c r="AI445" s="141"/>
      <c r="AJ445" s="141"/>
      <c r="AK445" s="141"/>
      <c r="AL445" s="141"/>
      <c r="AM445" s="141"/>
      <c r="AN445" s="141"/>
      <c r="AO445" s="141"/>
      <c r="AP445" s="142"/>
      <c r="AQ445" s="132" t="s">
        <v>3250</v>
      </c>
      <c r="AR445" s="134" t="s">
        <v>3251</v>
      </c>
      <c r="AS445" s="134"/>
      <c r="AT445" s="134"/>
    </row>
    <row r="446" spans="1:46" ht="105">
      <c r="A446" s="122">
        <v>445</v>
      </c>
      <c r="B446" s="122" t="s">
        <v>70</v>
      </c>
      <c r="C446" s="122" t="s">
        <v>3176</v>
      </c>
      <c r="D446" s="122" t="s">
        <v>22</v>
      </c>
      <c r="E446" s="122" t="s">
        <v>3252</v>
      </c>
      <c r="F446" s="123" t="s">
        <v>105</v>
      </c>
      <c r="G446" s="122" t="s">
        <v>28</v>
      </c>
      <c r="H446" s="122" t="s">
        <v>28</v>
      </c>
      <c r="I446" s="122" t="s">
        <v>571</v>
      </c>
      <c r="J446" s="122">
        <f>YEAR(Tabla1[[#This Row],[Fecha de Inicio del Proceso]])</f>
        <v>2022</v>
      </c>
      <c r="K446" s="124">
        <v>44841</v>
      </c>
      <c r="L446" s="122" t="s">
        <v>28</v>
      </c>
      <c r="M446" s="122" t="s">
        <v>3253</v>
      </c>
      <c r="N446" s="122" t="s">
        <v>3254</v>
      </c>
      <c r="O446" s="122" t="s">
        <v>109</v>
      </c>
      <c r="P446" s="122" t="s">
        <v>3255</v>
      </c>
      <c r="Q446" s="126">
        <v>45784</v>
      </c>
      <c r="R446" s="124">
        <v>44860</v>
      </c>
      <c r="S446" s="126">
        <v>44841</v>
      </c>
      <c r="T446" s="126" t="s">
        <v>28</v>
      </c>
      <c r="U446" s="126">
        <v>44860</v>
      </c>
      <c r="V446" s="126">
        <v>44841</v>
      </c>
      <c r="W446" s="122" t="s">
        <v>28</v>
      </c>
      <c r="X446" s="122" t="s">
        <v>28</v>
      </c>
      <c r="Y446" s="122" t="s">
        <v>3256</v>
      </c>
      <c r="Z446" s="122" t="s">
        <v>28</v>
      </c>
      <c r="AA446" s="123" t="s">
        <v>239</v>
      </c>
      <c r="AB446" s="141" t="s">
        <v>3257</v>
      </c>
      <c r="AC446" s="157">
        <f>IF(OR(ISNUMBER(FIND("inteligencia",Tabla1[[#This Row],[Resumen]])), ISNUMBER(FIND("artificial",Tabla1[[#This Row],[Resumen]])), ISNUMBER(FIND("Inteligencia",Tabla1[[#This Row],[Resumen]])), ISNUMBER(FIND("Artificial",Tabla1[[#This Row],[Resumen]]))), 1, 0)</f>
        <v>1</v>
      </c>
      <c r="AD44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46" s="157">
        <f>Tabla1[[#This Row],[Título Menciona IA]]*Tabla1[[#This Row],[Resumen Menciona IA]]</f>
        <v>0</v>
      </c>
      <c r="AF446" s="142" t="s">
        <v>81</v>
      </c>
      <c r="AG446" s="145"/>
      <c r="AH446" s="141"/>
      <c r="AI446" s="141"/>
      <c r="AJ446" s="141"/>
      <c r="AK446" s="141"/>
      <c r="AL446" s="141"/>
      <c r="AM446" s="141"/>
      <c r="AN446" s="141"/>
      <c r="AO446" s="141"/>
      <c r="AP446" s="142"/>
      <c r="AQ446" s="132" t="s">
        <v>3258</v>
      </c>
      <c r="AR446" s="134" t="s">
        <v>3259</v>
      </c>
      <c r="AS446" s="134"/>
      <c r="AT446" s="134"/>
    </row>
    <row r="447" spans="1:46" ht="90">
      <c r="A447" s="122">
        <v>446</v>
      </c>
      <c r="B447" s="122" t="s">
        <v>70</v>
      </c>
      <c r="C447" s="122" t="s">
        <v>3176</v>
      </c>
      <c r="D447" s="122" t="s">
        <v>22</v>
      </c>
      <c r="E447" s="122" t="s">
        <v>3260</v>
      </c>
      <c r="F447" s="123" t="s">
        <v>105</v>
      </c>
      <c r="G447" s="122" t="s">
        <v>28</v>
      </c>
      <c r="H447" s="122" t="s">
        <v>28</v>
      </c>
      <c r="I447" s="122" t="s">
        <v>199</v>
      </c>
      <c r="J447" s="122">
        <f>YEAR(Tabla1[[#This Row],[Fecha de Inicio del Proceso]])</f>
        <v>2021</v>
      </c>
      <c r="K447" s="124">
        <v>44338</v>
      </c>
      <c r="L447" s="122" t="s">
        <v>28</v>
      </c>
      <c r="M447" s="122" t="s">
        <v>3261</v>
      </c>
      <c r="N447" s="122" t="s">
        <v>3262</v>
      </c>
      <c r="O447" s="122" t="s">
        <v>2161</v>
      </c>
      <c r="P447" s="122" t="s">
        <v>2161</v>
      </c>
      <c r="Q447" s="126">
        <v>45784</v>
      </c>
      <c r="R447" s="124">
        <v>44348</v>
      </c>
      <c r="S447" s="126">
        <v>44349</v>
      </c>
      <c r="T447" s="126" t="s">
        <v>26</v>
      </c>
      <c r="U447" s="124">
        <v>44348</v>
      </c>
      <c r="V447" s="124">
        <v>44338</v>
      </c>
      <c r="W447" s="122" t="s">
        <v>28</v>
      </c>
      <c r="X447" s="122" t="s">
        <v>28</v>
      </c>
      <c r="Y447" s="122" t="s">
        <v>3263</v>
      </c>
      <c r="Z447" s="122" t="s">
        <v>28</v>
      </c>
      <c r="AA447" s="123" t="s">
        <v>239</v>
      </c>
      <c r="AB447" s="141" t="s">
        <v>3264</v>
      </c>
      <c r="AC447" s="157">
        <f>IF(OR(ISNUMBER(FIND("inteligencia",Tabla1[[#This Row],[Resumen]])), ISNUMBER(FIND("artificial",Tabla1[[#This Row],[Resumen]])), ISNUMBER(FIND("Inteligencia",Tabla1[[#This Row],[Resumen]])), ISNUMBER(FIND("Artificial",Tabla1[[#This Row],[Resumen]]))), 1, 0)</f>
        <v>1</v>
      </c>
      <c r="AD44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47" s="157">
        <f>Tabla1[[#This Row],[Título Menciona IA]]*Tabla1[[#This Row],[Resumen Menciona IA]]</f>
        <v>0</v>
      </c>
      <c r="AF447" s="142" t="s">
        <v>81</v>
      </c>
      <c r="AG447" s="145"/>
      <c r="AH447" s="141"/>
      <c r="AI447" s="141"/>
      <c r="AJ447" s="141"/>
      <c r="AK447" s="141"/>
      <c r="AL447" s="141"/>
      <c r="AM447" s="141"/>
      <c r="AN447" s="141"/>
      <c r="AO447" s="141"/>
      <c r="AP447" s="142"/>
      <c r="AQ447" s="132" t="s">
        <v>3265</v>
      </c>
      <c r="AR447" s="134" t="s">
        <v>3266</v>
      </c>
      <c r="AS447" s="134" t="s">
        <v>3267</v>
      </c>
      <c r="AT447" s="134"/>
    </row>
    <row r="448" spans="1:46" ht="135">
      <c r="A448" s="122">
        <v>447</v>
      </c>
      <c r="B448" s="123" t="s">
        <v>70</v>
      </c>
      <c r="C448" s="122" t="s">
        <v>3176</v>
      </c>
      <c r="D448" s="122" t="s">
        <v>22</v>
      </c>
      <c r="E448" s="122" t="s">
        <v>3186</v>
      </c>
      <c r="F448" s="123" t="s">
        <v>24</v>
      </c>
      <c r="G448" s="122" t="s">
        <v>122</v>
      </c>
      <c r="H448" s="122" t="s">
        <v>3186</v>
      </c>
      <c r="I448" s="122" t="s">
        <v>123</v>
      </c>
      <c r="J448" s="122">
        <f>YEAR(Tabla1[[#This Row],[Fecha de Inicio del Proceso]])</f>
        <v>2019</v>
      </c>
      <c r="K448" s="124">
        <v>43727</v>
      </c>
      <c r="L448" s="122" t="s">
        <v>3268</v>
      </c>
      <c r="M448" s="122" t="s">
        <v>3269</v>
      </c>
      <c r="N448" s="122" t="s">
        <v>3270</v>
      </c>
      <c r="O448" s="122" t="s">
        <v>109</v>
      </c>
      <c r="P448" s="122" t="s">
        <v>3271</v>
      </c>
      <c r="Q448" s="124">
        <v>45868</v>
      </c>
      <c r="R448" s="124">
        <v>44342</v>
      </c>
      <c r="S448" s="124">
        <v>44342</v>
      </c>
      <c r="T448" s="126" t="s">
        <v>28</v>
      </c>
      <c r="U448" s="124">
        <v>44342</v>
      </c>
      <c r="V448" s="124">
        <v>44326</v>
      </c>
      <c r="W448" s="122" t="s">
        <v>28</v>
      </c>
      <c r="X448" s="122" t="s">
        <v>28</v>
      </c>
      <c r="Y448" s="122" t="s">
        <v>3272</v>
      </c>
      <c r="Z448" s="122" t="s">
        <v>26</v>
      </c>
      <c r="AA448" s="123" t="s">
        <v>333</v>
      </c>
      <c r="AB448" s="141" t="s">
        <v>3273</v>
      </c>
      <c r="AC448" s="158">
        <f>IF(OR(ISNUMBER(FIND("inteligencia",Tabla1[[#This Row],[Resumen]])), ISNUMBER(FIND("artificial",Tabla1[[#This Row],[Resumen]])), ISNUMBER(FIND("Inteligencia",Tabla1[[#This Row],[Resumen]])), ISNUMBER(FIND("Artificial",Tabla1[[#This Row],[Resumen]]))), 1, 0)</f>
        <v>0</v>
      </c>
      <c r="AD448"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48" s="159">
        <f>Tabla1[[#This Row],[Título Menciona IA]]*Tabla1[[#This Row],[Resumen Menciona IA]]</f>
        <v>0</v>
      </c>
      <c r="AF448" s="142" t="s">
        <v>81</v>
      </c>
      <c r="AG448" s="145"/>
      <c r="AH448" s="141"/>
      <c r="AI448" s="141"/>
      <c r="AJ448" s="141"/>
      <c r="AK448" s="141"/>
      <c r="AL448" s="141"/>
      <c r="AM448" s="141"/>
      <c r="AN448" s="141"/>
      <c r="AO448" s="141"/>
      <c r="AP448" s="142"/>
      <c r="AQ448" s="153" t="s">
        <v>3274</v>
      </c>
      <c r="AR448" s="134" t="s">
        <v>3275</v>
      </c>
      <c r="AS448" s="134" t="s">
        <v>3276</v>
      </c>
      <c r="AT448" s="134"/>
    </row>
    <row r="449" spans="1:46" ht="60">
      <c r="A449" s="122">
        <v>448</v>
      </c>
      <c r="B449" s="123" t="s">
        <v>3096</v>
      </c>
      <c r="C449" s="122" t="s">
        <v>3277</v>
      </c>
      <c r="D449" s="122" t="s">
        <v>22</v>
      </c>
      <c r="E449" s="122" t="s">
        <v>3278</v>
      </c>
      <c r="F449" s="123" t="s">
        <v>209</v>
      </c>
      <c r="G449" s="122" t="s">
        <v>28</v>
      </c>
      <c r="H449" s="122" t="s">
        <v>28</v>
      </c>
      <c r="I449" s="122" t="s">
        <v>199</v>
      </c>
      <c r="J449" s="122">
        <f>YEAR(Tabla1[[#This Row],[Fecha de Inicio del Proceso]])</f>
        <v>2025</v>
      </c>
      <c r="K449" s="124">
        <v>45894</v>
      </c>
      <c r="L449" s="122" t="s">
        <v>28</v>
      </c>
      <c r="M449" s="122" t="s">
        <v>3279</v>
      </c>
      <c r="N449" s="122" t="s">
        <v>3280</v>
      </c>
      <c r="O449" s="122" t="s">
        <v>109</v>
      </c>
      <c r="P449" s="122" t="s">
        <v>3281</v>
      </c>
      <c r="Q449" s="126">
        <v>45959</v>
      </c>
      <c r="R449" s="126">
        <v>45902</v>
      </c>
      <c r="S449" s="126">
        <v>45902</v>
      </c>
      <c r="T449" s="126" t="s">
        <v>28</v>
      </c>
      <c r="U449" s="124">
        <v>45894</v>
      </c>
      <c r="V449" s="124">
        <v>45894</v>
      </c>
      <c r="W449" s="122" t="s">
        <v>28</v>
      </c>
      <c r="X449" s="122" t="s">
        <v>28</v>
      </c>
      <c r="Y449" s="122" t="s">
        <v>3282</v>
      </c>
      <c r="Z449" s="122" t="s">
        <v>28</v>
      </c>
      <c r="AA449" s="123" t="s">
        <v>79</v>
      </c>
      <c r="AB449" s="141" t="s">
        <v>3283</v>
      </c>
      <c r="AC449" s="158">
        <f>IF(OR(ISNUMBER(FIND("inteligencia",Tabla1[[#This Row],[Resumen]])), ISNUMBER(FIND("artificial",Tabla1[[#This Row],[Resumen]])), ISNUMBER(FIND("Inteligencia",Tabla1[[#This Row],[Resumen]])), ISNUMBER(FIND("Artificial",Tabla1[[#This Row],[Resumen]]))), 1, 0)</f>
        <v>0</v>
      </c>
      <c r="AD449"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49" s="159">
        <f>Tabla1[[#This Row],[Título Menciona IA]]*Tabla1[[#This Row],[Resumen Menciona IA]]</f>
        <v>0</v>
      </c>
      <c r="AF449" s="142" t="s">
        <v>81</v>
      </c>
      <c r="AG449" s="145"/>
      <c r="AH449" s="141"/>
      <c r="AI449" s="141"/>
      <c r="AJ449" s="141"/>
      <c r="AK449" s="141"/>
      <c r="AL449" s="141"/>
      <c r="AM449" s="141"/>
      <c r="AN449" s="141"/>
      <c r="AO449" s="141"/>
      <c r="AP449" s="142"/>
      <c r="AQ449" s="165" t="s">
        <v>29</v>
      </c>
      <c r="AR449" s="148" t="s">
        <v>3284</v>
      </c>
      <c r="AS449" s="134"/>
      <c r="AT449" s="134"/>
    </row>
    <row r="450" spans="1:46" ht="75">
      <c r="A450" s="122">
        <v>449</v>
      </c>
      <c r="B450" s="123" t="s">
        <v>3096</v>
      </c>
      <c r="C450" s="122" t="s">
        <v>3277</v>
      </c>
      <c r="D450" s="122" t="s">
        <v>22</v>
      </c>
      <c r="E450" s="122" t="s">
        <v>3285</v>
      </c>
      <c r="F450" s="123" t="s">
        <v>24</v>
      </c>
      <c r="G450" s="122" t="s">
        <v>122</v>
      </c>
      <c r="H450" s="122" t="s">
        <v>3285</v>
      </c>
      <c r="I450" s="122" t="s">
        <v>123</v>
      </c>
      <c r="J450" s="122">
        <f>YEAR(Tabla1[[#This Row],[Fecha de Inicio del Proceso]])</f>
        <v>2025</v>
      </c>
      <c r="K450" s="124">
        <v>45854</v>
      </c>
      <c r="L450" s="122" t="s">
        <v>3286</v>
      </c>
      <c r="M450" s="122" t="s">
        <v>3287</v>
      </c>
      <c r="N450" s="122" t="s">
        <v>3288</v>
      </c>
      <c r="O450" s="122" t="s">
        <v>109</v>
      </c>
      <c r="P450" s="122" t="s">
        <v>3281</v>
      </c>
      <c r="Q450" s="126">
        <v>45959</v>
      </c>
      <c r="R450" s="126">
        <v>45864</v>
      </c>
      <c r="S450" s="126">
        <v>45864</v>
      </c>
      <c r="T450" s="126" t="s">
        <v>28</v>
      </c>
      <c r="U450" s="126">
        <v>45856</v>
      </c>
      <c r="V450" s="124">
        <v>45854</v>
      </c>
      <c r="W450" s="122" t="s">
        <v>28</v>
      </c>
      <c r="X450" s="122" t="s">
        <v>28</v>
      </c>
      <c r="Y450" s="122" t="s">
        <v>26</v>
      </c>
      <c r="Z450" s="122" t="s">
        <v>26</v>
      </c>
      <c r="AA450" s="122" t="s">
        <v>79</v>
      </c>
      <c r="AB450" s="141" t="s">
        <v>3289</v>
      </c>
      <c r="AC450" s="158">
        <f>IF(OR(ISNUMBER(FIND("inteligencia",Tabla1[[#This Row],[Resumen]])), ISNUMBER(FIND("artificial",Tabla1[[#This Row],[Resumen]])), ISNUMBER(FIND("Inteligencia",Tabla1[[#This Row],[Resumen]])), ISNUMBER(FIND("Artificial",Tabla1[[#This Row],[Resumen]]))), 1, 0)</f>
        <v>1</v>
      </c>
      <c r="AD450"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50" s="159">
        <f>Tabla1[[#This Row],[Título Menciona IA]]*Tabla1[[#This Row],[Resumen Menciona IA]]</f>
        <v>1</v>
      </c>
      <c r="AF450" s="142" t="s">
        <v>81</v>
      </c>
      <c r="AG450" s="145"/>
      <c r="AH450" s="141"/>
      <c r="AI450" s="141"/>
      <c r="AJ450" s="141"/>
      <c r="AK450" s="141"/>
      <c r="AL450" s="141"/>
      <c r="AM450" s="141"/>
      <c r="AN450" s="141"/>
      <c r="AO450" s="141"/>
      <c r="AP450" s="142"/>
      <c r="AQ450" s="165" t="s">
        <v>29</v>
      </c>
      <c r="AR450" s="148" t="s">
        <v>3290</v>
      </c>
      <c r="AS450" s="134"/>
      <c r="AT450" s="134"/>
    </row>
    <row r="451" spans="1:46" ht="60">
      <c r="A451" s="122">
        <v>450</v>
      </c>
      <c r="B451" s="122" t="s">
        <v>3096</v>
      </c>
      <c r="C451" s="122" t="s">
        <v>3277</v>
      </c>
      <c r="D451" s="122" t="s">
        <v>22</v>
      </c>
      <c r="E451" s="122" t="s">
        <v>3285</v>
      </c>
      <c r="F451" s="123" t="s">
        <v>24</v>
      </c>
      <c r="G451" s="122" t="s">
        <v>122</v>
      </c>
      <c r="H451" s="122" t="s">
        <v>3285</v>
      </c>
      <c r="I451" s="122" t="s">
        <v>123</v>
      </c>
      <c r="J451" s="122">
        <v>2025</v>
      </c>
      <c r="K451" s="124">
        <v>45827</v>
      </c>
      <c r="L451" s="122" t="s">
        <v>3286</v>
      </c>
      <c r="M451" s="122" t="s">
        <v>3291</v>
      </c>
      <c r="N451" s="122" t="s">
        <v>3292</v>
      </c>
      <c r="O451" s="122" t="s">
        <v>109</v>
      </c>
      <c r="P451" s="122" t="s">
        <v>3293</v>
      </c>
      <c r="Q451" s="126">
        <v>45959</v>
      </c>
      <c r="R451" s="126">
        <v>45863</v>
      </c>
      <c r="S451" s="124" t="s">
        <v>3294</v>
      </c>
      <c r="T451" s="124" t="s">
        <v>28</v>
      </c>
      <c r="U451" s="124" t="s">
        <v>3295</v>
      </c>
      <c r="V451" s="124" t="s">
        <v>3295</v>
      </c>
      <c r="W451" s="122" t="s">
        <v>28</v>
      </c>
      <c r="X451" s="122" t="s">
        <v>28</v>
      </c>
      <c r="Y451" s="122" t="s">
        <v>3296</v>
      </c>
      <c r="Z451" s="122" t="s">
        <v>26</v>
      </c>
      <c r="AA451" s="122" t="s">
        <v>333</v>
      </c>
      <c r="AB451" s="141" t="s">
        <v>3297</v>
      </c>
      <c r="AC451" s="142" t="s">
        <v>81</v>
      </c>
      <c r="AD451" s="166" t="s">
        <v>29</v>
      </c>
      <c r="AE451" s="159" t="e">
        <f>Tabla1[[#This Row],[Título Menciona IA]]*Tabla1[[#This Row],[Resumen Menciona IA]]</f>
        <v>#VALUE!</v>
      </c>
      <c r="AF451" s="142" t="s">
        <v>3298</v>
      </c>
      <c r="AG451" s="145"/>
      <c r="AH451" s="141"/>
      <c r="AI451" s="141"/>
      <c r="AJ451" s="141"/>
      <c r="AK451" s="141"/>
      <c r="AL451" s="141"/>
      <c r="AM451" s="141"/>
      <c r="AN451" s="141"/>
      <c r="AO451" s="141"/>
      <c r="AP451" s="142"/>
      <c r="AQ451" s="165" t="s">
        <v>29</v>
      </c>
      <c r="AR451" s="134" t="s">
        <v>3299</v>
      </c>
      <c r="AS451" s="134" t="s">
        <v>3300</v>
      </c>
      <c r="AT451" s="134"/>
    </row>
    <row r="452" spans="1:46" ht="105">
      <c r="A452" s="122">
        <v>451</v>
      </c>
      <c r="B452" s="122" t="s">
        <v>3096</v>
      </c>
      <c r="C452" s="122" t="s">
        <v>3277</v>
      </c>
      <c r="D452" s="122" t="s">
        <v>22</v>
      </c>
      <c r="E452" s="122" t="s">
        <v>3285</v>
      </c>
      <c r="F452" s="123" t="s">
        <v>24</v>
      </c>
      <c r="G452" s="122" t="s">
        <v>122</v>
      </c>
      <c r="H452" s="122" t="s">
        <v>3285</v>
      </c>
      <c r="I452" s="122" t="s">
        <v>123</v>
      </c>
      <c r="J452" s="122">
        <v>2025</v>
      </c>
      <c r="K452" s="124">
        <v>45692</v>
      </c>
      <c r="L452" s="122" t="s">
        <v>3286</v>
      </c>
      <c r="M452" s="122" t="s">
        <v>3301</v>
      </c>
      <c r="N452" s="122" t="s">
        <v>3302</v>
      </c>
      <c r="O452" s="122" t="s">
        <v>109</v>
      </c>
      <c r="P452" s="122" t="s">
        <v>3281</v>
      </c>
      <c r="Q452" s="126">
        <v>45757</v>
      </c>
      <c r="R452" s="124">
        <v>45727</v>
      </c>
      <c r="S452" s="124">
        <v>45727</v>
      </c>
      <c r="T452" s="124" t="s">
        <v>28</v>
      </c>
      <c r="U452" s="126">
        <v>45719</v>
      </c>
      <c r="V452" s="124">
        <v>45714</v>
      </c>
      <c r="W452" s="122" t="s">
        <v>28</v>
      </c>
      <c r="X452" s="122" t="s">
        <v>28</v>
      </c>
      <c r="Y452" s="122" t="s">
        <v>3296</v>
      </c>
      <c r="Z452" s="122" t="s">
        <v>26</v>
      </c>
      <c r="AA452" s="122" t="s">
        <v>79</v>
      </c>
      <c r="AB452" s="141" t="s">
        <v>3303</v>
      </c>
      <c r="AC452" s="157">
        <f>IF(OR(ISNUMBER(FIND("inteligencia",Tabla1[[#This Row],[Resumen]])), ISNUMBER(FIND("artificial",Tabla1[[#This Row],[Resumen]])), ISNUMBER(FIND("Inteligencia",Tabla1[[#This Row],[Resumen]])), ISNUMBER(FIND("Artificial",Tabla1[[#This Row],[Resumen]]))), 1, 0)</f>
        <v>1</v>
      </c>
      <c r="AD45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52" s="157">
        <f>Tabla1[[#This Row],[Título Menciona IA]]*Tabla1[[#This Row],[Resumen Menciona IA]]</f>
        <v>1</v>
      </c>
      <c r="AF452" s="142" t="s">
        <v>81</v>
      </c>
      <c r="AG452" s="145"/>
      <c r="AH452" s="141"/>
      <c r="AI452" s="141"/>
      <c r="AJ452" s="141"/>
      <c r="AK452" s="141"/>
      <c r="AL452" s="141"/>
      <c r="AM452" s="141"/>
      <c r="AN452" s="141"/>
      <c r="AO452" s="141"/>
      <c r="AP452" s="142"/>
      <c r="AQ452" s="165" t="s">
        <v>29</v>
      </c>
      <c r="AR452" s="134" t="s">
        <v>3304</v>
      </c>
      <c r="AS452" s="134" t="s">
        <v>3305</v>
      </c>
      <c r="AT452" s="134" t="s">
        <v>3306</v>
      </c>
    </row>
    <row r="453" spans="1:46" ht="120">
      <c r="A453" s="122">
        <v>452</v>
      </c>
      <c r="B453" s="122" t="s">
        <v>3096</v>
      </c>
      <c r="C453" s="122" t="s">
        <v>3307</v>
      </c>
      <c r="D453" s="122" t="s">
        <v>22</v>
      </c>
      <c r="E453" s="122" t="s">
        <v>3308</v>
      </c>
      <c r="F453" s="123" t="s">
        <v>24</v>
      </c>
      <c r="G453" s="122" t="s">
        <v>122</v>
      </c>
      <c r="H453" s="122" t="s">
        <v>3308</v>
      </c>
      <c r="I453" s="122" t="s">
        <v>74</v>
      </c>
      <c r="J453" s="122">
        <f>YEAR(Tabla1[[#This Row],[Fecha de Inicio del Proceso]])</f>
        <v>2024</v>
      </c>
      <c r="K453" s="124">
        <v>45594</v>
      </c>
      <c r="L453" s="123" t="s">
        <v>3309</v>
      </c>
      <c r="M453" s="123" t="s">
        <v>3310</v>
      </c>
      <c r="N453" s="123" t="s">
        <v>3311</v>
      </c>
      <c r="O453" s="122" t="s">
        <v>27</v>
      </c>
      <c r="P453" s="123" t="s">
        <v>3312</v>
      </c>
      <c r="Q453" s="124">
        <v>45777</v>
      </c>
      <c r="R453" s="124">
        <v>45608</v>
      </c>
      <c r="S453" s="126" t="s">
        <v>28</v>
      </c>
      <c r="T453" s="126" t="s">
        <v>28</v>
      </c>
      <c r="U453" s="126" t="s">
        <v>28</v>
      </c>
      <c r="V453" s="126" t="s">
        <v>28</v>
      </c>
      <c r="W453" s="123" t="s">
        <v>28</v>
      </c>
      <c r="X453" s="123" t="s">
        <v>28</v>
      </c>
      <c r="Y453" s="123" t="s">
        <v>3313</v>
      </c>
      <c r="Z453" s="123" t="s">
        <v>28</v>
      </c>
      <c r="AA453" s="123" t="s">
        <v>239</v>
      </c>
      <c r="AB453" s="142" t="s">
        <v>3314</v>
      </c>
      <c r="AC453" s="157">
        <f>IF(OR(ISNUMBER(FIND("inteligencia",Tabla1[[#This Row],[Resumen]])), ISNUMBER(FIND("artificial",Tabla1[[#This Row],[Resumen]])), ISNUMBER(FIND("Inteligencia",Tabla1[[#This Row],[Resumen]])), ISNUMBER(FIND("Artificial",Tabla1[[#This Row],[Resumen]]))), 1, 0)</f>
        <v>1</v>
      </c>
      <c r="AD45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53" s="157">
        <f>Tabla1[[#This Row],[Título Menciona IA]]*Tabla1[[#This Row],[Resumen Menciona IA]]</f>
        <v>0</v>
      </c>
      <c r="AF453" s="142" t="s">
        <v>81</v>
      </c>
      <c r="AG453" s="145"/>
      <c r="AH453" s="141"/>
      <c r="AI453" s="141"/>
      <c r="AJ453" s="141"/>
      <c r="AK453" s="141"/>
      <c r="AL453" s="141"/>
      <c r="AM453" s="141"/>
      <c r="AN453" s="141"/>
      <c r="AO453" s="141"/>
      <c r="AP453" s="142"/>
      <c r="AQ453" s="132" t="s">
        <v>3315</v>
      </c>
      <c r="AR453" s="134" t="s">
        <v>3316</v>
      </c>
      <c r="AS453" s="134"/>
      <c r="AT453" s="134"/>
    </row>
    <row r="454" spans="1:46" ht="105">
      <c r="A454" s="122">
        <v>453</v>
      </c>
      <c r="B454" s="123" t="s">
        <v>3096</v>
      </c>
      <c r="C454" s="122" t="s">
        <v>3307</v>
      </c>
      <c r="D454" s="122" t="s">
        <v>22</v>
      </c>
      <c r="E454" s="122" t="s">
        <v>3308</v>
      </c>
      <c r="F454" s="123" t="s">
        <v>24</v>
      </c>
      <c r="G454" s="122" t="s">
        <v>122</v>
      </c>
      <c r="H454" s="122" t="s">
        <v>3308</v>
      </c>
      <c r="I454" s="123" t="s">
        <v>74</v>
      </c>
      <c r="J454" s="123">
        <f>YEAR(Tabla1[[#This Row],[Fecha de Inicio del Proceso]])</f>
        <v>2024</v>
      </c>
      <c r="K454" s="126">
        <v>45589</v>
      </c>
      <c r="L454" s="123" t="s">
        <v>3309</v>
      </c>
      <c r="M454" s="123" t="s">
        <v>3317</v>
      </c>
      <c r="N454" s="123" t="s">
        <v>3318</v>
      </c>
      <c r="O454" s="123" t="s">
        <v>27</v>
      </c>
      <c r="P454" s="123" t="s">
        <v>3312</v>
      </c>
      <c r="Q454" s="124">
        <v>45777</v>
      </c>
      <c r="R454" s="126">
        <v>45631</v>
      </c>
      <c r="S454" s="126" t="s">
        <v>28</v>
      </c>
      <c r="T454" s="126" t="s">
        <v>28</v>
      </c>
      <c r="U454" s="126" t="s">
        <v>28</v>
      </c>
      <c r="V454" s="126" t="s">
        <v>28</v>
      </c>
      <c r="W454" s="123" t="s">
        <v>28</v>
      </c>
      <c r="X454" s="123" t="s">
        <v>28</v>
      </c>
      <c r="Y454" s="123" t="s">
        <v>3313</v>
      </c>
      <c r="Z454" s="123" t="s">
        <v>28</v>
      </c>
      <c r="AA454" s="123" t="s">
        <v>333</v>
      </c>
      <c r="AB454" s="142" t="s">
        <v>3319</v>
      </c>
      <c r="AC454" s="157">
        <f>IF(OR(ISNUMBER(FIND("inteligencia",Tabla1[[#This Row],[Resumen]])), ISNUMBER(FIND("artificial",Tabla1[[#This Row],[Resumen]])), ISNUMBER(FIND("Inteligencia",Tabla1[[#This Row],[Resumen]])), ISNUMBER(FIND("Artificial",Tabla1[[#This Row],[Resumen]]))), 1, 0)</f>
        <v>1</v>
      </c>
      <c r="AD45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54" s="157">
        <f>Tabla1[[#This Row],[Título Menciona IA]]*Tabla1[[#This Row],[Resumen Menciona IA]]</f>
        <v>0</v>
      </c>
      <c r="AF454" s="142" t="s">
        <v>81</v>
      </c>
      <c r="AG454" s="164"/>
      <c r="AH454" s="142"/>
      <c r="AI454" s="142"/>
      <c r="AJ454" s="142"/>
      <c r="AK454" s="142"/>
      <c r="AL454" s="142"/>
      <c r="AM454" s="142"/>
      <c r="AN454" s="142"/>
      <c r="AO454" s="142"/>
      <c r="AP454" s="142"/>
      <c r="AQ454" s="132" t="s">
        <v>3320</v>
      </c>
      <c r="AR454" s="134" t="s">
        <v>3321</v>
      </c>
      <c r="AS454" s="134"/>
      <c r="AT454" s="134"/>
    </row>
    <row r="455" spans="1:46" ht="120">
      <c r="A455" s="122">
        <v>454</v>
      </c>
      <c r="B455" s="123" t="s">
        <v>3096</v>
      </c>
      <c r="C455" s="122" t="s">
        <v>3307</v>
      </c>
      <c r="D455" s="122" t="s">
        <v>22</v>
      </c>
      <c r="E455" s="122" t="s">
        <v>3308</v>
      </c>
      <c r="F455" s="123" t="s">
        <v>24</v>
      </c>
      <c r="G455" s="122" t="s">
        <v>122</v>
      </c>
      <c r="H455" s="122" t="s">
        <v>3308</v>
      </c>
      <c r="I455" s="123" t="s">
        <v>74</v>
      </c>
      <c r="J455" s="123">
        <f>YEAR(Tabla1[[#This Row],[Fecha de Inicio del Proceso]])</f>
        <v>2024</v>
      </c>
      <c r="K455" s="126">
        <v>45404</v>
      </c>
      <c r="L455" s="123" t="s">
        <v>3309</v>
      </c>
      <c r="M455" s="123" t="s">
        <v>3322</v>
      </c>
      <c r="N455" s="123" t="s">
        <v>3323</v>
      </c>
      <c r="O455" s="123" t="s">
        <v>27</v>
      </c>
      <c r="P455" s="123" t="s">
        <v>3324</v>
      </c>
      <c r="Q455" s="124">
        <v>45777</v>
      </c>
      <c r="R455" s="126">
        <v>45712</v>
      </c>
      <c r="S455" s="126" t="s">
        <v>28</v>
      </c>
      <c r="T455" s="126" t="s">
        <v>28</v>
      </c>
      <c r="U455" s="126" t="s">
        <v>28</v>
      </c>
      <c r="V455" s="126" t="s">
        <v>28</v>
      </c>
      <c r="W455" s="123" t="s">
        <v>28</v>
      </c>
      <c r="X455" s="123" t="s">
        <v>28</v>
      </c>
      <c r="Y455" s="123" t="s">
        <v>3325</v>
      </c>
      <c r="Z455" s="123" t="s">
        <v>26</v>
      </c>
      <c r="AA455" s="123" t="s">
        <v>239</v>
      </c>
      <c r="AB455" s="142" t="s">
        <v>3326</v>
      </c>
      <c r="AC455" s="157">
        <f>IF(OR(ISNUMBER(FIND("inteligencia",Tabla1[[#This Row],[Resumen]])), ISNUMBER(FIND("artificial",Tabla1[[#This Row],[Resumen]])), ISNUMBER(FIND("Inteligencia",Tabla1[[#This Row],[Resumen]])), ISNUMBER(FIND("Artificial",Tabla1[[#This Row],[Resumen]]))), 1, 0)</f>
        <v>1</v>
      </c>
      <c r="AD45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55" s="157">
        <f>Tabla1[[#This Row],[Título Menciona IA]]*Tabla1[[#This Row],[Resumen Menciona IA]]</f>
        <v>0</v>
      </c>
      <c r="AF455" s="142" t="s">
        <v>81</v>
      </c>
      <c r="AG455" s="164"/>
      <c r="AH455" s="142"/>
      <c r="AI455" s="142"/>
      <c r="AJ455" s="142"/>
      <c r="AK455" s="142"/>
      <c r="AL455" s="142"/>
      <c r="AM455" s="142"/>
      <c r="AN455" s="142"/>
      <c r="AO455" s="142"/>
      <c r="AP455" s="142"/>
      <c r="AQ455" s="132" t="s">
        <v>3327</v>
      </c>
      <c r="AR455" s="134" t="s">
        <v>3328</v>
      </c>
      <c r="AS455" s="134"/>
      <c r="AT455" s="134"/>
    </row>
    <row r="456" spans="1:46" ht="105">
      <c r="A456" s="122">
        <v>455</v>
      </c>
      <c r="B456" s="123" t="s">
        <v>3096</v>
      </c>
      <c r="C456" s="123" t="s">
        <v>3329</v>
      </c>
      <c r="D456" s="123" t="s">
        <v>22</v>
      </c>
      <c r="E456" s="123" t="s">
        <v>3330</v>
      </c>
      <c r="F456" s="123" t="s">
        <v>24</v>
      </c>
      <c r="G456" s="123" t="s">
        <v>122</v>
      </c>
      <c r="H456" s="123" t="s">
        <v>3330</v>
      </c>
      <c r="I456" s="123" t="s">
        <v>123</v>
      </c>
      <c r="J456" s="123">
        <f>YEAR(Tabla1[[#This Row],[Fecha de Inicio del Proceso]])</f>
        <v>2022</v>
      </c>
      <c r="K456" s="126">
        <v>44782</v>
      </c>
      <c r="L456" s="123">
        <v>2022</v>
      </c>
      <c r="M456" s="123" t="s">
        <v>3331</v>
      </c>
      <c r="N456" s="123" t="s">
        <v>3332</v>
      </c>
      <c r="O456" s="123" t="s">
        <v>109</v>
      </c>
      <c r="P456" s="123" t="s">
        <v>3333</v>
      </c>
      <c r="Q456" s="124">
        <v>45777</v>
      </c>
      <c r="R456" s="126">
        <v>45169</v>
      </c>
      <c r="S456" s="126">
        <v>45169</v>
      </c>
      <c r="T456" s="126" t="s">
        <v>28</v>
      </c>
      <c r="U456" s="126">
        <v>45169</v>
      </c>
      <c r="V456" s="126">
        <v>45156</v>
      </c>
      <c r="W456" s="123" t="s">
        <v>28</v>
      </c>
      <c r="X456" s="123" t="s">
        <v>28</v>
      </c>
      <c r="Y456" s="123" t="s">
        <v>3334</v>
      </c>
      <c r="Z456" s="123" t="s">
        <v>26</v>
      </c>
      <c r="AA456" s="123" t="s">
        <v>333</v>
      </c>
      <c r="AB456" s="142" t="s">
        <v>3335</v>
      </c>
      <c r="AC456" s="157">
        <f>IF(OR(ISNUMBER(FIND("inteligencia",Tabla1[[#This Row],[Resumen]])), ISNUMBER(FIND("artificial",Tabla1[[#This Row],[Resumen]])), ISNUMBER(FIND("Inteligencia",Tabla1[[#This Row],[Resumen]])), ISNUMBER(FIND("Artificial",Tabla1[[#This Row],[Resumen]]))), 1, 0)</f>
        <v>1</v>
      </c>
      <c r="AD45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56" s="157">
        <f>Tabla1[[#This Row],[Título Menciona IA]]*Tabla1[[#This Row],[Resumen Menciona IA]]</f>
        <v>0</v>
      </c>
      <c r="AF456" s="142" t="s">
        <v>81</v>
      </c>
      <c r="AG456" s="164"/>
      <c r="AH456" s="142"/>
      <c r="AI456" s="142"/>
      <c r="AJ456" s="142"/>
      <c r="AK456" s="142"/>
      <c r="AL456" s="142"/>
      <c r="AM456" s="142"/>
      <c r="AN456" s="142"/>
      <c r="AO456" s="142"/>
      <c r="AP456" s="142"/>
      <c r="AQ456" s="165" t="s">
        <v>29</v>
      </c>
      <c r="AR456" s="134" t="s">
        <v>3336</v>
      </c>
      <c r="AS456" s="134" t="s">
        <v>3337</v>
      </c>
      <c r="AT456" s="134" t="s">
        <v>3338</v>
      </c>
    </row>
    <row r="457" spans="1:46" ht="105">
      <c r="A457" s="122">
        <v>456</v>
      </c>
      <c r="B457" s="123" t="s">
        <v>648</v>
      </c>
      <c r="C457" s="123" t="s">
        <v>3339</v>
      </c>
      <c r="D457" s="123" t="s">
        <v>103</v>
      </c>
      <c r="E457" s="123" t="s">
        <v>3340</v>
      </c>
      <c r="F457" s="123" t="s">
        <v>24</v>
      </c>
      <c r="G457" s="123" t="s">
        <v>122</v>
      </c>
      <c r="H457" s="123" t="s">
        <v>3340</v>
      </c>
      <c r="I457" s="123" t="s">
        <v>74</v>
      </c>
      <c r="J457" s="123">
        <f>YEAR(Tabla1[[#This Row],[Fecha de Inicio del Proceso]])</f>
        <v>2023</v>
      </c>
      <c r="K457" s="126">
        <v>45047</v>
      </c>
      <c r="L457" s="123" t="s">
        <v>3341</v>
      </c>
      <c r="M457" s="123" t="s">
        <v>3342</v>
      </c>
      <c r="N457" s="123" t="s">
        <v>3343</v>
      </c>
      <c r="O457" s="123" t="s">
        <v>109</v>
      </c>
      <c r="P457" s="123" t="s">
        <v>3344</v>
      </c>
      <c r="Q457" s="124">
        <v>45777</v>
      </c>
      <c r="R457" s="126">
        <v>45314</v>
      </c>
      <c r="S457" s="126">
        <v>45311</v>
      </c>
      <c r="T457" s="126" t="s">
        <v>28</v>
      </c>
      <c r="U457" s="126">
        <v>45311</v>
      </c>
      <c r="V457" s="126">
        <v>45279</v>
      </c>
      <c r="W457" s="123" t="s">
        <v>28</v>
      </c>
      <c r="X457" s="123" t="s">
        <v>28</v>
      </c>
      <c r="Y457" s="123" t="s">
        <v>3345</v>
      </c>
      <c r="Z457" s="123" t="s">
        <v>26</v>
      </c>
      <c r="AA457" s="123" t="s">
        <v>239</v>
      </c>
      <c r="AB457" s="142" t="s">
        <v>3346</v>
      </c>
      <c r="AC457" s="157">
        <f>IF(OR(ISNUMBER(FIND("inteligencia",Tabla1[[#This Row],[Resumen]])), ISNUMBER(FIND("artificial",Tabla1[[#This Row],[Resumen]])), ISNUMBER(FIND("Inteligencia",Tabla1[[#This Row],[Resumen]])), ISNUMBER(FIND("Artificial",Tabla1[[#This Row],[Resumen]]))), 1, 0)</f>
        <v>1</v>
      </c>
      <c r="AD45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57" s="157">
        <f>Tabla1[[#This Row],[Título Menciona IA]]*Tabla1[[#This Row],[Resumen Menciona IA]]</f>
        <v>0</v>
      </c>
      <c r="AF457" s="142" t="s">
        <v>81</v>
      </c>
      <c r="AG457" s="164"/>
      <c r="AH457" s="142"/>
      <c r="AI457" s="142"/>
      <c r="AJ457" s="142"/>
      <c r="AK457" s="142"/>
      <c r="AL457" s="142"/>
      <c r="AM457" s="142"/>
      <c r="AN457" s="142"/>
      <c r="AO457" s="142"/>
      <c r="AP457" s="142"/>
      <c r="AQ457" s="165" t="s">
        <v>29</v>
      </c>
      <c r="AR457" s="134" t="s">
        <v>3347</v>
      </c>
      <c r="AS457" s="134" t="s">
        <v>3348</v>
      </c>
      <c r="AT457" s="134" t="s">
        <v>3349</v>
      </c>
    </row>
    <row r="458" spans="1:46" ht="120">
      <c r="A458" s="122">
        <v>457</v>
      </c>
      <c r="B458" s="123" t="s">
        <v>648</v>
      </c>
      <c r="C458" s="123" t="s">
        <v>3339</v>
      </c>
      <c r="D458" s="123" t="s">
        <v>103</v>
      </c>
      <c r="E458" s="123" t="s">
        <v>3340</v>
      </c>
      <c r="F458" s="123" t="s">
        <v>24</v>
      </c>
      <c r="G458" s="123" t="s">
        <v>122</v>
      </c>
      <c r="H458" s="123" t="s">
        <v>3340</v>
      </c>
      <c r="I458" s="123" t="s">
        <v>74</v>
      </c>
      <c r="J458" s="123">
        <f>YEAR(Tabla1[[#This Row],[Fecha de Inicio del Proceso]])</f>
        <v>2023</v>
      </c>
      <c r="K458" s="126">
        <v>44935</v>
      </c>
      <c r="L458" s="123" t="s">
        <v>3341</v>
      </c>
      <c r="M458" s="123" t="s">
        <v>3350</v>
      </c>
      <c r="N458" s="123" t="s">
        <v>3351</v>
      </c>
      <c r="O458" s="123" t="s">
        <v>27</v>
      </c>
      <c r="P458" s="123" t="s">
        <v>307</v>
      </c>
      <c r="Q458" s="124">
        <v>45777</v>
      </c>
      <c r="R458" s="126">
        <v>45392</v>
      </c>
      <c r="S458" s="126" t="s">
        <v>28</v>
      </c>
      <c r="T458" s="126" t="s">
        <v>28</v>
      </c>
      <c r="U458" s="126" t="s">
        <v>28</v>
      </c>
      <c r="V458" s="126" t="s">
        <v>28</v>
      </c>
      <c r="W458" s="123" t="s">
        <v>28</v>
      </c>
      <c r="X458" s="123" t="s">
        <v>28</v>
      </c>
      <c r="Y458" s="123" t="s">
        <v>3352</v>
      </c>
      <c r="Z458" s="123" t="s">
        <v>26</v>
      </c>
      <c r="AA458" s="123" t="s">
        <v>239</v>
      </c>
      <c r="AB458" s="142" t="s">
        <v>3353</v>
      </c>
      <c r="AC458" s="157">
        <f>IF(OR(ISNUMBER(FIND("inteligencia",Tabla1[[#This Row],[Resumen]])), ISNUMBER(FIND("artificial",Tabla1[[#This Row],[Resumen]])), ISNUMBER(FIND("Inteligencia",Tabla1[[#This Row],[Resumen]])), ISNUMBER(FIND("Artificial",Tabla1[[#This Row],[Resumen]]))), 1, 0)</f>
        <v>1</v>
      </c>
      <c r="AD45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58" s="157">
        <f>Tabla1[[#This Row],[Título Menciona IA]]*Tabla1[[#This Row],[Resumen Menciona IA]]</f>
        <v>0</v>
      </c>
      <c r="AF458" s="142" t="s">
        <v>81</v>
      </c>
      <c r="AG458" s="164"/>
      <c r="AH458" s="142"/>
      <c r="AI458" s="142"/>
      <c r="AJ458" s="142"/>
      <c r="AK458" s="142"/>
      <c r="AL458" s="142"/>
      <c r="AM458" s="142"/>
      <c r="AN458" s="142"/>
      <c r="AO458" s="142"/>
      <c r="AP458" s="142"/>
      <c r="AQ458" s="165" t="s">
        <v>29</v>
      </c>
      <c r="AR458" s="134" t="s">
        <v>3354</v>
      </c>
      <c r="AS458" s="134" t="s">
        <v>3349</v>
      </c>
      <c r="AT458" s="134"/>
    </row>
    <row r="459" spans="1:46" ht="105">
      <c r="A459" s="122">
        <v>458</v>
      </c>
      <c r="B459" s="122" t="s">
        <v>3355</v>
      </c>
      <c r="C459" s="123" t="s">
        <v>3356</v>
      </c>
      <c r="D459" s="123" t="s">
        <v>22</v>
      </c>
      <c r="E459" s="123" t="s">
        <v>3357</v>
      </c>
      <c r="F459" s="123" t="s">
        <v>24</v>
      </c>
      <c r="G459" s="123" t="s">
        <v>25</v>
      </c>
      <c r="H459" s="123" t="s">
        <v>3358</v>
      </c>
      <c r="I459" s="122" t="s">
        <v>74</v>
      </c>
      <c r="J459" s="122">
        <f>YEAR(Tabla1[[#This Row],[Fecha de Inicio del Proceso]])</f>
        <v>2026</v>
      </c>
      <c r="K459" s="124">
        <v>46077</v>
      </c>
      <c r="L459" s="123" t="s">
        <v>3359</v>
      </c>
      <c r="M459" s="122" t="s">
        <v>3360</v>
      </c>
      <c r="N459" s="122" t="s">
        <v>3361</v>
      </c>
      <c r="O459" s="122" t="s">
        <v>27</v>
      </c>
      <c r="P459" s="122" t="s">
        <v>3362</v>
      </c>
      <c r="Q459" s="124">
        <v>46111</v>
      </c>
      <c r="R459" s="124">
        <v>46105</v>
      </c>
      <c r="S459" s="126" t="s">
        <v>28</v>
      </c>
      <c r="T459" s="126" t="s">
        <v>28</v>
      </c>
      <c r="U459" s="126" t="s">
        <v>28</v>
      </c>
      <c r="V459" s="124" t="s">
        <v>28</v>
      </c>
      <c r="W459" s="122" t="s">
        <v>28</v>
      </c>
      <c r="X459" s="122" t="s">
        <v>28</v>
      </c>
      <c r="Y459" s="122" t="s">
        <v>3363</v>
      </c>
      <c r="Z459" s="122" t="s">
        <v>26</v>
      </c>
      <c r="AA459" s="123" t="s">
        <v>333</v>
      </c>
      <c r="AB459" s="141" t="s">
        <v>3364</v>
      </c>
      <c r="AC459" s="158">
        <f>IF(OR(ISNUMBER(FIND("inteligencia",Tabla1[[#This Row],[Resumen]])), ISNUMBER(FIND("artificial",Tabla1[[#This Row],[Resumen]])), ISNUMBER(FIND("Inteligencia",Tabla1[[#This Row],[Resumen]])), ISNUMBER(FIND("Artificial",Tabla1[[#This Row],[Resumen]]))), 1, 0)</f>
        <v>1</v>
      </c>
      <c r="AD459"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59" s="159">
        <f>Tabla1[[#This Row],[Título Menciona IA]]*Tabla1[[#This Row],[Resumen Menciona IA]]</f>
        <v>0</v>
      </c>
      <c r="AF459" s="142" t="s">
        <v>81</v>
      </c>
      <c r="AG459" s="145"/>
      <c r="AH459" s="141"/>
      <c r="AI459" s="141"/>
      <c r="AJ459" s="141"/>
      <c r="AK459" s="141"/>
      <c r="AL459" s="141"/>
      <c r="AM459" s="141"/>
      <c r="AN459" s="141"/>
      <c r="AO459" s="141"/>
      <c r="AP459" s="142"/>
      <c r="AQ459" s="146" t="s">
        <v>3365</v>
      </c>
      <c r="AR459" s="147" t="s">
        <v>3366</v>
      </c>
      <c r="AS459" s="147" t="s">
        <v>3367</v>
      </c>
      <c r="AT459" s="134"/>
    </row>
    <row r="460" spans="1:46" ht="120">
      <c r="A460" s="122">
        <v>459</v>
      </c>
      <c r="B460" s="123" t="s">
        <v>3355</v>
      </c>
      <c r="C460" s="122" t="s">
        <v>3356</v>
      </c>
      <c r="D460" s="122" t="s">
        <v>22</v>
      </c>
      <c r="E460" s="122" t="s">
        <v>3357</v>
      </c>
      <c r="F460" s="123" t="s">
        <v>24</v>
      </c>
      <c r="G460" s="122" t="s">
        <v>25</v>
      </c>
      <c r="H460" s="122" t="s">
        <v>3368</v>
      </c>
      <c r="I460" s="122" t="s">
        <v>74</v>
      </c>
      <c r="J460" s="122">
        <f>YEAR(Tabla1[[#This Row],[Fecha de Inicio del Proceso]])</f>
        <v>2025</v>
      </c>
      <c r="K460" s="124">
        <v>45913</v>
      </c>
      <c r="L460" s="122" t="s">
        <v>3359</v>
      </c>
      <c r="M460" s="122" t="s">
        <v>3369</v>
      </c>
      <c r="N460" s="122" t="s">
        <v>3370</v>
      </c>
      <c r="O460" s="122" t="s">
        <v>27</v>
      </c>
      <c r="P460" s="122" t="s">
        <v>3371</v>
      </c>
      <c r="Q460" s="124">
        <v>46062</v>
      </c>
      <c r="R460" s="124">
        <v>45917</v>
      </c>
      <c r="S460" s="126" t="s">
        <v>28</v>
      </c>
      <c r="T460" s="126" t="s">
        <v>28</v>
      </c>
      <c r="U460" s="126" t="s">
        <v>28</v>
      </c>
      <c r="V460" s="124" t="s">
        <v>28</v>
      </c>
      <c r="W460" s="122" t="s">
        <v>28</v>
      </c>
      <c r="X460" s="122" t="s">
        <v>28</v>
      </c>
      <c r="Y460" s="122" t="s">
        <v>3363</v>
      </c>
      <c r="Z460" s="122" t="s">
        <v>28</v>
      </c>
      <c r="AA460" s="123" t="s">
        <v>333</v>
      </c>
      <c r="AB460" s="141" t="s">
        <v>3372</v>
      </c>
      <c r="AC460" s="158">
        <f>IF(OR(ISNUMBER(FIND("inteligencia",Tabla1[[#This Row],[Resumen]])), ISNUMBER(FIND("artificial",Tabla1[[#This Row],[Resumen]])), ISNUMBER(FIND("Inteligencia",Tabla1[[#This Row],[Resumen]])), ISNUMBER(FIND("Artificial",Tabla1[[#This Row],[Resumen]]))), 1, 0)</f>
        <v>1</v>
      </c>
      <c r="AD460"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60" s="159">
        <f>Tabla1[[#This Row],[Título Menciona IA]]*Tabla1[[#This Row],[Resumen Menciona IA]]</f>
        <v>0</v>
      </c>
      <c r="AF460" s="142" t="s">
        <v>81</v>
      </c>
      <c r="AG460" s="145"/>
      <c r="AH460" s="141"/>
      <c r="AI460" s="141"/>
      <c r="AJ460" s="141"/>
      <c r="AK460" s="141"/>
      <c r="AL460" s="141"/>
      <c r="AM460" s="141"/>
      <c r="AN460" s="141"/>
      <c r="AO460" s="141"/>
      <c r="AP460" s="142"/>
      <c r="AQ460" s="146" t="s">
        <v>3373</v>
      </c>
      <c r="AR460" s="148" t="s">
        <v>3374</v>
      </c>
      <c r="AS460" s="148" t="s">
        <v>3375</v>
      </c>
      <c r="AT460" s="134"/>
    </row>
    <row r="461" spans="1:46" ht="105">
      <c r="A461" s="122">
        <v>460</v>
      </c>
      <c r="B461" s="123" t="s">
        <v>3355</v>
      </c>
      <c r="C461" s="122" t="s">
        <v>3356</v>
      </c>
      <c r="D461" s="122" t="s">
        <v>22</v>
      </c>
      <c r="E461" s="122" t="s">
        <v>3357</v>
      </c>
      <c r="F461" s="123" t="s">
        <v>24</v>
      </c>
      <c r="G461" s="122" t="s">
        <v>25</v>
      </c>
      <c r="H461" s="122" t="s">
        <v>3358</v>
      </c>
      <c r="I461" s="122" t="s">
        <v>1787</v>
      </c>
      <c r="J461" s="122">
        <f>YEAR(Tabla1[[#This Row],[Fecha de Inicio del Proceso]])</f>
        <v>2025</v>
      </c>
      <c r="K461" s="124">
        <v>45875</v>
      </c>
      <c r="L461" s="122" t="s">
        <v>3359</v>
      </c>
      <c r="M461" s="122" t="s">
        <v>3376</v>
      </c>
      <c r="N461" s="122" t="s">
        <v>3377</v>
      </c>
      <c r="O461" s="122" t="s">
        <v>27</v>
      </c>
      <c r="P461" s="122" t="s">
        <v>3371</v>
      </c>
      <c r="Q461" s="124">
        <v>46062</v>
      </c>
      <c r="R461" s="124">
        <v>45875</v>
      </c>
      <c r="S461" s="126" t="s">
        <v>28</v>
      </c>
      <c r="T461" s="126" t="s">
        <v>28</v>
      </c>
      <c r="U461" s="126" t="s">
        <v>28</v>
      </c>
      <c r="V461" s="124" t="s">
        <v>28</v>
      </c>
      <c r="W461" s="122" t="s">
        <v>28</v>
      </c>
      <c r="X461" s="122" t="s">
        <v>28</v>
      </c>
      <c r="Y461" s="122" t="s">
        <v>3378</v>
      </c>
      <c r="Z461" s="122" t="s">
        <v>28</v>
      </c>
      <c r="AA461" s="122" t="s">
        <v>79</v>
      </c>
      <c r="AB461" s="141" t="s">
        <v>3379</v>
      </c>
      <c r="AC461" s="158">
        <f>IF(OR(ISNUMBER(FIND("inteligencia",Tabla1[[#This Row],[Resumen]])), ISNUMBER(FIND("artificial",Tabla1[[#This Row],[Resumen]])), ISNUMBER(FIND("Inteligencia",Tabla1[[#This Row],[Resumen]])), ISNUMBER(FIND("Artificial",Tabla1[[#This Row],[Resumen]]))), 1, 0)</f>
        <v>1</v>
      </c>
      <c r="AD461"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61" s="159">
        <f>Tabla1[[#This Row],[Título Menciona IA]]*Tabla1[[#This Row],[Resumen Menciona IA]]</f>
        <v>1</v>
      </c>
      <c r="AF461" s="142" t="s">
        <v>81</v>
      </c>
      <c r="AG461" s="145"/>
      <c r="AH461" s="141"/>
      <c r="AI461" s="141"/>
      <c r="AJ461" s="141"/>
      <c r="AK461" s="141"/>
      <c r="AL461" s="141"/>
      <c r="AM461" s="141"/>
      <c r="AN461" s="141"/>
      <c r="AO461" s="141"/>
      <c r="AP461" s="142"/>
      <c r="AQ461" s="146" t="s">
        <v>3380</v>
      </c>
      <c r="AR461" s="148" t="s">
        <v>3381</v>
      </c>
      <c r="AS461" s="148" t="s">
        <v>3382</v>
      </c>
      <c r="AT461" s="134"/>
    </row>
    <row r="462" spans="1:46" ht="210">
      <c r="A462" s="122">
        <v>461</v>
      </c>
      <c r="B462" s="122" t="s">
        <v>3355</v>
      </c>
      <c r="C462" s="123" t="s">
        <v>3356</v>
      </c>
      <c r="D462" s="123" t="s">
        <v>22</v>
      </c>
      <c r="E462" s="123" t="s">
        <v>3357</v>
      </c>
      <c r="F462" s="123" t="s">
        <v>24</v>
      </c>
      <c r="G462" s="123" t="s">
        <v>25</v>
      </c>
      <c r="H462" s="123" t="s">
        <v>3358</v>
      </c>
      <c r="I462" s="123" t="s">
        <v>74</v>
      </c>
      <c r="J462" s="122">
        <f>YEAR(Tabla1[[#This Row],[Fecha de Inicio del Proceso]])</f>
        <v>2025</v>
      </c>
      <c r="K462" s="124">
        <v>45861</v>
      </c>
      <c r="L462" s="122" t="s">
        <v>3359</v>
      </c>
      <c r="M462" s="122" t="s">
        <v>3383</v>
      </c>
      <c r="N462" s="122" t="s">
        <v>3384</v>
      </c>
      <c r="O462" s="122" t="s">
        <v>27</v>
      </c>
      <c r="P462" s="122" t="s">
        <v>3371</v>
      </c>
      <c r="Q462" s="124">
        <v>46062</v>
      </c>
      <c r="R462" s="124">
        <v>45861</v>
      </c>
      <c r="S462" s="126" t="s">
        <v>28</v>
      </c>
      <c r="T462" s="126" t="s">
        <v>28</v>
      </c>
      <c r="U462" s="126" t="s">
        <v>28</v>
      </c>
      <c r="V462" s="124" t="s">
        <v>28</v>
      </c>
      <c r="W462" s="122" t="s">
        <v>28</v>
      </c>
      <c r="X462" s="122" t="s">
        <v>28</v>
      </c>
      <c r="Y462" s="122" t="s">
        <v>3385</v>
      </c>
      <c r="Z462" s="122" t="s">
        <v>28</v>
      </c>
      <c r="AA462" s="123" t="s">
        <v>135</v>
      </c>
      <c r="AB462" s="141" t="s">
        <v>3386</v>
      </c>
      <c r="AC462" s="158">
        <f>IF(OR(ISNUMBER(FIND("inteligencia",Tabla1[[#This Row],[Resumen]])), ISNUMBER(FIND("artificial",Tabla1[[#This Row],[Resumen]])), ISNUMBER(FIND("Inteligencia",Tabla1[[#This Row],[Resumen]])), ISNUMBER(FIND("Artificial",Tabla1[[#This Row],[Resumen]]))), 1, 0)</f>
        <v>1</v>
      </c>
      <c r="AD462"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62" s="159">
        <f>Tabla1[[#This Row],[Título Menciona IA]]*Tabla1[[#This Row],[Resumen Menciona IA]]</f>
        <v>0</v>
      </c>
      <c r="AF462" s="142" t="s">
        <v>81</v>
      </c>
      <c r="AG462" s="145"/>
      <c r="AH462" s="141"/>
      <c r="AI462" s="141"/>
      <c r="AJ462" s="141"/>
      <c r="AK462" s="141"/>
      <c r="AL462" s="141"/>
      <c r="AM462" s="141"/>
      <c r="AN462" s="141"/>
      <c r="AO462" s="141"/>
      <c r="AP462" s="142"/>
      <c r="AQ462" s="146" t="s">
        <v>3387</v>
      </c>
      <c r="AR462" s="148" t="s">
        <v>3388</v>
      </c>
      <c r="AS462" s="148" t="s">
        <v>3389</v>
      </c>
      <c r="AT462" s="134"/>
    </row>
    <row r="463" spans="1:46" ht="105">
      <c r="A463" s="122">
        <v>462</v>
      </c>
      <c r="B463" s="122" t="s">
        <v>3355</v>
      </c>
      <c r="C463" s="123" t="s">
        <v>3356</v>
      </c>
      <c r="D463" s="123" t="s">
        <v>22</v>
      </c>
      <c r="E463" s="123" t="s">
        <v>3357</v>
      </c>
      <c r="F463" s="123" t="s">
        <v>24</v>
      </c>
      <c r="G463" s="123" t="s">
        <v>25</v>
      </c>
      <c r="H463" s="123" t="s">
        <v>3358</v>
      </c>
      <c r="I463" s="123" t="s">
        <v>74</v>
      </c>
      <c r="J463" s="122">
        <f>YEAR(Tabla1[[#This Row],[Fecha de Inicio del Proceso]])</f>
        <v>2025</v>
      </c>
      <c r="K463" s="124">
        <v>45861</v>
      </c>
      <c r="L463" s="122" t="s">
        <v>3359</v>
      </c>
      <c r="M463" s="122" t="s">
        <v>3383</v>
      </c>
      <c r="N463" s="122" t="s">
        <v>3390</v>
      </c>
      <c r="O463" s="122" t="s">
        <v>27</v>
      </c>
      <c r="P463" s="122" t="s">
        <v>3371</v>
      </c>
      <c r="Q463" s="124">
        <v>46062</v>
      </c>
      <c r="R463" s="124">
        <v>45861</v>
      </c>
      <c r="S463" s="126" t="s">
        <v>28</v>
      </c>
      <c r="T463" s="126" t="s">
        <v>28</v>
      </c>
      <c r="U463" s="126" t="s">
        <v>28</v>
      </c>
      <c r="V463" s="124" t="s">
        <v>28</v>
      </c>
      <c r="W463" s="122" t="s">
        <v>28</v>
      </c>
      <c r="X463" s="122" t="s">
        <v>28</v>
      </c>
      <c r="Y463" s="122" t="s">
        <v>3391</v>
      </c>
      <c r="Z463" s="122" t="s">
        <v>28</v>
      </c>
      <c r="AA463" s="123" t="s">
        <v>135</v>
      </c>
      <c r="AB463" s="141" t="s">
        <v>3392</v>
      </c>
      <c r="AC463" s="158">
        <f>IF(OR(ISNUMBER(FIND("inteligencia",Tabla1[[#This Row],[Resumen]])), ISNUMBER(FIND("artificial",Tabla1[[#This Row],[Resumen]])), ISNUMBER(FIND("Inteligencia",Tabla1[[#This Row],[Resumen]])), ISNUMBER(FIND("Artificial",Tabla1[[#This Row],[Resumen]]))), 1, 0)</f>
        <v>1</v>
      </c>
      <c r="AD463"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63" s="159">
        <f>Tabla1[[#This Row],[Título Menciona IA]]*Tabla1[[#This Row],[Resumen Menciona IA]]</f>
        <v>0</v>
      </c>
      <c r="AF463" s="142" t="s">
        <v>81</v>
      </c>
      <c r="AG463" s="145"/>
      <c r="AH463" s="141"/>
      <c r="AI463" s="141"/>
      <c r="AJ463" s="141"/>
      <c r="AK463" s="141"/>
      <c r="AL463" s="141"/>
      <c r="AM463" s="141"/>
      <c r="AN463" s="141"/>
      <c r="AO463" s="141"/>
      <c r="AP463" s="142"/>
      <c r="AQ463" s="146" t="s">
        <v>3393</v>
      </c>
      <c r="AR463" s="148" t="s">
        <v>3394</v>
      </c>
      <c r="AS463" s="148" t="s">
        <v>3395</v>
      </c>
      <c r="AT463" s="134"/>
    </row>
    <row r="464" spans="1:46" ht="60">
      <c r="A464" s="122">
        <v>463</v>
      </c>
      <c r="B464" s="122" t="s">
        <v>3355</v>
      </c>
      <c r="C464" s="123" t="s">
        <v>3356</v>
      </c>
      <c r="D464" s="123" t="s">
        <v>22</v>
      </c>
      <c r="E464" s="123" t="s">
        <v>3357</v>
      </c>
      <c r="F464" s="123" t="s">
        <v>24</v>
      </c>
      <c r="G464" s="123" t="s">
        <v>25</v>
      </c>
      <c r="H464" s="123" t="s">
        <v>3358</v>
      </c>
      <c r="I464" s="122" t="s">
        <v>1787</v>
      </c>
      <c r="J464" s="122">
        <f>YEAR(Tabla1[[#This Row],[Fecha de Inicio del Proceso]])</f>
        <v>2025</v>
      </c>
      <c r="K464" s="124">
        <v>45854</v>
      </c>
      <c r="L464" s="122" t="s">
        <v>3359</v>
      </c>
      <c r="M464" s="122" t="s">
        <v>3376</v>
      </c>
      <c r="N464" s="122" t="s">
        <v>3396</v>
      </c>
      <c r="O464" s="122" t="s">
        <v>27</v>
      </c>
      <c r="P464" s="122" t="s">
        <v>3371</v>
      </c>
      <c r="Q464" s="124">
        <v>46062</v>
      </c>
      <c r="R464" s="124">
        <v>45861</v>
      </c>
      <c r="S464" s="126" t="s">
        <v>28</v>
      </c>
      <c r="T464" s="126" t="s">
        <v>28</v>
      </c>
      <c r="U464" s="126" t="s">
        <v>28</v>
      </c>
      <c r="V464" s="124" t="s">
        <v>28</v>
      </c>
      <c r="W464" s="122" t="s">
        <v>28</v>
      </c>
      <c r="X464" s="122" t="s">
        <v>28</v>
      </c>
      <c r="Y464" s="122" t="s">
        <v>3397</v>
      </c>
      <c r="Z464" s="122" t="s">
        <v>28</v>
      </c>
      <c r="AA464" s="123" t="s">
        <v>112</v>
      </c>
      <c r="AB464" s="141" t="s">
        <v>3398</v>
      </c>
      <c r="AC464" s="158">
        <f>IF(OR(ISNUMBER(FIND("inteligencia",Tabla1[[#This Row],[Resumen]])), ISNUMBER(FIND("artificial",Tabla1[[#This Row],[Resumen]])), ISNUMBER(FIND("Inteligencia",Tabla1[[#This Row],[Resumen]])), ISNUMBER(FIND("Artificial",Tabla1[[#This Row],[Resumen]]))), 1, 0)</f>
        <v>1</v>
      </c>
      <c r="AD464"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64" s="159">
        <f>Tabla1[[#This Row],[Título Menciona IA]]*Tabla1[[#This Row],[Resumen Menciona IA]]</f>
        <v>0</v>
      </c>
      <c r="AF464" s="142" t="s">
        <v>81</v>
      </c>
      <c r="AG464" s="145"/>
      <c r="AH464" s="141"/>
      <c r="AI464" s="141"/>
      <c r="AJ464" s="141"/>
      <c r="AK464" s="141"/>
      <c r="AL464" s="141"/>
      <c r="AM464" s="141"/>
      <c r="AN464" s="141"/>
      <c r="AO464" s="141"/>
      <c r="AP464" s="142"/>
      <c r="AQ464" s="146" t="s">
        <v>3399</v>
      </c>
      <c r="AR464" s="148" t="s">
        <v>3400</v>
      </c>
      <c r="AS464" s="148" t="s">
        <v>3401</v>
      </c>
      <c r="AT464" s="134"/>
    </row>
    <row r="465" spans="1:46" ht="105">
      <c r="A465" s="122">
        <v>464</v>
      </c>
      <c r="B465" s="123" t="s">
        <v>3355</v>
      </c>
      <c r="C465" s="122" t="s">
        <v>3356</v>
      </c>
      <c r="D465" s="122" t="s">
        <v>22</v>
      </c>
      <c r="E465" s="122" t="s">
        <v>3357</v>
      </c>
      <c r="F465" s="123" t="s">
        <v>24</v>
      </c>
      <c r="G465" s="122" t="s">
        <v>25</v>
      </c>
      <c r="H465" s="122" t="s">
        <v>3368</v>
      </c>
      <c r="I465" s="122" t="s">
        <v>74</v>
      </c>
      <c r="J465" s="122">
        <f>YEAR(Tabla1[[#This Row],[Fecha de Inicio del Proceso]])</f>
        <v>2025</v>
      </c>
      <c r="K465" s="124">
        <v>45854</v>
      </c>
      <c r="L465" s="122" t="s">
        <v>3359</v>
      </c>
      <c r="M465" s="122" t="s">
        <v>3369</v>
      </c>
      <c r="N465" s="122" t="s">
        <v>3402</v>
      </c>
      <c r="O465" s="122" t="s">
        <v>27</v>
      </c>
      <c r="P465" s="122" t="s">
        <v>3371</v>
      </c>
      <c r="Q465" s="124">
        <v>46062</v>
      </c>
      <c r="R465" s="124">
        <v>45861</v>
      </c>
      <c r="S465" s="126" t="s">
        <v>28</v>
      </c>
      <c r="T465" s="126" t="s">
        <v>28</v>
      </c>
      <c r="U465" s="126" t="s">
        <v>28</v>
      </c>
      <c r="V465" s="124" t="s">
        <v>28</v>
      </c>
      <c r="W465" s="122" t="s">
        <v>28</v>
      </c>
      <c r="X465" s="122" t="s">
        <v>28</v>
      </c>
      <c r="Y465" s="122" t="s">
        <v>3403</v>
      </c>
      <c r="Z465" s="122" t="s">
        <v>28</v>
      </c>
      <c r="AA465" s="123" t="s">
        <v>135</v>
      </c>
      <c r="AB465" s="141" t="s">
        <v>3404</v>
      </c>
      <c r="AC465" s="158">
        <f>IF(OR(ISNUMBER(FIND("inteligencia",Tabla1[[#This Row],[Resumen]])), ISNUMBER(FIND("artificial",Tabla1[[#This Row],[Resumen]])), ISNUMBER(FIND("Inteligencia",Tabla1[[#This Row],[Resumen]])), ISNUMBER(FIND("Artificial",Tabla1[[#This Row],[Resumen]]))), 1, 0)</f>
        <v>1</v>
      </c>
      <c r="AD465"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65" s="159">
        <f>Tabla1[[#This Row],[Título Menciona IA]]*Tabla1[[#This Row],[Resumen Menciona IA]]</f>
        <v>1</v>
      </c>
      <c r="AF465" s="142" t="s">
        <v>81</v>
      </c>
      <c r="AG465" s="145"/>
      <c r="AH465" s="141"/>
      <c r="AI465" s="141"/>
      <c r="AJ465" s="141"/>
      <c r="AK465" s="141"/>
      <c r="AL465" s="141"/>
      <c r="AM465" s="141"/>
      <c r="AN465" s="141"/>
      <c r="AO465" s="141"/>
      <c r="AP465" s="142"/>
      <c r="AQ465" s="146" t="s">
        <v>3405</v>
      </c>
      <c r="AR465" s="148" t="s">
        <v>3406</v>
      </c>
      <c r="AS465" s="148" t="s">
        <v>3407</v>
      </c>
      <c r="AT465" s="134"/>
    </row>
    <row r="466" spans="1:46" ht="180">
      <c r="A466" s="122">
        <v>465</v>
      </c>
      <c r="B466" s="122" t="s">
        <v>3355</v>
      </c>
      <c r="C466" s="123" t="s">
        <v>3356</v>
      </c>
      <c r="D466" s="123" t="s">
        <v>22</v>
      </c>
      <c r="E466" s="123" t="s">
        <v>3357</v>
      </c>
      <c r="F466" s="123" t="s">
        <v>24</v>
      </c>
      <c r="G466" s="123" t="s">
        <v>25</v>
      </c>
      <c r="H466" s="123" t="s">
        <v>3358</v>
      </c>
      <c r="I466" s="123" t="s">
        <v>74</v>
      </c>
      <c r="J466" s="122">
        <f>YEAR(Tabla1[[#This Row],[Fecha de Inicio del Proceso]])</f>
        <v>2025</v>
      </c>
      <c r="K466" s="124">
        <v>45848</v>
      </c>
      <c r="L466" s="122" t="s">
        <v>3359</v>
      </c>
      <c r="M466" s="122" t="s">
        <v>3383</v>
      </c>
      <c r="N466" s="122" t="s">
        <v>3408</v>
      </c>
      <c r="O466" s="122" t="s">
        <v>27</v>
      </c>
      <c r="P466" s="122" t="s">
        <v>3371</v>
      </c>
      <c r="Q466" s="124">
        <v>46062</v>
      </c>
      <c r="R466" s="124">
        <v>45854</v>
      </c>
      <c r="S466" s="126" t="s">
        <v>28</v>
      </c>
      <c r="T466" s="126" t="s">
        <v>28</v>
      </c>
      <c r="U466" s="126" t="s">
        <v>28</v>
      </c>
      <c r="V466" s="124" t="s">
        <v>28</v>
      </c>
      <c r="W466" s="122" t="s">
        <v>28</v>
      </c>
      <c r="X466" s="122" t="s">
        <v>28</v>
      </c>
      <c r="Y466" s="122" t="s">
        <v>3409</v>
      </c>
      <c r="Z466" s="122" t="s">
        <v>28</v>
      </c>
      <c r="AA466" s="123" t="s">
        <v>135</v>
      </c>
      <c r="AB466" s="141" t="s">
        <v>3410</v>
      </c>
      <c r="AC466" s="158">
        <f>IF(OR(ISNUMBER(FIND("inteligencia",Tabla1[[#This Row],[Resumen]])), ISNUMBER(FIND("artificial",Tabla1[[#This Row],[Resumen]])), ISNUMBER(FIND("Inteligencia",Tabla1[[#This Row],[Resumen]])), ISNUMBER(FIND("Artificial",Tabla1[[#This Row],[Resumen]]))), 1, 0)</f>
        <v>1</v>
      </c>
      <c r="AD466"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66" s="159">
        <f>Tabla1[[#This Row],[Título Menciona IA]]*Tabla1[[#This Row],[Resumen Menciona IA]]</f>
        <v>0</v>
      </c>
      <c r="AF466" s="142" t="s">
        <v>81</v>
      </c>
      <c r="AG466" s="145"/>
      <c r="AH466" s="141"/>
      <c r="AI466" s="141"/>
      <c r="AJ466" s="141"/>
      <c r="AK466" s="141"/>
      <c r="AL466" s="141"/>
      <c r="AM466" s="141"/>
      <c r="AN466" s="141"/>
      <c r="AO466" s="141"/>
      <c r="AP466" s="142"/>
      <c r="AQ466" s="146" t="s">
        <v>3411</v>
      </c>
      <c r="AR466" s="148" t="s">
        <v>3412</v>
      </c>
      <c r="AS466" s="148" t="s">
        <v>3413</v>
      </c>
      <c r="AT466" s="134"/>
    </row>
    <row r="467" spans="1:46" ht="135">
      <c r="A467" s="122">
        <v>466</v>
      </c>
      <c r="B467" s="122" t="s">
        <v>3355</v>
      </c>
      <c r="C467" s="123" t="s">
        <v>3356</v>
      </c>
      <c r="D467" s="123" t="s">
        <v>22</v>
      </c>
      <c r="E467" s="123" t="s">
        <v>3357</v>
      </c>
      <c r="F467" s="123" t="s">
        <v>24</v>
      </c>
      <c r="G467" s="123" t="s">
        <v>25</v>
      </c>
      <c r="H467" s="123" t="s">
        <v>3358</v>
      </c>
      <c r="I467" s="123" t="s">
        <v>74</v>
      </c>
      <c r="J467" s="122">
        <f>YEAR(Tabla1[[#This Row],[Fecha de Inicio del Proceso]])</f>
        <v>2025</v>
      </c>
      <c r="K467" s="124">
        <v>45838</v>
      </c>
      <c r="L467" s="122" t="s">
        <v>3359</v>
      </c>
      <c r="M467" s="122" t="s">
        <v>3383</v>
      </c>
      <c r="N467" s="122" t="s">
        <v>3408</v>
      </c>
      <c r="O467" s="122" t="s">
        <v>27</v>
      </c>
      <c r="P467" s="122" t="s">
        <v>3371</v>
      </c>
      <c r="Q467" s="124">
        <v>46062</v>
      </c>
      <c r="R467" s="124">
        <v>45847</v>
      </c>
      <c r="S467" s="126" t="s">
        <v>28</v>
      </c>
      <c r="T467" s="126" t="s">
        <v>28</v>
      </c>
      <c r="U467" s="126" t="s">
        <v>28</v>
      </c>
      <c r="V467" s="124" t="s">
        <v>28</v>
      </c>
      <c r="W467" s="122" t="s">
        <v>28</v>
      </c>
      <c r="X467" s="122" t="s">
        <v>28</v>
      </c>
      <c r="Y467" s="122" t="s">
        <v>3414</v>
      </c>
      <c r="Z467" s="122" t="s">
        <v>28</v>
      </c>
      <c r="AA467" s="123" t="s">
        <v>135</v>
      </c>
      <c r="AB467" s="141" t="s">
        <v>3415</v>
      </c>
      <c r="AC467" s="158">
        <f>IF(OR(ISNUMBER(FIND("inteligencia",Tabla1[[#This Row],[Resumen]])), ISNUMBER(FIND("artificial",Tabla1[[#This Row],[Resumen]])), ISNUMBER(FIND("Inteligencia",Tabla1[[#This Row],[Resumen]])), ISNUMBER(FIND("Artificial",Tabla1[[#This Row],[Resumen]]))), 1, 0)</f>
        <v>1</v>
      </c>
      <c r="AD467"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67" s="159">
        <f>Tabla1[[#This Row],[Título Menciona IA]]*Tabla1[[#This Row],[Resumen Menciona IA]]</f>
        <v>0</v>
      </c>
      <c r="AF467" s="142" t="s">
        <v>81</v>
      </c>
      <c r="AG467" s="145"/>
      <c r="AH467" s="141"/>
      <c r="AI467" s="141"/>
      <c r="AJ467" s="141"/>
      <c r="AK467" s="141"/>
      <c r="AL467" s="141"/>
      <c r="AM467" s="141"/>
      <c r="AN467" s="141"/>
      <c r="AO467" s="141"/>
      <c r="AP467" s="142"/>
      <c r="AQ467" s="146" t="s">
        <v>3416</v>
      </c>
      <c r="AR467" s="148" t="s">
        <v>3417</v>
      </c>
      <c r="AS467" s="148" t="s">
        <v>3418</v>
      </c>
      <c r="AT467" s="134"/>
    </row>
    <row r="468" spans="1:46" ht="90">
      <c r="A468" s="122">
        <v>467</v>
      </c>
      <c r="B468" s="122" t="s">
        <v>3355</v>
      </c>
      <c r="C468" s="123" t="s">
        <v>3356</v>
      </c>
      <c r="D468" s="123" t="s">
        <v>22</v>
      </c>
      <c r="E468" s="123" t="s">
        <v>3357</v>
      </c>
      <c r="F468" s="123" t="s">
        <v>24</v>
      </c>
      <c r="G468" s="123" t="s">
        <v>25</v>
      </c>
      <c r="H468" s="122" t="s">
        <v>3368</v>
      </c>
      <c r="I468" s="122" t="s">
        <v>74</v>
      </c>
      <c r="J468" s="122">
        <f>YEAR(Tabla1[[#This Row],[Fecha de Inicio del Proceso]])</f>
        <v>2025</v>
      </c>
      <c r="K468" s="124">
        <v>45832</v>
      </c>
      <c r="L468" s="122" t="s">
        <v>3359</v>
      </c>
      <c r="M468" s="122" t="s">
        <v>3369</v>
      </c>
      <c r="N468" s="122" t="s">
        <v>3419</v>
      </c>
      <c r="O468" s="122" t="s">
        <v>27</v>
      </c>
      <c r="P468" s="122" t="s">
        <v>3371</v>
      </c>
      <c r="Q468" s="124">
        <v>46062</v>
      </c>
      <c r="R468" s="124">
        <v>45833</v>
      </c>
      <c r="S468" s="126" t="s">
        <v>28</v>
      </c>
      <c r="T468" s="126" t="s">
        <v>28</v>
      </c>
      <c r="U468" s="126" t="s">
        <v>28</v>
      </c>
      <c r="V468" s="124" t="s">
        <v>28</v>
      </c>
      <c r="W468" s="122" t="s">
        <v>28</v>
      </c>
      <c r="X468" s="122" t="s">
        <v>28</v>
      </c>
      <c r="Y468" s="122" t="s">
        <v>3420</v>
      </c>
      <c r="Z468" s="122" t="s">
        <v>28</v>
      </c>
      <c r="AA468" s="123" t="s">
        <v>333</v>
      </c>
      <c r="AB468" s="141" t="s">
        <v>3421</v>
      </c>
      <c r="AC468" s="158">
        <f>IF(OR(ISNUMBER(FIND("inteligencia",Tabla1[[#This Row],[Resumen]])), ISNUMBER(FIND("artificial",Tabla1[[#This Row],[Resumen]])), ISNUMBER(FIND("Inteligencia",Tabla1[[#This Row],[Resumen]])), ISNUMBER(FIND("Artificial",Tabla1[[#This Row],[Resumen]]))), 1, 0)</f>
        <v>1</v>
      </c>
      <c r="AD468"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68" s="159">
        <f>Tabla1[[#This Row],[Título Menciona IA]]*Tabla1[[#This Row],[Resumen Menciona IA]]</f>
        <v>0</v>
      </c>
      <c r="AF468" s="142" t="s">
        <v>81</v>
      </c>
      <c r="AG468" s="145"/>
      <c r="AH468" s="141"/>
      <c r="AI468" s="141"/>
      <c r="AJ468" s="141"/>
      <c r="AK468" s="141"/>
      <c r="AL468" s="141"/>
      <c r="AM468" s="141"/>
      <c r="AN468" s="141"/>
      <c r="AO468" s="141"/>
      <c r="AP468" s="142"/>
      <c r="AQ468" s="146" t="s">
        <v>3422</v>
      </c>
      <c r="AR468" s="148" t="s">
        <v>3423</v>
      </c>
      <c r="AS468" s="148" t="s">
        <v>3424</v>
      </c>
      <c r="AT468" s="134"/>
    </row>
    <row r="469" spans="1:46" ht="165">
      <c r="A469" s="122">
        <v>468</v>
      </c>
      <c r="B469" s="122" t="s">
        <v>3355</v>
      </c>
      <c r="C469" s="123" t="s">
        <v>3356</v>
      </c>
      <c r="D469" s="123" t="s">
        <v>22</v>
      </c>
      <c r="E469" s="123" t="s">
        <v>3357</v>
      </c>
      <c r="F469" s="123" t="s">
        <v>24</v>
      </c>
      <c r="G469" s="123" t="s">
        <v>25</v>
      </c>
      <c r="H469" s="122" t="s">
        <v>3368</v>
      </c>
      <c r="I469" s="122" t="s">
        <v>74</v>
      </c>
      <c r="J469" s="122">
        <f>YEAR(Tabla1[[#This Row],[Fecha de Inicio del Proceso]])</f>
        <v>2025</v>
      </c>
      <c r="K469" s="124">
        <v>45825</v>
      </c>
      <c r="L469" s="122" t="s">
        <v>3359</v>
      </c>
      <c r="M469" s="122" t="s">
        <v>3369</v>
      </c>
      <c r="N469" s="122" t="s">
        <v>3425</v>
      </c>
      <c r="O469" s="122" t="s">
        <v>27</v>
      </c>
      <c r="P469" s="122" t="s">
        <v>3371</v>
      </c>
      <c r="Q469" s="124">
        <v>46062</v>
      </c>
      <c r="R469" s="124">
        <v>45828</v>
      </c>
      <c r="S469" s="126" t="s">
        <v>28</v>
      </c>
      <c r="T469" s="126" t="s">
        <v>28</v>
      </c>
      <c r="U469" s="126" t="s">
        <v>28</v>
      </c>
      <c r="V469" s="124" t="s">
        <v>28</v>
      </c>
      <c r="W469" s="122" t="s">
        <v>28</v>
      </c>
      <c r="X469" s="122" t="s">
        <v>28</v>
      </c>
      <c r="Y469" s="122" t="s">
        <v>3426</v>
      </c>
      <c r="Z469" s="122" t="s">
        <v>28</v>
      </c>
      <c r="AA469" s="123" t="s">
        <v>135</v>
      </c>
      <c r="AB469" s="141" t="s">
        <v>3427</v>
      </c>
      <c r="AC469" s="158">
        <f>IF(OR(ISNUMBER(FIND("inteligencia",Tabla1[[#This Row],[Resumen]])), ISNUMBER(FIND("artificial",Tabla1[[#This Row],[Resumen]])), ISNUMBER(FIND("Inteligencia",Tabla1[[#This Row],[Resumen]])), ISNUMBER(FIND("Artificial",Tabla1[[#This Row],[Resumen]]))), 1, 0)</f>
        <v>1</v>
      </c>
      <c r="AD469"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69" s="159">
        <f>Tabla1[[#This Row],[Título Menciona IA]]*Tabla1[[#This Row],[Resumen Menciona IA]]</f>
        <v>0</v>
      </c>
      <c r="AF469" s="142" t="s">
        <v>81</v>
      </c>
      <c r="AG469" s="145"/>
      <c r="AH469" s="141"/>
      <c r="AI469" s="141"/>
      <c r="AJ469" s="141"/>
      <c r="AK469" s="141"/>
      <c r="AL469" s="141"/>
      <c r="AM469" s="141"/>
      <c r="AN469" s="141"/>
      <c r="AO469" s="141"/>
      <c r="AP469" s="142"/>
      <c r="AQ469" s="146" t="s">
        <v>3428</v>
      </c>
      <c r="AR469" s="148" t="s">
        <v>3429</v>
      </c>
      <c r="AS469" s="148" t="s">
        <v>3430</v>
      </c>
      <c r="AT469" s="134"/>
    </row>
    <row r="470" spans="1:46" ht="120">
      <c r="A470" s="122">
        <v>469</v>
      </c>
      <c r="B470" s="122" t="s">
        <v>3355</v>
      </c>
      <c r="C470" s="123" t="s">
        <v>3356</v>
      </c>
      <c r="D470" s="123" t="s">
        <v>22</v>
      </c>
      <c r="E470" s="123" t="s">
        <v>3357</v>
      </c>
      <c r="F470" s="123" t="s">
        <v>24</v>
      </c>
      <c r="G470" s="123" t="s">
        <v>25</v>
      </c>
      <c r="H470" s="123" t="s">
        <v>3358</v>
      </c>
      <c r="I470" s="123" t="s">
        <v>74</v>
      </c>
      <c r="J470" s="122">
        <f>YEAR(Tabla1[[#This Row],[Fecha de Inicio del Proceso]])</f>
        <v>2025</v>
      </c>
      <c r="K470" s="124">
        <v>45798</v>
      </c>
      <c r="L470" s="123" t="s">
        <v>3359</v>
      </c>
      <c r="M470" s="123" t="s">
        <v>3383</v>
      </c>
      <c r="N470" s="122" t="s">
        <v>3431</v>
      </c>
      <c r="O470" s="122" t="s">
        <v>27</v>
      </c>
      <c r="P470" s="122" t="s">
        <v>3371</v>
      </c>
      <c r="Q470" s="124">
        <v>46062</v>
      </c>
      <c r="R470" s="124">
        <v>45798</v>
      </c>
      <c r="S470" s="126" t="s">
        <v>28</v>
      </c>
      <c r="T470" s="126" t="s">
        <v>28</v>
      </c>
      <c r="U470" s="126" t="s">
        <v>28</v>
      </c>
      <c r="V470" s="124" t="s">
        <v>28</v>
      </c>
      <c r="W470" s="122" t="s">
        <v>28</v>
      </c>
      <c r="X470" s="122" t="s">
        <v>28</v>
      </c>
      <c r="Y470" s="122" t="s">
        <v>3432</v>
      </c>
      <c r="Z470" s="122" t="s">
        <v>28</v>
      </c>
      <c r="AA470" s="123" t="s">
        <v>135</v>
      </c>
      <c r="AB470" s="142" t="s">
        <v>3433</v>
      </c>
      <c r="AC470" s="158">
        <f>IF(OR(ISNUMBER(FIND("inteligencia",Tabla1[[#This Row],[Resumen]])), ISNUMBER(FIND("artificial",Tabla1[[#This Row],[Resumen]])), ISNUMBER(FIND("Inteligencia",Tabla1[[#This Row],[Resumen]])), ISNUMBER(FIND("Artificial",Tabla1[[#This Row],[Resumen]]))), 1, 0)</f>
        <v>1</v>
      </c>
      <c r="AD470"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70" s="159">
        <f>Tabla1[[#This Row],[Título Menciona IA]]*Tabla1[[#This Row],[Resumen Menciona IA]]</f>
        <v>0</v>
      </c>
      <c r="AF470" s="142" t="s">
        <v>81</v>
      </c>
      <c r="AG470" s="145"/>
      <c r="AH470" s="141"/>
      <c r="AI470" s="141"/>
      <c r="AJ470" s="141"/>
      <c r="AK470" s="141"/>
      <c r="AL470" s="141"/>
      <c r="AM470" s="141"/>
      <c r="AN470" s="141"/>
      <c r="AO470" s="141"/>
      <c r="AP470" s="142"/>
      <c r="AQ470" s="132" t="s">
        <v>3434</v>
      </c>
      <c r="AR470" s="134" t="s">
        <v>3435</v>
      </c>
      <c r="AS470" s="134" t="s">
        <v>3436</v>
      </c>
      <c r="AT470" s="134"/>
    </row>
    <row r="471" spans="1:46" ht="135">
      <c r="A471" s="122">
        <v>470</v>
      </c>
      <c r="B471" s="122" t="s">
        <v>3355</v>
      </c>
      <c r="C471" s="123" t="s">
        <v>3356</v>
      </c>
      <c r="D471" s="123" t="s">
        <v>22</v>
      </c>
      <c r="E471" s="123" t="s">
        <v>3357</v>
      </c>
      <c r="F471" s="123" t="s">
        <v>24</v>
      </c>
      <c r="G471" s="123" t="s">
        <v>25</v>
      </c>
      <c r="H471" s="123" t="s">
        <v>3358</v>
      </c>
      <c r="I471" s="123" t="s">
        <v>74</v>
      </c>
      <c r="J471" s="122">
        <f>YEAR(Tabla1[[#This Row],[Fecha de Inicio del Proceso]])</f>
        <v>2025</v>
      </c>
      <c r="K471" s="124">
        <v>45791</v>
      </c>
      <c r="L471" s="123" t="s">
        <v>3359</v>
      </c>
      <c r="M471" s="123" t="s">
        <v>3383</v>
      </c>
      <c r="N471" s="122" t="s">
        <v>3437</v>
      </c>
      <c r="O471" s="122" t="s">
        <v>27</v>
      </c>
      <c r="P471" s="122" t="s">
        <v>3371</v>
      </c>
      <c r="Q471" s="124">
        <v>46062</v>
      </c>
      <c r="R471" s="124">
        <v>45804</v>
      </c>
      <c r="S471" s="126" t="s">
        <v>28</v>
      </c>
      <c r="T471" s="126" t="s">
        <v>28</v>
      </c>
      <c r="U471" s="126" t="s">
        <v>28</v>
      </c>
      <c r="V471" s="124" t="s">
        <v>28</v>
      </c>
      <c r="W471" s="122" t="s">
        <v>28</v>
      </c>
      <c r="X471" s="122" t="s">
        <v>28</v>
      </c>
      <c r="Y471" s="122" t="s">
        <v>3438</v>
      </c>
      <c r="Z471" s="122" t="s">
        <v>28</v>
      </c>
      <c r="AA471" s="123" t="s">
        <v>135</v>
      </c>
      <c r="AB471" s="142" t="s">
        <v>3439</v>
      </c>
      <c r="AC471" s="158">
        <f>IF(OR(ISNUMBER(FIND("inteligencia",Tabla1[[#This Row],[Resumen]])), ISNUMBER(FIND("artificial",Tabla1[[#This Row],[Resumen]])), ISNUMBER(FIND("Inteligencia",Tabla1[[#This Row],[Resumen]])), ISNUMBER(FIND("Artificial",Tabla1[[#This Row],[Resumen]]))), 1, 0)</f>
        <v>1</v>
      </c>
      <c r="AD471"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71" s="159">
        <f>Tabla1[[#This Row],[Título Menciona IA]]*Tabla1[[#This Row],[Resumen Menciona IA]]</f>
        <v>0</v>
      </c>
      <c r="AF471" s="142" t="s">
        <v>81</v>
      </c>
      <c r="AG471" s="145"/>
      <c r="AH471" s="141"/>
      <c r="AI471" s="141"/>
      <c r="AJ471" s="141"/>
      <c r="AK471" s="141"/>
      <c r="AL471" s="141"/>
      <c r="AM471" s="141"/>
      <c r="AN471" s="141"/>
      <c r="AO471" s="141"/>
      <c r="AP471" s="142"/>
      <c r="AQ471" s="132" t="s">
        <v>3440</v>
      </c>
      <c r="AR471" s="134" t="s">
        <v>3441</v>
      </c>
      <c r="AS471" s="134" t="s">
        <v>3442</v>
      </c>
      <c r="AT471" s="134"/>
    </row>
    <row r="472" spans="1:46" ht="90">
      <c r="A472" s="122">
        <v>471</v>
      </c>
      <c r="B472" s="122" t="s">
        <v>3355</v>
      </c>
      <c r="C472" s="123" t="s">
        <v>3356</v>
      </c>
      <c r="D472" s="123" t="s">
        <v>22</v>
      </c>
      <c r="E472" s="123" t="s">
        <v>3357</v>
      </c>
      <c r="F472" s="123" t="s">
        <v>24</v>
      </c>
      <c r="G472" s="123" t="s">
        <v>25</v>
      </c>
      <c r="H472" s="123" t="s">
        <v>3368</v>
      </c>
      <c r="I472" s="123" t="s">
        <v>74</v>
      </c>
      <c r="J472" s="122">
        <f>YEAR(Tabla1[[#This Row],[Fecha de Inicio del Proceso]])</f>
        <v>2025</v>
      </c>
      <c r="K472" s="124">
        <v>45784</v>
      </c>
      <c r="L472" s="123" t="s">
        <v>3359</v>
      </c>
      <c r="M472" s="123" t="s">
        <v>3369</v>
      </c>
      <c r="N472" s="122" t="s">
        <v>3443</v>
      </c>
      <c r="O472" s="122" t="s">
        <v>27</v>
      </c>
      <c r="P472" s="122" t="s">
        <v>3371</v>
      </c>
      <c r="Q472" s="124">
        <v>46062</v>
      </c>
      <c r="R472" s="124">
        <v>45791</v>
      </c>
      <c r="S472" s="126" t="s">
        <v>28</v>
      </c>
      <c r="T472" s="126" t="s">
        <v>28</v>
      </c>
      <c r="U472" s="126" t="s">
        <v>28</v>
      </c>
      <c r="V472" s="124" t="s">
        <v>28</v>
      </c>
      <c r="W472" s="122" t="s">
        <v>28</v>
      </c>
      <c r="X472" s="122" t="s">
        <v>28</v>
      </c>
      <c r="Y472" s="122" t="s">
        <v>3444</v>
      </c>
      <c r="Z472" s="122" t="s">
        <v>28</v>
      </c>
      <c r="AA472" s="123" t="s">
        <v>135</v>
      </c>
      <c r="AB472" s="142" t="s">
        <v>3445</v>
      </c>
      <c r="AC472" s="142" t="s">
        <v>81</v>
      </c>
      <c r="AD472"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72" s="159" t="e">
        <f>Tabla1[[#This Row],[Título Menciona IA]]*Tabla1[[#This Row],[Resumen Menciona IA]]</f>
        <v>#VALUE!</v>
      </c>
      <c r="AF472" s="142" t="s">
        <v>81</v>
      </c>
      <c r="AG472" s="145"/>
      <c r="AH472" s="141"/>
      <c r="AI472" s="141"/>
      <c r="AJ472" s="141"/>
      <c r="AK472" s="141"/>
      <c r="AL472" s="141"/>
      <c r="AM472" s="141"/>
      <c r="AN472" s="141"/>
      <c r="AO472" s="141"/>
      <c r="AP472" s="142"/>
      <c r="AQ472" s="132" t="s">
        <v>3446</v>
      </c>
      <c r="AR472" s="134" t="s">
        <v>3447</v>
      </c>
      <c r="AS472" s="134" t="s">
        <v>3448</v>
      </c>
      <c r="AT472" s="134"/>
    </row>
    <row r="473" spans="1:46" ht="90">
      <c r="A473" s="122">
        <v>472</v>
      </c>
      <c r="B473" s="122" t="s">
        <v>3355</v>
      </c>
      <c r="C473" s="123" t="s">
        <v>3356</v>
      </c>
      <c r="D473" s="123" t="s">
        <v>22</v>
      </c>
      <c r="E473" s="123" t="s">
        <v>3357</v>
      </c>
      <c r="F473" s="123" t="s">
        <v>24</v>
      </c>
      <c r="G473" s="123" t="s">
        <v>25</v>
      </c>
      <c r="H473" s="123" t="s">
        <v>3358</v>
      </c>
      <c r="I473" s="123" t="s">
        <v>74</v>
      </c>
      <c r="J473" s="122">
        <f>YEAR(Tabla1[[#This Row],[Fecha de Inicio del Proceso]])</f>
        <v>2025</v>
      </c>
      <c r="K473" s="124">
        <v>45780</v>
      </c>
      <c r="L473" s="123" t="s">
        <v>3359</v>
      </c>
      <c r="M473" s="123" t="s">
        <v>3383</v>
      </c>
      <c r="N473" s="122" t="s">
        <v>3449</v>
      </c>
      <c r="O473" s="122" t="s">
        <v>27</v>
      </c>
      <c r="P473" s="122" t="s">
        <v>3371</v>
      </c>
      <c r="Q473" s="124">
        <v>46062</v>
      </c>
      <c r="R473" s="124">
        <v>45784</v>
      </c>
      <c r="S473" s="126" t="s">
        <v>28</v>
      </c>
      <c r="T473" s="126" t="s">
        <v>28</v>
      </c>
      <c r="U473" s="126" t="s">
        <v>28</v>
      </c>
      <c r="V473" s="124" t="s">
        <v>28</v>
      </c>
      <c r="W473" s="122" t="s">
        <v>28</v>
      </c>
      <c r="X473" s="122" t="s">
        <v>28</v>
      </c>
      <c r="Y473" s="122" t="s">
        <v>3450</v>
      </c>
      <c r="Z473" s="122" t="s">
        <v>28</v>
      </c>
      <c r="AA473" s="123" t="s">
        <v>333</v>
      </c>
      <c r="AB473" s="142" t="s">
        <v>3451</v>
      </c>
      <c r="AC473" s="158">
        <f>IF(OR(ISNUMBER(FIND("inteligencia",Tabla1[[#This Row],[Resumen]])), ISNUMBER(FIND("artificial",Tabla1[[#This Row],[Resumen]])), ISNUMBER(FIND("Inteligencia",Tabla1[[#This Row],[Resumen]])), ISNUMBER(FIND("Artificial",Tabla1[[#This Row],[Resumen]]))), 1, 0)</f>
        <v>1</v>
      </c>
      <c r="AD473"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73" s="159">
        <f>Tabla1[[#This Row],[Título Menciona IA]]*Tabla1[[#This Row],[Resumen Menciona IA]]</f>
        <v>0</v>
      </c>
      <c r="AF473" s="142" t="s">
        <v>81</v>
      </c>
      <c r="AG473" s="145"/>
      <c r="AH473" s="141"/>
      <c r="AI473" s="141"/>
      <c r="AJ473" s="141"/>
      <c r="AK473" s="141"/>
      <c r="AL473" s="141"/>
      <c r="AM473" s="141"/>
      <c r="AN473" s="141"/>
      <c r="AO473" s="141"/>
      <c r="AP473" s="142"/>
      <c r="AQ473" s="132" t="s">
        <v>3452</v>
      </c>
      <c r="AR473" s="134" t="s">
        <v>3453</v>
      </c>
      <c r="AS473" s="134" t="s">
        <v>3454</v>
      </c>
      <c r="AT473" s="134"/>
    </row>
    <row r="474" spans="1:46" ht="45">
      <c r="A474" s="122">
        <v>473</v>
      </c>
      <c r="B474" s="122" t="s">
        <v>3355</v>
      </c>
      <c r="C474" s="123" t="s">
        <v>3356</v>
      </c>
      <c r="D474" s="123" t="s">
        <v>22</v>
      </c>
      <c r="E474" s="123" t="s">
        <v>3357</v>
      </c>
      <c r="F474" s="123" t="s">
        <v>24</v>
      </c>
      <c r="G474" s="123" t="s">
        <v>25</v>
      </c>
      <c r="H474" s="123" t="s">
        <v>3368</v>
      </c>
      <c r="I474" s="123" t="s">
        <v>1787</v>
      </c>
      <c r="J474" s="122">
        <f>YEAR(Tabla1[[#This Row],[Fecha de Inicio del Proceso]])</f>
        <v>2025</v>
      </c>
      <c r="K474" s="124">
        <v>45777</v>
      </c>
      <c r="L474" s="123" t="s">
        <v>3359</v>
      </c>
      <c r="M474" s="123" t="s">
        <v>3455</v>
      </c>
      <c r="N474" s="122" t="s">
        <v>3456</v>
      </c>
      <c r="O474" s="122" t="s">
        <v>27</v>
      </c>
      <c r="P474" s="122" t="s">
        <v>3371</v>
      </c>
      <c r="Q474" s="124">
        <v>46062</v>
      </c>
      <c r="R474" s="124">
        <v>45777</v>
      </c>
      <c r="S474" s="126" t="s">
        <v>28</v>
      </c>
      <c r="T474" s="126" t="s">
        <v>28</v>
      </c>
      <c r="U474" s="126" t="s">
        <v>28</v>
      </c>
      <c r="V474" s="124" t="s">
        <v>28</v>
      </c>
      <c r="W474" s="122" t="s">
        <v>28</v>
      </c>
      <c r="X474" s="122" t="s">
        <v>28</v>
      </c>
      <c r="Y474" s="122" t="s">
        <v>3403</v>
      </c>
      <c r="Z474" s="122" t="s">
        <v>28</v>
      </c>
      <c r="AA474" s="123" t="s">
        <v>112</v>
      </c>
      <c r="AB474" s="142" t="s">
        <v>3457</v>
      </c>
      <c r="AC474" s="158">
        <f>IF(OR(ISNUMBER(FIND("inteligencia",Tabla1[[#This Row],[Resumen]])), ISNUMBER(FIND("artificial",Tabla1[[#This Row],[Resumen]])), ISNUMBER(FIND("Inteligencia",Tabla1[[#This Row],[Resumen]])), ISNUMBER(FIND("Artificial",Tabla1[[#This Row],[Resumen]]))), 1, 0)</f>
        <v>1</v>
      </c>
      <c r="AD474"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74" s="159">
        <f>Tabla1[[#This Row],[Título Menciona IA]]*Tabla1[[#This Row],[Resumen Menciona IA]]</f>
        <v>0</v>
      </c>
      <c r="AF474" s="142" t="s">
        <v>81</v>
      </c>
      <c r="AG474" s="145"/>
      <c r="AH474" s="141"/>
      <c r="AI474" s="141"/>
      <c r="AJ474" s="141"/>
      <c r="AK474" s="141"/>
      <c r="AL474" s="141"/>
      <c r="AM474" s="141"/>
      <c r="AN474" s="141"/>
      <c r="AO474" s="141"/>
      <c r="AP474" s="142"/>
      <c r="AQ474" s="146" t="s">
        <v>3458</v>
      </c>
      <c r="AR474" s="134" t="s">
        <v>3459</v>
      </c>
      <c r="AS474" s="134" t="s">
        <v>3460</v>
      </c>
      <c r="AT474" s="134"/>
    </row>
    <row r="475" spans="1:46" ht="90">
      <c r="A475" s="122">
        <v>474</v>
      </c>
      <c r="B475" s="122" t="s">
        <v>3355</v>
      </c>
      <c r="C475" s="123" t="s">
        <v>3356</v>
      </c>
      <c r="D475" s="123" t="s">
        <v>22</v>
      </c>
      <c r="E475" s="123" t="s">
        <v>3357</v>
      </c>
      <c r="F475" s="123" t="s">
        <v>24</v>
      </c>
      <c r="G475" s="123" t="s">
        <v>25</v>
      </c>
      <c r="H475" s="123" t="s">
        <v>3368</v>
      </c>
      <c r="I475" s="123" t="s">
        <v>1787</v>
      </c>
      <c r="J475" s="122">
        <f>YEAR(Tabla1[[#This Row],[Fecha de Inicio del Proceso]])</f>
        <v>2025</v>
      </c>
      <c r="K475" s="124">
        <v>45777</v>
      </c>
      <c r="L475" s="123" t="s">
        <v>3359</v>
      </c>
      <c r="M475" s="123" t="s">
        <v>3455</v>
      </c>
      <c r="N475" s="122" t="s">
        <v>3461</v>
      </c>
      <c r="O475" s="122" t="s">
        <v>298</v>
      </c>
      <c r="P475" s="122" t="s">
        <v>3462</v>
      </c>
      <c r="Q475" s="124">
        <v>46063</v>
      </c>
      <c r="R475" s="124">
        <v>45931</v>
      </c>
      <c r="S475" s="126" t="s">
        <v>28</v>
      </c>
      <c r="T475" s="126" t="s">
        <v>28</v>
      </c>
      <c r="U475" s="126" t="s">
        <v>28</v>
      </c>
      <c r="V475" s="124" t="s">
        <v>28</v>
      </c>
      <c r="W475" s="124">
        <v>45931</v>
      </c>
      <c r="X475" s="122" t="s">
        <v>28</v>
      </c>
      <c r="Y475" s="122" t="s">
        <v>3463</v>
      </c>
      <c r="Z475" s="122" t="s">
        <v>28</v>
      </c>
      <c r="AA475" s="123" t="s">
        <v>79</v>
      </c>
      <c r="AB475" s="142" t="s">
        <v>3464</v>
      </c>
      <c r="AC475" s="142" t="s">
        <v>81</v>
      </c>
      <c r="AD475"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75" s="159" t="e">
        <f>Tabla1[[#This Row],[Título Menciona IA]]*Tabla1[[#This Row],[Resumen Menciona IA]]</f>
        <v>#VALUE!</v>
      </c>
      <c r="AF475" s="142" t="s">
        <v>81</v>
      </c>
      <c r="AG475" s="145"/>
      <c r="AH475" s="141"/>
      <c r="AI475" s="141"/>
      <c r="AJ475" s="141"/>
      <c r="AK475" s="141"/>
      <c r="AL475" s="141"/>
      <c r="AM475" s="141"/>
      <c r="AN475" s="141"/>
      <c r="AO475" s="141"/>
      <c r="AP475" s="142"/>
      <c r="AQ475" s="132" t="s">
        <v>3465</v>
      </c>
      <c r="AR475" s="134" t="s">
        <v>3466</v>
      </c>
      <c r="AS475" s="134" t="s">
        <v>3467</v>
      </c>
      <c r="AT475" s="134"/>
    </row>
    <row r="476" spans="1:46" ht="150">
      <c r="A476" s="122">
        <v>475</v>
      </c>
      <c r="B476" s="122" t="s">
        <v>3355</v>
      </c>
      <c r="C476" s="123" t="s">
        <v>3356</v>
      </c>
      <c r="D476" s="123" t="s">
        <v>22</v>
      </c>
      <c r="E476" s="123" t="s">
        <v>3357</v>
      </c>
      <c r="F476" s="123" t="s">
        <v>24</v>
      </c>
      <c r="G476" s="123" t="s">
        <v>25</v>
      </c>
      <c r="H476" s="123" t="s">
        <v>3368</v>
      </c>
      <c r="I476" s="122" t="s">
        <v>74</v>
      </c>
      <c r="J476" s="122">
        <f>YEAR(Tabla1[[#This Row],[Fecha de Inicio del Proceso]])</f>
        <v>2025</v>
      </c>
      <c r="K476" s="124">
        <v>45777</v>
      </c>
      <c r="L476" s="123" t="s">
        <v>3359</v>
      </c>
      <c r="M476" s="122" t="s">
        <v>3369</v>
      </c>
      <c r="N476" s="122" t="s">
        <v>3468</v>
      </c>
      <c r="O476" s="122" t="s">
        <v>27</v>
      </c>
      <c r="P476" s="122" t="s">
        <v>3371</v>
      </c>
      <c r="Q476" s="124">
        <v>46062</v>
      </c>
      <c r="R476" s="124">
        <v>45819</v>
      </c>
      <c r="S476" s="126" t="s">
        <v>28</v>
      </c>
      <c r="T476" s="126" t="s">
        <v>28</v>
      </c>
      <c r="U476" s="126" t="s">
        <v>28</v>
      </c>
      <c r="V476" s="124" t="s">
        <v>28</v>
      </c>
      <c r="W476" s="122" t="s">
        <v>28</v>
      </c>
      <c r="X476" s="122" t="s">
        <v>28</v>
      </c>
      <c r="Y476" s="122" t="s">
        <v>3469</v>
      </c>
      <c r="Z476" s="122" t="s">
        <v>28</v>
      </c>
      <c r="AA476" s="123" t="s">
        <v>135</v>
      </c>
      <c r="AB476" s="142" t="s">
        <v>3470</v>
      </c>
      <c r="AC476" s="158">
        <f>IF(OR(ISNUMBER(FIND("inteligencia",Tabla1[[#This Row],[Resumen]])), ISNUMBER(FIND("artificial",Tabla1[[#This Row],[Resumen]])), ISNUMBER(FIND("Inteligencia",Tabla1[[#This Row],[Resumen]])), ISNUMBER(FIND("Artificial",Tabla1[[#This Row],[Resumen]]))), 1, 0)</f>
        <v>1</v>
      </c>
      <c r="AD476"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76" s="159">
        <f>Tabla1[[#This Row],[Título Menciona IA]]*Tabla1[[#This Row],[Resumen Menciona IA]]</f>
        <v>0</v>
      </c>
      <c r="AF476" s="142" t="s">
        <v>81</v>
      </c>
      <c r="AG476" s="145"/>
      <c r="AH476" s="141"/>
      <c r="AI476" s="141"/>
      <c r="AJ476" s="141"/>
      <c r="AK476" s="141"/>
      <c r="AL476" s="141"/>
      <c r="AM476" s="141"/>
      <c r="AN476" s="141"/>
      <c r="AO476" s="141"/>
      <c r="AP476" s="142"/>
      <c r="AQ476" s="146" t="s">
        <v>3471</v>
      </c>
      <c r="AR476" s="148" t="s">
        <v>3472</v>
      </c>
      <c r="AS476" s="148" t="s">
        <v>3473</v>
      </c>
      <c r="AT476" s="134"/>
    </row>
    <row r="477" spans="1:46" ht="90">
      <c r="A477" s="122">
        <v>476</v>
      </c>
      <c r="B477" s="122" t="s">
        <v>3355</v>
      </c>
      <c r="C477" s="122" t="s">
        <v>3356</v>
      </c>
      <c r="D477" s="122" t="s">
        <v>22</v>
      </c>
      <c r="E477" s="122" t="s">
        <v>3357</v>
      </c>
      <c r="F477" s="123" t="s">
        <v>24</v>
      </c>
      <c r="G477" s="122" t="s">
        <v>25</v>
      </c>
      <c r="H477" s="122" t="s">
        <v>3358</v>
      </c>
      <c r="I477" s="122" t="s">
        <v>74</v>
      </c>
      <c r="J477" s="122">
        <f>YEAR(Tabla1[[#This Row],[Fecha de Inicio del Proceso]])</f>
        <v>2025</v>
      </c>
      <c r="K477" s="124">
        <v>45777</v>
      </c>
      <c r="L477" s="123" t="s">
        <v>3359</v>
      </c>
      <c r="M477" s="123" t="s">
        <v>3383</v>
      </c>
      <c r="N477" s="122" t="s">
        <v>3474</v>
      </c>
      <c r="O477" s="122" t="s">
        <v>27</v>
      </c>
      <c r="P477" s="122" t="s">
        <v>3371</v>
      </c>
      <c r="Q477" s="124">
        <v>46062</v>
      </c>
      <c r="R477" s="124">
        <v>45777</v>
      </c>
      <c r="S477" s="126" t="s">
        <v>28</v>
      </c>
      <c r="T477" s="126" t="s">
        <v>28</v>
      </c>
      <c r="U477" s="126" t="s">
        <v>28</v>
      </c>
      <c r="V477" s="124" t="s">
        <v>28</v>
      </c>
      <c r="W477" s="122" t="s">
        <v>28</v>
      </c>
      <c r="X477" s="122" t="s">
        <v>28</v>
      </c>
      <c r="Y477" s="122" t="s">
        <v>3438</v>
      </c>
      <c r="Z477" s="122" t="s">
        <v>28</v>
      </c>
      <c r="AA477" s="123" t="s">
        <v>135</v>
      </c>
      <c r="AB477" s="142" t="s">
        <v>3475</v>
      </c>
      <c r="AC477" s="158">
        <f>IF(OR(ISNUMBER(FIND("inteligencia",Tabla1[[#This Row],[Resumen]])), ISNUMBER(FIND("artificial",Tabla1[[#This Row],[Resumen]])), ISNUMBER(FIND("Inteligencia",Tabla1[[#This Row],[Resumen]])), ISNUMBER(FIND("Artificial",Tabla1[[#This Row],[Resumen]]))), 1, 0)</f>
        <v>1</v>
      </c>
      <c r="AD477"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77" s="159">
        <f>Tabla1[[#This Row],[Título Menciona IA]]*Tabla1[[#This Row],[Resumen Menciona IA]]</f>
        <v>1</v>
      </c>
      <c r="AF477" s="142" t="s">
        <v>81</v>
      </c>
      <c r="AG477" s="145"/>
      <c r="AH477" s="141"/>
      <c r="AI477" s="141"/>
      <c r="AJ477" s="141"/>
      <c r="AK477" s="141"/>
      <c r="AL477" s="141"/>
      <c r="AM477" s="141"/>
      <c r="AN477" s="141"/>
      <c r="AO477" s="141"/>
      <c r="AP477" s="142"/>
      <c r="AQ477" s="132" t="s">
        <v>3476</v>
      </c>
      <c r="AR477" s="134" t="s">
        <v>3477</v>
      </c>
      <c r="AS477" s="134" t="s">
        <v>3478</v>
      </c>
      <c r="AT477" s="134"/>
    </row>
    <row r="478" spans="1:46" ht="75">
      <c r="A478" s="122">
        <v>477</v>
      </c>
      <c r="B478" s="122" t="s">
        <v>3355</v>
      </c>
      <c r="C478" s="123" t="s">
        <v>3356</v>
      </c>
      <c r="D478" s="123" t="s">
        <v>22</v>
      </c>
      <c r="E478" s="123" t="s">
        <v>3357</v>
      </c>
      <c r="F478" s="123" t="s">
        <v>24</v>
      </c>
      <c r="G478" s="123" t="s">
        <v>25</v>
      </c>
      <c r="H478" s="123" t="s">
        <v>3368</v>
      </c>
      <c r="I478" s="123" t="s">
        <v>1787</v>
      </c>
      <c r="J478" s="122">
        <f>YEAR(Tabla1[[#This Row],[Fecha de Inicio del Proceso]])</f>
        <v>2025</v>
      </c>
      <c r="K478" s="124">
        <v>45775</v>
      </c>
      <c r="L478" s="123" t="s">
        <v>3359</v>
      </c>
      <c r="M478" s="123" t="s">
        <v>3455</v>
      </c>
      <c r="N478" s="122" t="s">
        <v>3479</v>
      </c>
      <c r="O478" s="122" t="s">
        <v>27</v>
      </c>
      <c r="P478" s="122" t="s">
        <v>3371</v>
      </c>
      <c r="Q478" s="124">
        <v>46062</v>
      </c>
      <c r="R478" s="124">
        <v>45777</v>
      </c>
      <c r="S478" s="126" t="s">
        <v>28</v>
      </c>
      <c r="T478" s="126" t="s">
        <v>28</v>
      </c>
      <c r="U478" s="126" t="s">
        <v>28</v>
      </c>
      <c r="V478" s="124" t="s">
        <v>28</v>
      </c>
      <c r="W478" s="122" t="s">
        <v>28</v>
      </c>
      <c r="X478" s="122" t="s">
        <v>28</v>
      </c>
      <c r="Y478" s="122" t="s">
        <v>3480</v>
      </c>
      <c r="Z478" s="122" t="s">
        <v>28</v>
      </c>
      <c r="AA478" s="123" t="s">
        <v>239</v>
      </c>
      <c r="AB478" s="142" t="s">
        <v>3481</v>
      </c>
      <c r="AC478" s="158">
        <f>IF(OR(ISNUMBER(FIND("inteligencia",Tabla1[[#This Row],[Resumen]])), ISNUMBER(FIND("artificial",Tabla1[[#This Row],[Resumen]])), ISNUMBER(FIND("Inteligencia",Tabla1[[#This Row],[Resumen]])), ISNUMBER(FIND("Artificial",Tabla1[[#This Row],[Resumen]]))), 1, 0)</f>
        <v>1</v>
      </c>
      <c r="AD478"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78" s="159">
        <f>Tabla1[[#This Row],[Título Menciona IA]]*Tabla1[[#This Row],[Resumen Menciona IA]]</f>
        <v>0</v>
      </c>
      <c r="AF478" s="142" t="s">
        <v>81</v>
      </c>
      <c r="AG478" s="145"/>
      <c r="AH478" s="141"/>
      <c r="AI478" s="141"/>
      <c r="AJ478" s="141"/>
      <c r="AK478" s="141"/>
      <c r="AL478" s="141"/>
      <c r="AM478" s="141"/>
      <c r="AN478" s="141"/>
      <c r="AO478" s="141"/>
      <c r="AP478" s="142"/>
      <c r="AQ478" s="132" t="s">
        <v>3482</v>
      </c>
      <c r="AR478" s="134" t="s">
        <v>3483</v>
      </c>
      <c r="AS478" s="134" t="s">
        <v>3484</v>
      </c>
      <c r="AT478" s="134"/>
    </row>
    <row r="479" spans="1:46" ht="75">
      <c r="A479" s="122">
        <v>478</v>
      </c>
      <c r="B479" s="122" t="s">
        <v>3355</v>
      </c>
      <c r="C479" s="123" t="s">
        <v>3356</v>
      </c>
      <c r="D479" s="123" t="s">
        <v>22</v>
      </c>
      <c r="E479" s="123" t="s">
        <v>3357</v>
      </c>
      <c r="F479" s="123" t="s">
        <v>24</v>
      </c>
      <c r="G479" s="123" t="s">
        <v>25</v>
      </c>
      <c r="H479" s="123" t="s">
        <v>3358</v>
      </c>
      <c r="I479" s="122" t="s">
        <v>74</v>
      </c>
      <c r="J479" s="122">
        <f>YEAR(Tabla1[[#This Row],[Fecha de Inicio del Proceso]])</f>
        <v>2025</v>
      </c>
      <c r="K479" s="124">
        <v>45775</v>
      </c>
      <c r="L479" s="123" t="s">
        <v>3359</v>
      </c>
      <c r="M479" s="123" t="s">
        <v>3383</v>
      </c>
      <c r="N479" s="122" t="s">
        <v>3485</v>
      </c>
      <c r="O479" s="122" t="s">
        <v>27</v>
      </c>
      <c r="P479" s="122" t="s">
        <v>3371</v>
      </c>
      <c r="Q479" s="124">
        <v>46062</v>
      </c>
      <c r="R479" s="124">
        <v>45775</v>
      </c>
      <c r="S479" s="126" t="s">
        <v>28</v>
      </c>
      <c r="T479" s="126" t="s">
        <v>28</v>
      </c>
      <c r="U479" s="126" t="s">
        <v>28</v>
      </c>
      <c r="V479" s="124" t="s">
        <v>28</v>
      </c>
      <c r="W479" s="122" t="s">
        <v>28</v>
      </c>
      <c r="X479" s="122" t="s">
        <v>28</v>
      </c>
      <c r="Y479" s="122" t="s">
        <v>3486</v>
      </c>
      <c r="Z479" s="122" t="s">
        <v>28</v>
      </c>
      <c r="AA479" s="123" t="s">
        <v>79</v>
      </c>
      <c r="AB479" s="141" t="s">
        <v>3487</v>
      </c>
      <c r="AC479" s="158">
        <f>IF(OR(ISNUMBER(FIND("inteligencia",Tabla1[[#This Row],[Resumen]])), ISNUMBER(FIND("artificial",Tabla1[[#This Row],[Resumen]])), ISNUMBER(FIND("Inteligencia",Tabla1[[#This Row],[Resumen]])), ISNUMBER(FIND("Artificial",Tabla1[[#This Row],[Resumen]]))), 1, 0)</f>
        <v>1</v>
      </c>
      <c r="AD479"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79" s="159">
        <f>Tabla1[[#This Row],[Título Menciona IA]]*Tabla1[[#This Row],[Resumen Menciona IA]]</f>
        <v>0</v>
      </c>
      <c r="AF479" s="142" t="s">
        <v>81</v>
      </c>
      <c r="AG479" s="145"/>
      <c r="AH479" s="141"/>
      <c r="AI479" s="141"/>
      <c r="AJ479" s="141"/>
      <c r="AK479" s="141"/>
      <c r="AL479" s="141"/>
      <c r="AM479" s="141"/>
      <c r="AN479" s="141"/>
      <c r="AO479" s="141"/>
      <c r="AP479" s="142"/>
      <c r="AQ479" s="132" t="s">
        <v>3488</v>
      </c>
      <c r="AR479" s="134" t="s">
        <v>3489</v>
      </c>
      <c r="AS479" s="134" t="s">
        <v>3490</v>
      </c>
      <c r="AT479" s="134"/>
    </row>
    <row r="480" spans="1:46" ht="105">
      <c r="A480" s="122">
        <v>479</v>
      </c>
      <c r="B480" s="122" t="s">
        <v>3355</v>
      </c>
      <c r="C480" s="123" t="s">
        <v>3356</v>
      </c>
      <c r="D480" s="123" t="s">
        <v>22</v>
      </c>
      <c r="E480" s="123" t="s">
        <v>3357</v>
      </c>
      <c r="F480" s="123" t="s">
        <v>24</v>
      </c>
      <c r="G480" s="123" t="s">
        <v>25</v>
      </c>
      <c r="H480" s="123" t="s">
        <v>3358</v>
      </c>
      <c r="I480" s="122" t="s">
        <v>74</v>
      </c>
      <c r="J480" s="122">
        <f>YEAR(Tabla1[[#This Row],[Fecha de Inicio del Proceso]])</f>
        <v>2025</v>
      </c>
      <c r="K480" s="124">
        <v>45771</v>
      </c>
      <c r="L480" s="123" t="s">
        <v>3359</v>
      </c>
      <c r="M480" s="123" t="s">
        <v>3383</v>
      </c>
      <c r="N480" s="122" t="s">
        <v>3491</v>
      </c>
      <c r="O480" s="122" t="s">
        <v>27</v>
      </c>
      <c r="P480" s="122" t="s">
        <v>3371</v>
      </c>
      <c r="Q480" s="124">
        <v>46062</v>
      </c>
      <c r="R480" s="124">
        <v>45777</v>
      </c>
      <c r="S480" s="126" t="s">
        <v>28</v>
      </c>
      <c r="T480" s="126" t="s">
        <v>28</v>
      </c>
      <c r="U480" s="126" t="s">
        <v>28</v>
      </c>
      <c r="V480" s="124" t="s">
        <v>28</v>
      </c>
      <c r="W480" s="122" t="s">
        <v>28</v>
      </c>
      <c r="X480" s="122" t="s">
        <v>28</v>
      </c>
      <c r="Y480" s="122" t="s">
        <v>3492</v>
      </c>
      <c r="Z480" s="122" t="s">
        <v>28</v>
      </c>
      <c r="AA480" s="123" t="s">
        <v>135</v>
      </c>
      <c r="AB480" s="141" t="s">
        <v>3493</v>
      </c>
      <c r="AC480" s="142" t="s">
        <v>81</v>
      </c>
      <c r="AD480"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80" s="159" t="e">
        <f>Tabla1[[#This Row],[Título Menciona IA]]*Tabla1[[#This Row],[Resumen Menciona IA]]</f>
        <v>#VALUE!</v>
      </c>
      <c r="AF480" s="142" t="s">
        <v>81</v>
      </c>
      <c r="AG480" s="145"/>
      <c r="AH480" s="141"/>
      <c r="AI480" s="141"/>
      <c r="AJ480" s="141"/>
      <c r="AK480" s="141"/>
      <c r="AL480" s="141"/>
      <c r="AM480" s="141"/>
      <c r="AN480" s="141"/>
      <c r="AO480" s="141"/>
      <c r="AP480" s="142"/>
      <c r="AQ480" s="132" t="s">
        <v>3494</v>
      </c>
      <c r="AR480" s="134" t="s">
        <v>3495</v>
      </c>
      <c r="AS480" s="134" t="s">
        <v>3496</v>
      </c>
      <c r="AT480" s="134"/>
    </row>
    <row r="481" spans="1:46" ht="60">
      <c r="A481" s="122">
        <v>480</v>
      </c>
      <c r="B481" s="122" t="s">
        <v>3355</v>
      </c>
      <c r="C481" s="123" t="s">
        <v>3356</v>
      </c>
      <c r="D481" s="123" t="s">
        <v>22</v>
      </c>
      <c r="E481" s="123" t="s">
        <v>3357</v>
      </c>
      <c r="F481" s="123" t="s">
        <v>24</v>
      </c>
      <c r="G481" s="123" t="s">
        <v>25</v>
      </c>
      <c r="H481" s="123" t="s">
        <v>3368</v>
      </c>
      <c r="I481" s="123" t="s">
        <v>74</v>
      </c>
      <c r="J481" s="122">
        <f>YEAR(Tabla1[[#This Row],[Fecha de Inicio del Proceso]])</f>
        <v>2025</v>
      </c>
      <c r="K481" s="124">
        <v>45770</v>
      </c>
      <c r="L481" s="123" t="s">
        <v>3359</v>
      </c>
      <c r="M481" s="123" t="s">
        <v>3369</v>
      </c>
      <c r="N481" s="122" t="s">
        <v>3497</v>
      </c>
      <c r="O481" s="122" t="s">
        <v>27</v>
      </c>
      <c r="P481" s="122" t="s">
        <v>3371</v>
      </c>
      <c r="Q481" s="124">
        <v>46062</v>
      </c>
      <c r="R481" s="124">
        <v>45770</v>
      </c>
      <c r="S481" s="126" t="s">
        <v>28</v>
      </c>
      <c r="T481" s="126" t="s">
        <v>28</v>
      </c>
      <c r="U481" s="126" t="s">
        <v>28</v>
      </c>
      <c r="V481" s="124" t="s">
        <v>28</v>
      </c>
      <c r="W481" s="122" t="s">
        <v>28</v>
      </c>
      <c r="X481" s="122" t="s">
        <v>28</v>
      </c>
      <c r="Y481" s="122" t="s">
        <v>3498</v>
      </c>
      <c r="Z481" s="122" t="s">
        <v>28</v>
      </c>
      <c r="AA481" s="123" t="s">
        <v>135</v>
      </c>
      <c r="AB481" s="142" t="s">
        <v>3499</v>
      </c>
      <c r="AC481" s="158">
        <f>IF(OR(ISNUMBER(FIND("inteligencia",Tabla1[[#This Row],[Resumen]])), ISNUMBER(FIND("artificial",Tabla1[[#This Row],[Resumen]])), ISNUMBER(FIND("Inteligencia",Tabla1[[#This Row],[Resumen]])), ISNUMBER(FIND("Artificial",Tabla1[[#This Row],[Resumen]]))), 1, 0)</f>
        <v>1</v>
      </c>
      <c r="AD481"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81" s="159">
        <f>Tabla1[[#This Row],[Título Menciona IA]]*Tabla1[[#This Row],[Resumen Menciona IA]]</f>
        <v>0</v>
      </c>
      <c r="AF481" s="142" t="s">
        <v>81</v>
      </c>
      <c r="AG481" s="145"/>
      <c r="AH481" s="141"/>
      <c r="AI481" s="141"/>
      <c r="AJ481" s="141"/>
      <c r="AK481" s="141"/>
      <c r="AL481" s="141"/>
      <c r="AM481" s="141"/>
      <c r="AN481" s="141"/>
      <c r="AO481" s="141"/>
      <c r="AP481" s="142"/>
      <c r="AQ481" s="132" t="s">
        <v>3500</v>
      </c>
      <c r="AR481" s="134" t="s">
        <v>3501</v>
      </c>
      <c r="AS481" s="134" t="s">
        <v>3502</v>
      </c>
      <c r="AT481" s="134"/>
    </row>
    <row r="482" spans="1:46" ht="90">
      <c r="A482" s="122">
        <v>481</v>
      </c>
      <c r="B482" s="122" t="s">
        <v>3355</v>
      </c>
      <c r="C482" s="123" t="s">
        <v>3356</v>
      </c>
      <c r="D482" s="123" t="s">
        <v>22</v>
      </c>
      <c r="E482" s="123" t="s">
        <v>3357</v>
      </c>
      <c r="F482" s="123" t="s">
        <v>24</v>
      </c>
      <c r="G482" s="123" t="s">
        <v>25</v>
      </c>
      <c r="H482" s="123" t="s">
        <v>3358</v>
      </c>
      <c r="I482" s="122" t="s">
        <v>74</v>
      </c>
      <c r="J482" s="122">
        <f>YEAR(Tabla1[[#This Row],[Fecha de Inicio del Proceso]])</f>
        <v>2025</v>
      </c>
      <c r="K482" s="124">
        <v>45770</v>
      </c>
      <c r="L482" s="123" t="s">
        <v>3359</v>
      </c>
      <c r="M482" s="123" t="s">
        <v>3383</v>
      </c>
      <c r="N482" s="122" t="s">
        <v>3503</v>
      </c>
      <c r="O482" s="122" t="s">
        <v>27</v>
      </c>
      <c r="P482" s="122" t="s">
        <v>3371</v>
      </c>
      <c r="Q482" s="124">
        <v>46062</v>
      </c>
      <c r="R482" s="124">
        <v>45776</v>
      </c>
      <c r="S482" s="126" t="s">
        <v>28</v>
      </c>
      <c r="T482" s="126" t="s">
        <v>28</v>
      </c>
      <c r="U482" s="126" t="s">
        <v>28</v>
      </c>
      <c r="V482" s="124" t="s">
        <v>28</v>
      </c>
      <c r="W482" s="122" t="s">
        <v>28</v>
      </c>
      <c r="X482" s="122" t="s">
        <v>28</v>
      </c>
      <c r="Y482" s="122" t="s">
        <v>3504</v>
      </c>
      <c r="Z482" s="122" t="s">
        <v>28</v>
      </c>
      <c r="AA482" s="123" t="s">
        <v>79</v>
      </c>
      <c r="AB482" s="141" t="s">
        <v>3505</v>
      </c>
      <c r="AC482" s="158">
        <f>IF(OR(ISNUMBER(FIND("inteligencia",Tabla1[[#This Row],[Resumen]])), ISNUMBER(FIND("artificial",Tabla1[[#This Row],[Resumen]])), ISNUMBER(FIND("Inteligencia",Tabla1[[#This Row],[Resumen]])), ISNUMBER(FIND("Artificial",Tabla1[[#This Row],[Resumen]]))), 1, 0)</f>
        <v>1</v>
      </c>
      <c r="AD482"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82" s="159">
        <f>Tabla1[[#This Row],[Título Menciona IA]]*Tabla1[[#This Row],[Resumen Menciona IA]]</f>
        <v>1</v>
      </c>
      <c r="AF482" s="142" t="s">
        <v>81</v>
      </c>
      <c r="AG482" s="145"/>
      <c r="AH482" s="141"/>
      <c r="AI482" s="141"/>
      <c r="AJ482" s="141"/>
      <c r="AK482" s="141"/>
      <c r="AL482" s="141"/>
      <c r="AM482" s="141"/>
      <c r="AN482" s="141"/>
      <c r="AO482" s="141"/>
      <c r="AP482" s="142"/>
      <c r="AQ482" s="132" t="s">
        <v>3506</v>
      </c>
      <c r="AR482" s="134" t="s">
        <v>3507</v>
      </c>
      <c r="AS482" s="134" t="s">
        <v>3508</v>
      </c>
      <c r="AT482" s="134"/>
    </row>
    <row r="483" spans="1:46" ht="45">
      <c r="A483" s="122">
        <v>482</v>
      </c>
      <c r="B483" s="122" t="s">
        <v>3355</v>
      </c>
      <c r="C483" s="123" t="s">
        <v>3356</v>
      </c>
      <c r="D483" s="123" t="s">
        <v>22</v>
      </c>
      <c r="E483" s="123" t="s">
        <v>3357</v>
      </c>
      <c r="F483" s="123" t="s">
        <v>24</v>
      </c>
      <c r="G483" s="123" t="s">
        <v>25</v>
      </c>
      <c r="H483" s="123" t="s">
        <v>3358</v>
      </c>
      <c r="I483" s="123" t="s">
        <v>1787</v>
      </c>
      <c r="J483" s="122">
        <f>YEAR(Tabla1[[#This Row],[Fecha de Inicio del Proceso]])</f>
        <v>2025</v>
      </c>
      <c r="K483" s="124">
        <v>45769</v>
      </c>
      <c r="L483" s="123" t="s">
        <v>3359</v>
      </c>
      <c r="M483" s="123" t="s">
        <v>3376</v>
      </c>
      <c r="N483" s="122" t="s">
        <v>3509</v>
      </c>
      <c r="O483" s="122" t="s">
        <v>298</v>
      </c>
      <c r="P483" s="122" t="s">
        <v>3462</v>
      </c>
      <c r="Q483" s="124">
        <v>46063</v>
      </c>
      <c r="R483" s="124">
        <v>45931</v>
      </c>
      <c r="S483" s="126" t="s">
        <v>28</v>
      </c>
      <c r="T483" s="126" t="s">
        <v>28</v>
      </c>
      <c r="U483" s="126" t="s">
        <v>28</v>
      </c>
      <c r="V483" s="124" t="s">
        <v>28</v>
      </c>
      <c r="W483" s="124">
        <v>45931</v>
      </c>
      <c r="X483" s="122" t="s">
        <v>28</v>
      </c>
      <c r="Y483" s="122" t="s">
        <v>3510</v>
      </c>
      <c r="Z483" s="122" t="s">
        <v>28</v>
      </c>
      <c r="AA483" s="123" t="s">
        <v>112</v>
      </c>
      <c r="AB483" s="142" t="s">
        <v>3511</v>
      </c>
      <c r="AC483" s="158">
        <f>IF(OR(ISNUMBER(FIND("inteligencia",Tabla1[[#This Row],[Resumen]])), ISNUMBER(FIND("artificial",Tabla1[[#This Row],[Resumen]])), ISNUMBER(FIND("Inteligencia",Tabla1[[#This Row],[Resumen]])), ISNUMBER(FIND("Artificial",Tabla1[[#This Row],[Resumen]]))), 1, 0)</f>
        <v>1</v>
      </c>
      <c r="AD483"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83" s="159">
        <f>Tabla1[[#This Row],[Título Menciona IA]]*Tabla1[[#This Row],[Resumen Menciona IA]]</f>
        <v>1</v>
      </c>
      <c r="AF483" s="142" t="s">
        <v>81</v>
      </c>
      <c r="AG483" s="145"/>
      <c r="AH483" s="141"/>
      <c r="AI483" s="141"/>
      <c r="AJ483" s="141"/>
      <c r="AK483" s="141"/>
      <c r="AL483" s="141"/>
      <c r="AM483" s="141"/>
      <c r="AN483" s="141"/>
      <c r="AO483" s="141"/>
      <c r="AP483" s="142"/>
      <c r="AQ483" s="132" t="s">
        <v>3512</v>
      </c>
      <c r="AR483" s="134" t="s">
        <v>3513</v>
      </c>
      <c r="AS483" s="134" t="s">
        <v>3514</v>
      </c>
      <c r="AT483" s="134"/>
    </row>
    <row r="484" spans="1:46" ht="120">
      <c r="A484" s="122">
        <v>483</v>
      </c>
      <c r="B484" s="122" t="s">
        <v>3355</v>
      </c>
      <c r="C484" s="123" t="s">
        <v>3356</v>
      </c>
      <c r="D484" s="123" t="s">
        <v>22</v>
      </c>
      <c r="E484" s="123" t="s">
        <v>3357</v>
      </c>
      <c r="F484" s="123" t="s">
        <v>24</v>
      </c>
      <c r="G484" s="123" t="s">
        <v>25</v>
      </c>
      <c r="H484" s="123" t="s">
        <v>3358</v>
      </c>
      <c r="I484" s="123" t="s">
        <v>74</v>
      </c>
      <c r="J484" s="122">
        <f>YEAR(Tabla1[[#This Row],[Fecha de Inicio del Proceso]])</f>
        <v>2025</v>
      </c>
      <c r="K484" s="124">
        <v>45769</v>
      </c>
      <c r="L484" s="123" t="s">
        <v>3359</v>
      </c>
      <c r="M484" s="123" t="s">
        <v>3383</v>
      </c>
      <c r="N484" s="122" t="s">
        <v>3515</v>
      </c>
      <c r="O484" s="122" t="s">
        <v>27</v>
      </c>
      <c r="P484" s="122" t="s">
        <v>3371</v>
      </c>
      <c r="Q484" s="124">
        <v>46062</v>
      </c>
      <c r="R484" s="124">
        <v>45777</v>
      </c>
      <c r="S484" s="126" t="s">
        <v>28</v>
      </c>
      <c r="T484" s="126" t="s">
        <v>28</v>
      </c>
      <c r="U484" s="126" t="s">
        <v>28</v>
      </c>
      <c r="V484" s="124" t="s">
        <v>28</v>
      </c>
      <c r="W484" s="122" t="s">
        <v>28</v>
      </c>
      <c r="X484" s="122" t="s">
        <v>28</v>
      </c>
      <c r="Y484" s="122" t="s">
        <v>3516</v>
      </c>
      <c r="Z484" s="122" t="s">
        <v>28</v>
      </c>
      <c r="AA484" s="123" t="s">
        <v>79</v>
      </c>
      <c r="AB484" s="142" t="s">
        <v>3517</v>
      </c>
      <c r="AC484" s="158">
        <f>IF(OR(ISNUMBER(FIND("inteligencia",Tabla1[[#This Row],[Resumen]])), ISNUMBER(FIND("artificial",Tabla1[[#This Row],[Resumen]])), ISNUMBER(FIND("Inteligencia",Tabla1[[#This Row],[Resumen]])), ISNUMBER(FIND("Artificial",Tabla1[[#This Row],[Resumen]]))), 1, 0)</f>
        <v>1</v>
      </c>
      <c r="AD484"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84" s="159">
        <f>Tabla1[[#This Row],[Título Menciona IA]]*Tabla1[[#This Row],[Resumen Menciona IA]]</f>
        <v>1</v>
      </c>
      <c r="AF484" s="142" t="s">
        <v>81</v>
      </c>
      <c r="AG484" s="145"/>
      <c r="AH484" s="141"/>
      <c r="AI484" s="141"/>
      <c r="AJ484" s="141"/>
      <c r="AK484" s="141"/>
      <c r="AL484" s="141"/>
      <c r="AM484" s="141"/>
      <c r="AN484" s="141"/>
      <c r="AO484" s="141"/>
      <c r="AP484" s="142"/>
      <c r="AQ484" s="132" t="s">
        <v>3518</v>
      </c>
      <c r="AR484" s="134" t="s">
        <v>3519</v>
      </c>
      <c r="AS484" s="134" t="s">
        <v>3520</v>
      </c>
      <c r="AT484" s="134"/>
    </row>
    <row r="485" spans="1:46" ht="90">
      <c r="A485" s="122">
        <v>484</v>
      </c>
      <c r="B485" s="122" t="s">
        <v>3355</v>
      </c>
      <c r="C485" s="123" t="s">
        <v>3356</v>
      </c>
      <c r="D485" s="123" t="s">
        <v>22</v>
      </c>
      <c r="E485" s="123" t="s">
        <v>3357</v>
      </c>
      <c r="F485" s="123" t="s">
        <v>24</v>
      </c>
      <c r="G485" s="123" t="s">
        <v>25</v>
      </c>
      <c r="H485" s="123" t="s">
        <v>3368</v>
      </c>
      <c r="I485" s="123" t="s">
        <v>74</v>
      </c>
      <c r="J485" s="122">
        <f>YEAR(Tabla1[[#This Row],[Fecha de Inicio del Proceso]])</f>
        <v>2025</v>
      </c>
      <c r="K485" s="124">
        <v>45756</v>
      </c>
      <c r="L485" s="123" t="s">
        <v>3359</v>
      </c>
      <c r="M485" s="123" t="s">
        <v>3369</v>
      </c>
      <c r="N485" s="122" t="s">
        <v>3521</v>
      </c>
      <c r="O485" s="122" t="s">
        <v>27</v>
      </c>
      <c r="P485" s="122" t="s">
        <v>3371</v>
      </c>
      <c r="Q485" s="124">
        <v>46062</v>
      </c>
      <c r="R485" s="124">
        <v>45757</v>
      </c>
      <c r="S485" s="126" t="s">
        <v>28</v>
      </c>
      <c r="T485" s="126" t="s">
        <v>28</v>
      </c>
      <c r="U485" s="123" t="s">
        <v>28</v>
      </c>
      <c r="V485" s="123" t="s">
        <v>28</v>
      </c>
      <c r="W485" s="126" t="s">
        <v>28</v>
      </c>
      <c r="X485" s="123" t="s">
        <v>28</v>
      </c>
      <c r="Y485" s="122" t="s">
        <v>3522</v>
      </c>
      <c r="Z485" s="122" t="s">
        <v>28</v>
      </c>
      <c r="AA485" s="123" t="s">
        <v>135</v>
      </c>
      <c r="AB485" s="142" t="s">
        <v>3523</v>
      </c>
      <c r="AC485" s="158">
        <f>IF(OR(ISNUMBER(FIND("inteligencia",Tabla1[[#This Row],[Resumen]])), ISNUMBER(FIND("artificial",Tabla1[[#This Row],[Resumen]])), ISNUMBER(FIND("Inteligencia",Tabla1[[#This Row],[Resumen]])), ISNUMBER(FIND("Artificial",Tabla1[[#This Row],[Resumen]]))), 1, 0)</f>
        <v>1</v>
      </c>
      <c r="AD485"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85" s="159">
        <f>Tabla1[[#This Row],[Título Menciona IA]]*Tabla1[[#This Row],[Resumen Menciona IA]]</f>
        <v>0</v>
      </c>
      <c r="AF485" s="142" t="s">
        <v>81</v>
      </c>
      <c r="AG485" s="145"/>
      <c r="AH485" s="141"/>
      <c r="AI485" s="141"/>
      <c r="AJ485" s="141"/>
      <c r="AK485" s="141"/>
      <c r="AL485" s="141"/>
      <c r="AM485" s="141"/>
      <c r="AN485" s="141"/>
      <c r="AO485" s="141"/>
      <c r="AP485" s="142"/>
      <c r="AQ485" s="132" t="s">
        <v>3524</v>
      </c>
      <c r="AR485" s="134" t="s">
        <v>3525</v>
      </c>
      <c r="AS485" s="134" t="s">
        <v>3526</v>
      </c>
      <c r="AT485" s="141"/>
    </row>
    <row r="486" spans="1:46" ht="60">
      <c r="A486" s="122">
        <v>485</v>
      </c>
      <c r="B486" s="122" t="s">
        <v>3355</v>
      </c>
      <c r="C486" s="123" t="s">
        <v>3356</v>
      </c>
      <c r="D486" s="123" t="s">
        <v>22</v>
      </c>
      <c r="E486" s="123" t="s">
        <v>3357</v>
      </c>
      <c r="F486" s="123" t="s">
        <v>24</v>
      </c>
      <c r="G486" s="123" t="s">
        <v>25</v>
      </c>
      <c r="H486" s="122" t="s">
        <v>3358</v>
      </c>
      <c r="I486" s="122" t="s">
        <v>74</v>
      </c>
      <c r="J486" s="122">
        <f>YEAR(Tabla1[[#This Row],[Fecha de Inicio del Proceso]])</f>
        <v>2025</v>
      </c>
      <c r="K486" s="124">
        <v>45749</v>
      </c>
      <c r="L486" s="123" t="s">
        <v>3359</v>
      </c>
      <c r="M486" s="122" t="s">
        <v>3383</v>
      </c>
      <c r="N486" s="122" t="s">
        <v>3527</v>
      </c>
      <c r="O486" s="122" t="s">
        <v>27</v>
      </c>
      <c r="P486" s="122" t="s">
        <v>3371</v>
      </c>
      <c r="Q486" s="124">
        <v>46062</v>
      </c>
      <c r="R486" s="124">
        <v>45777</v>
      </c>
      <c r="S486" s="126" t="s">
        <v>28</v>
      </c>
      <c r="T486" s="126" t="s">
        <v>28</v>
      </c>
      <c r="U486" s="123" t="s">
        <v>28</v>
      </c>
      <c r="V486" s="123" t="s">
        <v>28</v>
      </c>
      <c r="W486" s="126" t="s">
        <v>28</v>
      </c>
      <c r="X486" s="123" t="s">
        <v>28</v>
      </c>
      <c r="Y486" s="122" t="s">
        <v>3528</v>
      </c>
      <c r="Z486" s="122" t="s">
        <v>28</v>
      </c>
      <c r="AA486" s="123" t="s">
        <v>239</v>
      </c>
      <c r="AB486" s="141" t="s">
        <v>3529</v>
      </c>
      <c r="AC486" s="158">
        <f>IF(OR(ISNUMBER(FIND("inteligencia",Tabla1[[#This Row],[Resumen]])), ISNUMBER(FIND("artificial",Tabla1[[#This Row],[Resumen]])), ISNUMBER(FIND("Inteligencia",Tabla1[[#This Row],[Resumen]])), ISNUMBER(FIND("Artificial",Tabla1[[#This Row],[Resumen]]))), 1, 0)</f>
        <v>1</v>
      </c>
      <c r="AD486"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86" s="159">
        <f>Tabla1[[#This Row],[Título Menciona IA]]*Tabla1[[#This Row],[Resumen Menciona IA]]</f>
        <v>0</v>
      </c>
      <c r="AF486" s="142" t="s">
        <v>81</v>
      </c>
      <c r="AG486" s="145"/>
      <c r="AH486" s="141"/>
      <c r="AI486" s="141"/>
      <c r="AJ486" s="141"/>
      <c r="AK486" s="141"/>
      <c r="AL486" s="141"/>
      <c r="AM486" s="141"/>
      <c r="AN486" s="141"/>
      <c r="AO486" s="141"/>
      <c r="AP486" s="142"/>
      <c r="AQ486" s="132" t="s">
        <v>3530</v>
      </c>
      <c r="AR486" s="134" t="s">
        <v>3531</v>
      </c>
      <c r="AS486" s="134" t="s">
        <v>3532</v>
      </c>
      <c r="AT486" s="141"/>
    </row>
    <row r="487" spans="1:46" ht="45">
      <c r="A487" s="122">
        <v>486</v>
      </c>
      <c r="B487" s="122" t="s">
        <v>3355</v>
      </c>
      <c r="C487" s="123" t="s">
        <v>3356</v>
      </c>
      <c r="D487" s="123" t="s">
        <v>22</v>
      </c>
      <c r="E487" s="123" t="s">
        <v>3357</v>
      </c>
      <c r="F487" s="123" t="s">
        <v>24</v>
      </c>
      <c r="G487" s="123" t="s">
        <v>25</v>
      </c>
      <c r="H487" s="123" t="s">
        <v>3368</v>
      </c>
      <c r="I487" s="122" t="s">
        <v>1787</v>
      </c>
      <c r="J487" s="122">
        <f>YEAR(Tabla1[[#This Row],[Fecha de Inicio del Proceso]])</f>
        <v>2025</v>
      </c>
      <c r="K487" s="124">
        <v>45748</v>
      </c>
      <c r="L487" s="123" t="s">
        <v>3359</v>
      </c>
      <c r="M487" s="123" t="s">
        <v>3455</v>
      </c>
      <c r="N487" s="122" t="s">
        <v>3533</v>
      </c>
      <c r="O487" s="122" t="s">
        <v>27</v>
      </c>
      <c r="P487" s="122" t="s">
        <v>3534</v>
      </c>
      <c r="Q487" s="124">
        <v>46062</v>
      </c>
      <c r="R487" s="124">
        <v>45749</v>
      </c>
      <c r="S487" s="126" t="s">
        <v>28</v>
      </c>
      <c r="T487" s="126" t="s">
        <v>28</v>
      </c>
      <c r="U487" s="123" t="s">
        <v>28</v>
      </c>
      <c r="V487" s="122" t="s">
        <v>28</v>
      </c>
      <c r="W487" s="124" t="s">
        <v>28</v>
      </c>
      <c r="X487" s="122" t="s">
        <v>28</v>
      </c>
      <c r="Y487" s="122" t="s">
        <v>3535</v>
      </c>
      <c r="Z487" s="122" t="s">
        <v>28</v>
      </c>
      <c r="AA487" s="123" t="s">
        <v>112</v>
      </c>
      <c r="AB487" s="141" t="s">
        <v>3536</v>
      </c>
      <c r="AC487" s="158">
        <f>IF(OR(ISNUMBER(FIND("inteligencia",Tabla1[[#This Row],[Resumen]])), ISNUMBER(FIND("artificial",Tabla1[[#This Row],[Resumen]])), ISNUMBER(FIND("Inteligencia",Tabla1[[#This Row],[Resumen]])), ISNUMBER(FIND("Artificial",Tabla1[[#This Row],[Resumen]]))), 1, 0)</f>
        <v>1</v>
      </c>
      <c r="AD487"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87" s="159">
        <f>Tabla1[[#This Row],[Título Menciona IA]]*Tabla1[[#This Row],[Resumen Menciona IA]]</f>
        <v>0</v>
      </c>
      <c r="AF487" s="142" t="s">
        <v>81</v>
      </c>
      <c r="AG487" s="145"/>
      <c r="AH487" s="141"/>
      <c r="AI487" s="141"/>
      <c r="AJ487" s="141"/>
      <c r="AK487" s="141"/>
      <c r="AL487" s="141"/>
      <c r="AM487" s="141"/>
      <c r="AN487" s="141"/>
      <c r="AO487" s="141"/>
      <c r="AP487" s="142"/>
      <c r="AQ487" s="132" t="s">
        <v>3537</v>
      </c>
      <c r="AR487" s="134" t="s">
        <v>3538</v>
      </c>
      <c r="AS487" s="134" t="s">
        <v>3539</v>
      </c>
      <c r="AT487" s="141"/>
    </row>
    <row r="488" spans="1:46" ht="135">
      <c r="A488" s="122">
        <v>487</v>
      </c>
      <c r="B488" s="122" t="s">
        <v>3355</v>
      </c>
      <c r="C488" s="123" t="s">
        <v>3356</v>
      </c>
      <c r="D488" s="123" t="s">
        <v>22</v>
      </c>
      <c r="E488" s="123" t="s">
        <v>3357</v>
      </c>
      <c r="F488" s="123" t="s">
        <v>24</v>
      </c>
      <c r="G488" s="123" t="s">
        <v>25</v>
      </c>
      <c r="H488" s="123" t="s">
        <v>3368</v>
      </c>
      <c r="I488" s="123" t="s">
        <v>74</v>
      </c>
      <c r="J488" s="122">
        <f>YEAR(Tabla1[[#This Row],[Fecha de Inicio del Proceso]])</f>
        <v>2025</v>
      </c>
      <c r="K488" s="124">
        <v>45748</v>
      </c>
      <c r="L488" s="123" t="s">
        <v>3359</v>
      </c>
      <c r="M488" s="123" t="s">
        <v>3369</v>
      </c>
      <c r="N488" s="122" t="s">
        <v>3540</v>
      </c>
      <c r="O488" s="122" t="s">
        <v>27</v>
      </c>
      <c r="P488" s="122" t="s">
        <v>3371</v>
      </c>
      <c r="Q488" s="124">
        <v>46062</v>
      </c>
      <c r="R488" s="124">
        <v>45755</v>
      </c>
      <c r="S488" s="126" t="s">
        <v>28</v>
      </c>
      <c r="T488" s="126" t="s">
        <v>28</v>
      </c>
      <c r="U488" s="123" t="s">
        <v>28</v>
      </c>
      <c r="V488" s="122" t="s">
        <v>28</v>
      </c>
      <c r="W488" s="124" t="s">
        <v>28</v>
      </c>
      <c r="X488" s="122" t="s">
        <v>28</v>
      </c>
      <c r="Y488" s="122" t="s">
        <v>3541</v>
      </c>
      <c r="Z488" s="122" t="s">
        <v>28</v>
      </c>
      <c r="AA488" s="123" t="s">
        <v>135</v>
      </c>
      <c r="AB488" s="141" t="s">
        <v>3542</v>
      </c>
      <c r="AC488" s="158">
        <f>IF(OR(ISNUMBER(FIND("inteligencia",Tabla1[[#This Row],[Resumen]])), ISNUMBER(FIND("artificial",Tabla1[[#This Row],[Resumen]])), ISNUMBER(FIND("Inteligencia",Tabla1[[#This Row],[Resumen]])), ISNUMBER(FIND("Artificial",Tabla1[[#This Row],[Resumen]]))), 1, 0)</f>
        <v>1</v>
      </c>
      <c r="AD488"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88" s="159">
        <f>Tabla1[[#This Row],[Título Menciona IA]]*Tabla1[[#This Row],[Resumen Menciona IA]]</f>
        <v>0</v>
      </c>
      <c r="AF488" s="142" t="s">
        <v>81</v>
      </c>
      <c r="AG488" s="145"/>
      <c r="AH488" s="141"/>
      <c r="AI488" s="141"/>
      <c r="AJ488" s="141"/>
      <c r="AK488" s="141"/>
      <c r="AL488" s="141"/>
      <c r="AM488" s="141"/>
      <c r="AN488" s="141"/>
      <c r="AO488" s="141"/>
      <c r="AP488" s="142"/>
      <c r="AQ488" s="132" t="s">
        <v>3543</v>
      </c>
      <c r="AR488" s="134" t="s">
        <v>3544</v>
      </c>
      <c r="AS488" s="134" t="s">
        <v>3545</v>
      </c>
      <c r="AT488" s="141"/>
    </row>
    <row r="489" spans="1:46" ht="90">
      <c r="A489" s="122">
        <v>488</v>
      </c>
      <c r="B489" s="122" t="s">
        <v>3355</v>
      </c>
      <c r="C489" s="123" t="s">
        <v>3356</v>
      </c>
      <c r="D489" s="123" t="s">
        <v>22</v>
      </c>
      <c r="E489" s="123" t="s">
        <v>3357</v>
      </c>
      <c r="F489" s="123" t="s">
        <v>24</v>
      </c>
      <c r="G489" s="123" t="s">
        <v>25</v>
      </c>
      <c r="H489" s="122" t="s">
        <v>3358</v>
      </c>
      <c r="I489" s="122" t="s">
        <v>74</v>
      </c>
      <c r="J489" s="122">
        <f>YEAR(Tabla1[[#This Row],[Fecha de Inicio del Proceso]])</f>
        <v>2025</v>
      </c>
      <c r="K489" s="124">
        <v>45748</v>
      </c>
      <c r="L489" s="123" t="s">
        <v>3359</v>
      </c>
      <c r="M489" s="122" t="s">
        <v>3383</v>
      </c>
      <c r="N489" s="122" t="s">
        <v>3546</v>
      </c>
      <c r="O489" s="122" t="s">
        <v>27</v>
      </c>
      <c r="P489" s="122" t="s">
        <v>3371</v>
      </c>
      <c r="Q489" s="124">
        <v>46062</v>
      </c>
      <c r="R489" s="124">
        <v>45756</v>
      </c>
      <c r="S489" s="126" t="s">
        <v>28</v>
      </c>
      <c r="T489" s="126" t="s">
        <v>28</v>
      </c>
      <c r="U489" s="123" t="s">
        <v>28</v>
      </c>
      <c r="V489" s="123" t="s">
        <v>28</v>
      </c>
      <c r="W489" s="126" t="s">
        <v>28</v>
      </c>
      <c r="X489" s="123" t="s">
        <v>28</v>
      </c>
      <c r="Y489" s="122" t="s">
        <v>3547</v>
      </c>
      <c r="Z489" s="122" t="s">
        <v>28</v>
      </c>
      <c r="AA489" s="123" t="s">
        <v>112</v>
      </c>
      <c r="AB489" s="141" t="s">
        <v>3548</v>
      </c>
      <c r="AC489" s="158">
        <f>IF(OR(ISNUMBER(FIND("inteligencia",Tabla1[[#This Row],[Resumen]])), ISNUMBER(FIND("artificial",Tabla1[[#This Row],[Resumen]])), ISNUMBER(FIND("Inteligencia",Tabla1[[#This Row],[Resumen]])), ISNUMBER(FIND("Artificial",Tabla1[[#This Row],[Resumen]]))), 1, 0)</f>
        <v>1</v>
      </c>
      <c r="AD489"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89" s="159">
        <f>Tabla1[[#This Row],[Título Menciona IA]]*Tabla1[[#This Row],[Resumen Menciona IA]]</f>
        <v>0</v>
      </c>
      <c r="AF489" s="142" t="s">
        <v>81</v>
      </c>
      <c r="AG489" s="145"/>
      <c r="AH489" s="141"/>
      <c r="AI489" s="141"/>
      <c r="AJ489" s="141"/>
      <c r="AK489" s="141"/>
      <c r="AL489" s="141"/>
      <c r="AM489" s="141"/>
      <c r="AN489" s="141"/>
      <c r="AO489" s="141"/>
      <c r="AP489" s="142"/>
      <c r="AQ489" s="132" t="s">
        <v>3549</v>
      </c>
      <c r="AR489" s="134" t="s">
        <v>3550</v>
      </c>
      <c r="AS489" s="134" t="s">
        <v>3551</v>
      </c>
      <c r="AT489" s="141"/>
    </row>
    <row r="490" spans="1:46" ht="105">
      <c r="A490" s="122">
        <v>489</v>
      </c>
      <c r="B490" s="122" t="s">
        <v>3355</v>
      </c>
      <c r="C490" s="123" t="s">
        <v>3356</v>
      </c>
      <c r="D490" s="123" t="s">
        <v>22</v>
      </c>
      <c r="E490" s="123" t="s">
        <v>3357</v>
      </c>
      <c r="F490" s="123" t="s">
        <v>24</v>
      </c>
      <c r="G490" s="123" t="s">
        <v>25</v>
      </c>
      <c r="H490" s="123" t="s">
        <v>3368</v>
      </c>
      <c r="I490" s="123" t="s">
        <v>74</v>
      </c>
      <c r="J490" s="122">
        <f>YEAR(Tabla1[[#This Row],[Fecha de Inicio del Proceso]])</f>
        <v>2025</v>
      </c>
      <c r="K490" s="124">
        <v>45728</v>
      </c>
      <c r="L490" s="123" t="s">
        <v>3359</v>
      </c>
      <c r="M490" s="123" t="s">
        <v>3369</v>
      </c>
      <c r="N490" s="122" t="s">
        <v>3552</v>
      </c>
      <c r="O490" s="122" t="s">
        <v>27</v>
      </c>
      <c r="P490" s="122" t="s">
        <v>3371</v>
      </c>
      <c r="Q490" s="124">
        <v>46062</v>
      </c>
      <c r="R490" s="124">
        <v>45749</v>
      </c>
      <c r="S490" s="126" t="s">
        <v>28</v>
      </c>
      <c r="T490" s="126" t="s">
        <v>28</v>
      </c>
      <c r="U490" s="123" t="s">
        <v>28</v>
      </c>
      <c r="V490" s="123" t="s">
        <v>28</v>
      </c>
      <c r="W490" s="126" t="s">
        <v>28</v>
      </c>
      <c r="X490" s="123" t="s">
        <v>28</v>
      </c>
      <c r="Y490" s="122" t="s">
        <v>3444</v>
      </c>
      <c r="Z490" s="122" t="s">
        <v>28</v>
      </c>
      <c r="AA490" s="123" t="s">
        <v>135</v>
      </c>
      <c r="AB490" s="141" t="s">
        <v>3553</v>
      </c>
      <c r="AC490" s="158">
        <f>IF(OR(ISNUMBER(FIND("inteligencia",Tabla1[[#This Row],[Resumen]])), ISNUMBER(FIND("artificial",Tabla1[[#This Row],[Resumen]])), ISNUMBER(FIND("Inteligencia",Tabla1[[#This Row],[Resumen]])), ISNUMBER(FIND("Artificial",Tabla1[[#This Row],[Resumen]]))), 1, 0)</f>
        <v>1</v>
      </c>
      <c r="AD490"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90" s="159">
        <f>Tabla1[[#This Row],[Título Menciona IA]]*Tabla1[[#This Row],[Resumen Menciona IA]]</f>
        <v>0</v>
      </c>
      <c r="AF490" s="142" t="s">
        <v>81</v>
      </c>
      <c r="AG490" s="145"/>
      <c r="AH490" s="141"/>
      <c r="AI490" s="141"/>
      <c r="AJ490" s="141"/>
      <c r="AK490" s="141"/>
      <c r="AL490" s="141"/>
      <c r="AM490" s="141"/>
      <c r="AN490" s="141"/>
      <c r="AO490" s="141"/>
      <c r="AP490" s="142"/>
      <c r="AQ490" s="132" t="s">
        <v>3554</v>
      </c>
      <c r="AR490" s="134" t="s">
        <v>3555</v>
      </c>
      <c r="AS490" s="134" t="s">
        <v>3556</v>
      </c>
      <c r="AT490" s="141"/>
    </row>
    <row r="491" spans="1:46" ht="120">
      <c r="A491" s="122">
        <v>490</v>
      </c>
      <c r="B491" s="122" t="s">
        <v>3355</v>
      </c>
      <c r="C491" s="123" t="s">
        <v>3356</v>
      </c>
      <c r="D491" s="123" t="s">
        <v>22</v>
      </c>
      <c r="E491" s="123" t="s">
        <v>3357</v>
      </c>
      <c r="F491" s="123" t="s">
        <v>24</v>
      </c>
      <c r="G491" s="123" t="s">
        <v>25</v>
      </c>
      <c r="H491" s="123" t="s">
        <v>3358</v>
      </c>
      <c r="I491" s="123" t="s">
        <v>74</v>
      </c>
      <c r="J491" s="122">
        <f>YEAR(Tabla1[[#This Row],[Fecha de Inicio del Proceso]])</f>
        <v>2025</v>
      </c>
      <c r="K491" s="124">
        <v>45721</v>
      </c>
      <c r="L491" s="123" t="s">
        <v>3359</v>
      </c>
      <c r="M491" s="123" t="s">
        <v>3383</v>
      </c>
      <c r="N491" s="122" t="s">
        <v>3557</v>
      </c>
      <c r="O491" s="122" t="s">
        <v>27</v>
      </c>
      <c r="P491" s="122" t="s">
        <v>3371</v>
      </c>
      <c r="Q491" s="124">
        <v>46062</v>
      </c>
      <c r="R491" s="124">
        <v>45727</v>
      </c>
      <c r="S491" s="126" t="s">
        <v>28</v>
      </c>
      <c r="T491" s="126" t="s">
        <v>28</v>
      </c>
      <c r="U491" s="123" t="s">
        <v>28</v>
      </c>
      <c r="V491" s="123" t="s">
        <v>28</v>
      </c>
      <c r="W491" s="126" t="s">
        <v>28</v>
      </c>
      <c r="X491" s="123" t="s">
        <v>28</v>
      </c>
      <c r="Y491" s="122" t="s">
        <v>3558</v>
      </c>
      <c r="Z491" s="122" t="s">
        <v>28</v>
      </c>
      <c r="AA491" s="123" t="s">
        <v>333</v>
      </c>
      <c r="AB491" s="142" t="s">
        <v>3559</v>
      </c>
      <c r="AC491" s="158">
        <f>IF(OR(ISNUMBER(FIND("inteligencia",Tabla1[[#This Row],[Resumen]])), ISNUMBER(FIND("artificial",Tabla1[[#This Row],[Resumen]])), ISNUMBER(FIND("Inteligencia",Tabla1[[#This Row],[Resumen]])), ISNUMBER(FIND("Artificial",Tabla1[[#This Row],[Resumen]]))), 1, 0)</f>
        <v>1</v>
      </c>
      <c r="AD491"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91" s="159">
        <f>Tabla1[[#This Row],[Título Menciona IA]]*Tabla1[[#This Row],[Resumen Menciona IA]]</f>
        <v>0</v>
      </c>
      <c r="AF491" s="142" t="s">
        <v>81</v>
      </c>
      <c r="AG491" s="145"/>
      <c r="AH491" s="141"/>
      <c r="AI491" s="141"/>
      <c r="AJ491" s="141"/>
      <c r="AK491" s="141"/>
      <c r="AL491" s="141"/>
      <c r="AM491" s="141"/>
      <c r="AN491" s="141"/>
      <c r="AO491" s="141"/>
      <c r="AP491" s="142"/>
      <c r="AQ491" s="146" t="s">
        <v>3560</v>
      </c>
      <c r="AR491" s="134" t="s">
        <v>3561</v>
      </c>
      <c r="AS491" s="134" t="s">
        <v>3562</v>
      </c>
      <c r="AT491" s="141"/>
    </row>
    <row r="492" spans="1:46" ht="90">
      <c r="A492" s="122">
        <v>491</v>
      </c>
      <c r="B492" s="122" t="s">
        <v>3355</v>
      </c>
      <c r="C492" s="123" t="s">
        <v>3356</v>
      </c>
      <c r="D492" s="123" t="s">
        <v>22</v>
      </c>
      <c r="E492" s="123" t="s">
        <v>3357</v>
      </c>
      <c r="F492" s="123" t="s">
        <v>24</v>
      </c>
      <c r="G492" s="123" t="s">
        <v>25</v>
      </c>
      <c r="H492" s="123" t="s">
        <v>3358</v>
      </c>
      <c r="I492" s="123" t="s">
        <v>74</v>
      </c>
      <c r="J492" s="122">
        <f>YEAR(Tabla1[[#This Row],[Fecha de Inicio del Proceso]])</f>
        <v>2025</v>
      </c>
      <c r="K492" s="124">
        <v>45720</v>
      </c>
      <c r="L492" s="123" t="s">
        <v>3359</v>
      </c>
      <c r="M492" s="123" t="s">
        <v>3383</v>
      </c>
      <c r="N492" s="122" t="s">
        <v>3563</v>
      </c>
      <c r="O492" s="122" t="s">
        <v>27</v>
      </c>
      <c r="P492" s="122" t="s">
        <v>3371</v>
      </c>
      <c r="Q492" s="124">
        <v>46062</v>
      </c>
      <c r="R492" s="124">
        <v>45720</v>
      </c>
      <c r="S492" s="126" t="s">
        <v>28</v>
      </c>
      <c r="T492" s="126" t="s">
        <v>28</v>
      </c>
      <c r="U492" s="126" t="s">
        <v>28</v>
      </c>
      <c r="V492" s="124" t="s">
        <v>28</v>
      </c>
      <c r="W492" s="122" t="s">
        <v>28</v>
      </c>
      <c r="X492" s="122" t="s">
        <v>28</v>
      </c>
      <c r="Y492" s="122" t="s">
        <v>3564</v>
      </c>
      <c r="Z492" s="122" t="s">
        <v>28</v>
      </c>
      <c r="AA492" s="123" t="s">
        <v>135</v>
      </c>
      <c r="AB492" s="142" t="s">
        <v>3565</v>
      </c>
      <c r="AC492" s="158">
        <f>IF(OR(ISNUMBER(FIND("inteligencia",Tabla1[[#This Row],[Resumen]])), ISNUMBER(FIND("artificial",Tabla1[[#This Row],[Resumen]])), ISNUMBER(FIND("Inteligencia",Tabla1[[#This Row],[Resumen]])), ISNUMBER(FIND("Artificial",Tabla1[[#This Row],[Resumen]]))), 1, 0)</f>
        <v>1</v>
      </c>
      <c r="AD492"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92" s="159">
        <f>Tabla1[[#This Row],[Título Menciona IA]]*Tabla1[[#This Row],[Resumen Menciona IA]]</f>
        <v>0</v>
      </c>
      <c r="AF492" s="142" t="s">
        <v>81</v>
      </c>
      <c r="AG492" s="145"/>
      <c r="AH492" s="141"/>
      <c r="AI492" s="141"/>
      <c r="AJ492" s="141"/>
      <c r="AK492" s="141"/>
      <c r="AL492" s="141"/>
      <c r="AM492" s="141"/>
      <c r="AN492" s="141"/>
      <c r="AO492" s="141"/>
      <c r="AP492" s="142"/>
      <c r="AQ492" s="132" t="s">
        <v>3566</v>
      </c>
      <c r="AR492" s="134" t="s">
        <v>3567</v>
      </c>
      <c r="AS492" s="134" t="s">
        <v>3568</v>
      </c>
      <c r="AT492" s="134"/>
    </row>
    <row r="493" spans="1:46" ht="60">
      <c r="A493" s="122">
        <v>492</v>
      </c>
      <c r="B493" s="122" t="s">
        <v>3355</v>
      </c>
      <c r="C493" s="123" t="s">
        <v>3356</v>
      </c>
      <c r="D493" s="123" t="s">
        <v>22</v>
      </c>
      <c r="E493" s="123" t="s">
        <v>3357</v>
      </c>
      <c r="F493" s="123" t="s">
        <v>24</v>
      </c>
      <c r="G493" s="123" t="s">
        <v>25</v>
      </c>
      <c r="H493" s="123" t="s">
        <v>3368</v>
      </c>
      <c r="I493" s="123" t="s">
        <v>1787</v>
      </c>
      <c r="J493" s="122">
        <f>YEAR(Tabla1[[#This Row],[Fecha de Inicio del Proceso]])</f>
        <v>2025</v>
      </c>
      <c r="K493" s="124">
        <v>45714</v>
      </c>
      <c r="L493" s="123" t="s">
        <v>3359</v>
      </c>
      <c r="M493" s="123" t="s">
        <v>3455</v>
      </c>
      <c r="N493" s="122" t="s">
        <v>3569</v>
      </c>
      <c r="O493" s="122" t="s">
        <v>27</v>
      </c>
      <c r="P493" s="122" t="s">
        <v>3371</v>
      </c>
      <c r="Q493" s="124">
        <v>46062</v>
      </c>
      <c r="R493" s="124">
        <v>45720</v>
      </c>
      <c r="S493" s="126" t="s">
        <v>28</v>
      </c>
      <c r="T493" s="126" t="s">
        <v>28</v>
      </c>
      <c r="U493" s="126" t="s">
        <v>28</v>
      </c>
      <c r="V493" s="124" t="s">
        <v>28</v>
      </c>
      <c r="W493" s="122" t="s">
        <v>28</v>
      </c>
      <c r="X493" s="122" t="s">
        <v>28</v>
      </c>
      <c r="Y493" s="122" t="s">
        <v>3570</v>
      </c>
      <c r="Z493" s="122" t="s">
        <v>28</v>
      </c>
      <c r="AA493" s="123" t="s">
        <v>112</v>
      </c>
      <c r="AB493" s="142" t="s">
        <v>3571</v>
      </c>
      <c r="AC493" s="158">
        <f>IF(OR(ISNUMBER(FIND("inteligencia",Tabla1[[#This Row],[Resumen]])), ISNUMBER(FIND("artificial",Tabla1[[#This Row],[Resumen]])), ISNUMBER(FIND("Inteligencia",Tabla1[[#This Row],[Resumen]])), ISNUMBER(FIND("Artificial",Tabla1[[#This Row],[Resumen]]))), 1, 0)</f>
        <v>1</v>
      </c>
      <c r="AD493"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93" s="159">
        <f>Tabla1[[#This Row],[Título Menciona IA]]*Tabla1[[#This Row],[Resumen Menciona IA]]</f>
        <v>0</v>
      </c>
      <c r="AF493" s="142" t="s">
        <v>81</v>
      </c>
      <c r="AG493" s="145"/>
      <c r="AH493" s="141"/>
      <c r="AI493" s="141"/>
      <c r="AJ493" s="141"/>
      <c r="AK493" s="141"/>
      <c r="AL493" s="141"/>
      <c r="AM493" s="141"/>
      <c r="AN493" s="141"/>
      <c r="AO493" s="141"/>
      <c r="AP493" s="142"/>
      <c r="AQ493" s="132" t="s">
        <v>3572</v>
      </c>
      <c r="AR493" s="134" t="s">
        <v>3573</v>
      </c>
      <c r="AS493" s="134" t="s">
        <v>3574</v>
      </c>
      <c r="AT493" s="134"/>
    </row>
    <row r="494" spans="1:46" ht="45">
      <c r="A494" s="122">
        <v>493</v>
      </c>
      <c r="B494" s="122" t="s">
        <v>3355</v>
      </c>
      <c r="C494" s="123" t="s">
        <v>3356</v>
      </c>
      <c r="D494" s="123" t="s">
        <v>22</v>
      </c>
      <c r="E494" s="123" t="s">
        <v>3357</v>
      </c>
      <c r="F494" s="123" t="s">
        <v>24</v>
      </c>
      <c r="G494" s="123" t="s">
        <v>25</v>
      </c>
      <c r="H494" s="123" t="s">
        <v>3358</v>
      </c>
      <c r="I494" s="123" t="s">
        <v>74</v>
      </c>
      <c r="J494" s="122">
        <f>YEAR(Tabla1[[#This Row],[Fecha de Inicio del Proceso]])</f>
        <v>2025</v>
      </c>
      <c r="K494" s="124">
        <v>45714</v>
      </c>
      <c r="L494" s="123" t="s">
        <v>3359</v>
      </c>
      <c r="M494" s="123" t="s">
        <v>3383</v>
      </c>
      <c r="N494" s="122" t="s">
        <v>3575</v>
      </c>
      <c r="O494" s="122" t="s">
        <v>27</v>
      </c>
      <c r="P494" s="122" t="s">
        <v>3371</v>
      </c>
      <c r="Q494" s="124">
        <v>46062</v>
      </c>
      <c r="R494" s="124">
        <v>45777</v>
      </c>
      <c r="S494" s="126" t="s">
        <v>28</v>
      </c>
      <c r="T494" s="126" t="s">
        <v>28</v>
      </c>
      <c r="U494" s="126" t="s">
        <v>28</v>
      </c>
      <c r="V494" s="124" t="s">
        <v>28</v>
      </c>
      <c r="W494" s="122" t="s">
        <v>28</v>
      </c>
      <c r="X494" s="122" t="s">
        <v>28</v>
      </c>
      <c r="Y494" s="122" t="s">
        <v>3576</v>
      </c>
      <c r="Z494" s="122" t="s">
        <v>28</v>
      </c>
      <c r="AA494" s="123" t="s">
        <v>135</v>
      </c>
      <c r="AB494" s="142" t="s">
        <v>3577</v>
      </c>
      <c r="AC494" s="158">
        <f>IF(OR(ISNUMBER(FIND("inteligencia",Tabla1[[#This Row],[Resumen]])), ISNUMBER(FIND("artificial",Tabla1[[#This Row],[Resumen]])), ISNUMBER(FIND("Inteligencia",Tabla1[[#This Row],[Resumen]])), ISNUMBER(FIND("Artificial",Tabla1[[#This Row],[Resumen]]))), 1, 0)</f>
        <v>1</v>
      </c>
      <c r="AD494"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94" s="159">
        <f>Tabla1[[#This Row],[Título Menciona IA]]*Tabla1[[#This Row],[Resumen Menciona IA]]</f>
        <v>0</v>
      </c>
      <c r="AF494" s="142" t="s">
        <v>81</v>
      </c>
      <c r="AG494" s="145"/>
      <c r="AH494" s="141"/>
      <c r="AI494" s="141"/>
      <c r="AJ494" s="141"/>
      <c r="AK494" s="141"/>
      <c r="AL494" s="141"/>
      <c r="AM494" s="141"/>
      <c r="AN494" s="141"/>
      <c r="AO494" s="141"/>
      <c r="AP494" s="142"/>
      <c r="AQ494" s="132" t="s">
        <v>3578</v>
      </c>
      <c r="AR494" s="134" t="s">
        <v>3579</v>
      </c>
      <c r="AS494" s="134" t="s">
        <v>3580</v>
      </c>
      <c r="AT494" s="134"/>
    </row>
    <row r="495" spans="1:46" ht="105">
      <c r="A495" s="122">
        <v>494</v>
      </c>
      <c r="B495" s="122" t="s">
        <v>3355</v>
      </c>
      <c r="C495" s="123" t="s">
        <v>3356</v>
      </c>
      <c r="D495" s="123" t="s">
        <v>22</v>
      </c>
      <c r="E495" s="123" t="s">
        <v>3357</v>
      </c>
      <c r="F495" s="123" t="s">
        <v>24</v>
      </c>
      <c r="G495" s="123" t="s">
        <v>25</v>
      </c>
      <c r="H495" s="123" t="s">
        <v>3358</v>
      </c>
      <c r="I495" s="123" t="s">
        <v>74</v>
      </c>
      <c r="J495" s="122">
        <f>YEAR(Tabla1[[#This Row],[Fecha de Inicio del Proceso]])</f>
        <v>2025</v>
      </c>
      <c r="K495" s="124">
        <v>45713</v>
      </c>
      <c r="L495" s="123" t="s">
        <v>3359</v>
      </c>
      <c r="M495" s="123" t="s">
        <v>3383</v>
      </c>
      <c r="N495" s="122" t="s">
        <v>3581</v>
      </c>
      <c r="O495" s="122" t="s">
        <v>27</v>
      </c>
      <c r="P495" s="122" t="s">
        <v>3371</v>
      </c>
      <c r="Q495" s="124">
        <v>46062</v>
      </c>
      <c r="R495" s="124">
        <v>45713</v>
      </c>
      <c r="S495" s="126" t="s">
        <v>28</v>
      </c>
      <c r="T495" s="126" t="s">
        <v>28</v>
      </c>
      <c r="U495" s="126" t="s">
        <v>28</v>
      </c>
      <c r="V495" s="124" t="s">
        <v>28</v>
      </c>
      <c r="W495" s="122" t="s">
        <v>28</v>
      </c>
      <c r="X495" s="122" t="s">
        <v>28</v>
      </c>
      <c r="Y495" s="122" t="s">
        <v>3582</v>
      </c>
      <c r="Z495" s="122" t="s">
        <v>28</v>
      </c>
      <c r="AA495" s="123" t="s">
        <v>135</v>
      </c>
      <c r="AB495" s="142" t="s">
        <v>3583</v>
      </c>
      <c r="AC495" s="158">
        <f>IF(OR(ISNUMBER(FIND("inteligencia",Tabla1[[#This Row],[Resumen]])), ISNUMBER(FIND("artificial",Tabla1[[#This Row],[Resumen]])), ISNUMBER(FIND("Inteligencia",Tabla1[[#This Row],[Resumen]])), ISNUMBER(FIND("Artificial",Tabla1[[#This Row],[Resumen]]))), 1, 0)</f>
        <v>1</v>
      </c>
      <c r="AD495"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95" s="159">
        <f>Tabla1[[#This Row],[Título Menciona IA]]*Tabla1[[#This Row],[Resumen Menciona IA]]</f>
        <v>0</v>
      </c>
      <c r="AF495" s="142" t="s">
        <v>81</v>
      </c>
      <c r="AG495" s="145"/>
      <c r="AH495" s="141"/>
      <c r="AI495" s="141"/>
      <c r="AJ495" s="141"/>
      <c r="AK495" s="141"/>
      <c r="AL495" s="141"/>
      <c r="AM495" s="141"/>
      <c r="AN495" s="141"/>
      <c r="AO495" s="141"/>
      <c r="AP495" s="142"/>
      <c r="AQ495" s="132" t="s">
        <v>3584</v>
      </c>
      <c r="AR495" s="134" t="s">
        <v>3585</v>
      </c>
      <c r="AS495" s="134" t="s">
        <v>3586</v>
      </c>
      <c r="AT495" s="134"/>
    </row>
    <row r="496" spans="1:46" ht="60">
      <c r="A496" s="122">
        <v>495</v>
      </c>
      <c r="B496" s="122" t="s">
        <v>3355</v>
      </c>
      <c r="C496" s="123" t="s">
        <v>3356</v>
      </c>
      <c r="D496" s="123" t="s">
        <v>22</v>
      </c>
      <c r="E496" s="123" t="s">
        <v>3357</v>
      </c>
      <c r="F496" s="123" t="s">
        <v>24</v>
      </c>
      <c r="G496" s="123" t="s">
        <v>25</v>
      </c>
      <c r="H496" s="123" t="s">
        <v>3358</v>
      </c>
      <c r="I496" s="123" t="s">
        <v>1787</v>
      </c>
      <c r="J496" s="122">
        <f>YEAR(Tabla1[[#This Row],[Fecha de Inicio del Proceso]])</f>
        <v>2025</v>
      </c>
      <c r="K496" s="124">
        <v>45707</v>
      </c>
      <c r="L496" s="123" t="s">
        <v>3359</v>
      </c>
      <c r="M496" s="123" t="s">
        <v>3376</v>
      </c>
      <c r="N496" s="122" t="s">
        <v>3587</v>
      </c>
      <c r="O496" s="122" t="s">
        <v>27</v>
      </c>
      <c r="P496" s="122" t="s">
        <v>3371</v>
      </c>
      <c r="Q496" s="124">
        <v>46062</v>
      </c>
      <c r="R496" s="124">
        <v>45707</v>
      </c>
      <c r="S496" s="126" t="s">
        <v>28</v>
      </c>
      <c r="T496" s="126" t="s">
        <v>28</v>
      </c>
      <c r="U496" s="126" t="s">
        <v>28</v>
      </c>
      <c r="V496" s="124" t="s">
        <v>28</v>
      </c>
      <c r="W496" s="122" t="s">
        <v>28</v>
      </c>
      <c r="X496" s="122" t="s">
        <v>28</v>
      </c>
      <c r="Y496" s="122" t="s">
        <v>3588</v>
      </c>
      <c r="Z496" s="122" t="s">
        <v>28</v>
      </c>
      <c r="AA496" s="123" t="s">
        <v>112</v>
      </c>
      <c r="AB496" s="142" t="s">
        <v>3589</v>
      </c>
      <c r="AC496" s="158">
        <f>IF(OR(ISNUMBER(FIND("inteligencia",Tabla1[[#This Row],[Resumen]])), ISNUMBER(FIND("artificial",Tabla1[[#This Row],[Resumen]])), ISNUMBER(FIND("Inteligencia",Tabla1[[#This Row],[Resumen]])), ISNUMBER(FIND("Artificial",Tabla1[[#This Row],[Resumen]]))), 1, 0)</f>
        <v>1</v>
      </c>
      <c r="AD496"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496" s="159">
        <f>Tabla1[[#This Row],[Título Menciona IA]]*Tabla1[[#This Row],[Resumen Menciona IA]]</f>
        <v>1</v>
      </c>
      <c r="AF496" s="142" t="s">
        <v>81</v>
      </c>
      <c r="AG496" s="145"/>
      <c r="AH496" s="141"/>
      <c r="AI496" s="141"/>
      <c r="AJ496" s="141"/>
      <c r="AK496" s="141"/>
      <c r="AL496" s="141"/>
      <c r="AM496" s="141"/>
      <c r="AN496" s="141"/>
      <c r="AO496" s="141"/>
      <c r="AP496" s="142"/>
      <c r="AQ496" s="132" t="s">
        <v>3590</v>
      </c>
      <c r="AR496" s="134" t="s">
        <v>3591</v>
      </c>
      <c r="AS496" s="134" t="s">
        <v>3592</v>
      </c>
      <c r="AT496" s="134"/>
    </row>
    <row r="497" spans="1:46" ht="135">
      <c r="A497" s="122">
        <v>496</v>
      </c>
      <c r="B497" s="123" t="s">
        <v>3355</v>
      </c>
      <c r="C497" s="122" t="s">
        <v>3356</v>
      </c>
      <c r="D497" s="122" t="s">
        <v>22</v>
      </c>
      <c r="E497" s="122" t="s">
        <v>3357</v>
      </c>
      <c r="F497" s="123" t="s">
        <v>24</v>
      </c>
      <c r="G497" s="122" t="s">
        <v>25</v>
      </c>
      <c r="H497" s="122" t="s">
        <v>3368</v>
      </c>
      <c r="I497" s="122" t="s">
        <v>123</v>
      </c>
      <c r="J497" s="122">
        <f>YEAR(Tabla1[[#This Row],[Fecha de Inicio del Proceso]])</f>
        <v>2025</v>
      </c>
      <c r="K497" s="124">
        <v>45706</v>
      </c>
      <c r="L497" s="123" t="s">
        <v>3359</v>
      </c>
      <c r="M497" s="122" t="s">
        <v>3593</v>
      </c>
      <c r="N497" s="122" t="s">
        <v>3594</v>
      </c>
      <c r="O497" s="122" t="s">
        <v>109</v>
      </c>
      <c r="P497" s="122" t="s">
        <v>3595</v>
      </c>
      <c r="Q497" s="124">
        <v>45891</v>
      </c>
      <c r="R497" s="124">
        <v>45736</v>
      </c>
      <c r="S497" s="124">
        <v>45736</v>
      </c>
      <c r="T497" s="126" t="s">
        <v>28</v>
      </c>
      <c r="U497" s="126">
        <v>45736</v>
      </c>
      <c r="V497" s="124">
        <v>45736</v>
      </c>
      <c r="W497" s="122" t="s">
        <v>28</v>
      </c>
      <c r="X497" s="122" t="s">
        <v>28</v>
      </c>
      <c r="Y497" s="122" t="s">
        <v>3363</v>
      </c>
      <c r="Z497" s="122" t="s">
        <v>28</v>
      </c>
      <c r="AA497" s="123" t="s">
        <v>333</v>
      </c>
      <c r="AB497" s="141" t="s">
        <v>3596</v>
      </c>
      <c r="AC497" s="158">
        <f>IF(OR(ISNUMBER(FIND("inteligencia",Tabla1[[#This Row],[Resumen]])), ISNUMBER(FIND("artificial",Tabla1[[#This Row],[Resumen]])), ISNUMBER(FIND("Inteligencia",Tabla1[[#This Row],[Resumen]])), ISNUMBER(FIND("Artificial",Tabla1[[#This Row],[Resumen]]))), 1, 0)</f>
        <v>1</v>
      </c>
      <c r="AD497"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97" s="159">
        <f>Tabla1[[#This Row],[Título Menciona IA]]*Tabla1[[#This Row],[Resumen Menciona IA]]</f>
        <v>0</v>
      </c>
      <c r="AF497" s="142" t="s">
        <v>81</v>
      </c>
      <c r="AG497" s="145"/>
      <c r="AH497" s="141"/>
      <c r="AI497" s="141"/>
      <c r="AJ497" s="141"/>
      <c r="AK497" s="141"/>
      <c r="AL497" s="141"/>
      <c r="AM497" s="141"/>
      <c r="AN497" s="141"/>
      <c r="AO497" s="141"/>
      <c r="AP497" s="142"/>
      <c r="AQ497" s="146" t="s">
        <v>3597</v>
      </c>
      <c r="AR497" s="148" t="s">
        <v>3598</v>
      </c>
      <c r="AS497" s="148" t="s">
        <v>3599</v>
      </c>
      <c r="AT497" s="148" t="s">
        <v>3600</v>
      </c>
    </row>
    <row r="498" spans="1:46" ht="120">
      <c r="A498" s="122">
        <v>497</v>
      </c>
      <c r="B498" s="123" t="s">
        <v>3355</v>
      </c>
      <c r="C498" s="122" t="s">
        <v>3356</v>
      </c>
      <c r="D498" s="122" t="s">
        <v>22</v>
      </c>
      <c r="E498" s="122" t="s">
        <v>3357</v>
      </c>
      <c r="F498" s="123" t="s">
        <v>24</v>
      </c>
      <c r="G498" s="122" t="s">
        <v>25</v>
      </c>
      <c r="H498" s="122" t="s">
        <v>3368</v>
      </c>
      <c r="I498" s="122" t="s">
        <v>123</v>
      </c>
      <c r="J498" s="122">
        <f>YEAR(Tabla1[[#This Row],[Fecha de Inicio del Proceso]])</f>
        <v>2025</v>
      </c>
      <c r="K498" s="124">
        <v>45706</v>
      </c>
      <c r="L498" s="123" t="s">
        <v>3359</v>
      </c>
      <c r="M498" s="122" t="s">
        <v>3593</v>
      </c>
      <c r="N498" s="122" t="s">
        <v>3601</v>
      </c>
      <c r="O498" s="122" t="s">
        <v>109</v>
      </c>
      <c r="P498" s="122" t="s">
        <v>3595</v>
      </c>
      <c r="Q498" s="124">
        <v>45891</v>
      </c>
      <c r="R498" s="124">
        <v>45736</v>
      </c>
      <c r="S498" s="124">
        <v>45736</v>
      </c>
      <c r="T498" s="126" t="s">
        <v>28</v>
      </c>
      <c r="U498" s="124">
        <v>45736</v>
      </c>
      <c r="V498" s="124">
        <v>45736</v>
      </c>
      <c r="W498" s="122" t="s">
        <v>28</v>
      </c>
      <c r="X498" s="122" t="s">
        <v>28</v>
      </c>
      <c r="Y498" s="122" t="s">
        <v>3363</v>
      </c>
      <c r="Z498" s="122" t="s">
        <v>28</v>
      </c>
      <c r="AA498" s="123" t="s">
        <v>333</v>
      </c>
      <c r="AB498" s="141" t="s">
        <v>3602</v>
      </c>
      <c r="AC498" s="158">
        <f>IF(OR(ISNUMBER(FIND("inteligencia",Tabla1[[#This Row],[Resumen]])), ISNUMBER(FIND("artificial",Tabla1[[#This Row],[Resumen]])), ISNUMBER(FIND("Inteligencia",Tabla1[[#This Row],[Resumen]])), ISNUMBER(FIND("Artificial",Tabla1[[#This Row],[Resumen]]))), 1, 0)</f>
        <v>1</v>
      </c>
      <c r="AD498"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98" s="159">
        <f>Tabla1[[#This Row],[Título Menciona IA]]*Tabla1[[#This Row],[Resumen Menciona IA]]</f>
        <v>0</v>
      </c>
      <c r="AF498" s="142" t="s">
        <v>81</v>
      </c>
      <c r="AG498" s="145"/>
      <c r="AH498" s="141"/>
      <c r="AI498" s="141"/>
      <c r="AJ498" s="141"/>
      <c r="AK498" s="141"/>
      <c r="AL498" s="141"/>
      <c r="AM498" s="141"/>
      <c r="AN498" s="141"/>
      <c r="AO498" s="141"/>
      <c r="AP498" s="142"/>
      <c r="AQ498" s="151" t="s">
        <v>29</v>
      </c>
      <c r="AR498" s="148" t="s">
        <v>3603</v>
      </c>
      <c r="AS498" s="148" t="s">
        <v>3604</v>
      </c>
      <c r="AT498" s="148" t="s">
        <v>3600</v>
      </c>
    </row>
    <row r="499" spans="1:46" ht="120">
      <c r="A499" s="122">
        <v>498</v>
      </c>
      <c r="B499" s="122" t="s">
        <v>3355</v>
      </c>
      <c r="C499" s="123" t="s">
        <v>3356</v>
      </c>
      <c r="D499" s="123" t="s">
        <v>22</v>
      </c>
      <c r="E499" s="123" t="s">
        <v>3357</v>
      </c>
      <c r="F499" s="123" t="s">
        <v>24</v>
      </c>
      <c r="G499" s="123" t="s">
        <v>25</v>
      </c>
      <c r="H499" s="123" t="s">
        <v>3358</v>
      </c>
      <c r="I499" s="122" t="s">
        <v>74</v>
      </c>
      <c r="J499" s="122">
        <f>YEAR(Tabla1[[#This Row],[Fecha de Inicio del Proceso]])</f>
        <v>2025</v>
      </c>
      <c r="K499" s="124">
        <v>45706</v>
      </c>
      <c r="L499" s="123" t="s">
        <v>3359</v>
      </c>
      <c r="M499" s="123" t="s">
        <v>3383</v>
      </c>
      <c r="N499" s="122" t="s">
        <v>3605</v>
      </c>
      <c r="O499" s="122" t="s">
        <v>27</v>
      </c>
      <c r="P499" s="122" t="s">
        <v>3371</v>
      </c>
      <c r="Q499" s="124">
        <v>46062</v>
      </c>
      <c r="R499" s="124">
        <v>45706</v>
      </c>
      <c r="S499" s="126" t="s">
        <v>28</v>
      </c>
      <c r="T499" s="126" t="s">
        <v>28</v>
      </c>
      <c r="U499" s="126" t="s">
        <v>28</v>
      </c>
      <c r="V499" s="124" t="s">
        <v>28</v>
      </c>
      <c r="W499" s="122" t="s">
        <v>28</v>
      </c>
      <c r="X499" s="122" t="s">
        <v>28</v>
      </c>
      <c r="Y499" s="122" t="s">
        <v>3606</v>
      </c>
      <c r="Z499" s="122" t="s">
        <v>28</v>
      </c>
      <c r="AA499" s="123" t="s">
        <v>135</v>
      </c>
      <c r="AB499" s="142" t="s">
        <v>3607</v>
      </c>
      <c r="AC499" s="158">
        <f>IF(OR(ISNUMBER(FIND("inteligencia",Tabla1[[#This Row],[Resumen]])), ISNUMBER(FIND("artificial",Tabla1[[#This Row],[Resumen]])), ISNUMBER(FIND("Inteligencia",Tabla1[[#This Row],[Resumen]])), ISNUMBER(FIND("Artificial",Tabla1[[#This Row],[Resumen]]))), 1, 0)</f>
        <v>1</v>
      </c>
      <c r="AD499"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499" s="159">
        <f>Tabla1[[#This Row],[Título Menciona IA]]*Tabla1[[#This Row],[Resumen Menciona IA]]</f>
        <v>0</v>
      </c>
      <c r="AF499" s="142" t="s">
        <v>81</v>
      </c>
      <c r="AG499" s="145"/>
      <c r="AH499" s="141"/>
      <c r="AI499" s="141"/>
      <c r="AJ499" s="141"/>
      <c r="AK499" s="141"/>
      <c r="AL499" s="141"/>
      <c r="AM499" s="141"/>
      <c r="AN499" s="141"/>
      <c r="AO499" s="141"/>
      <c r="AP499" s="142"/>
      <c r="AQ499" s="132" t="s">
        <v>3608</v>
      </c>
      <c r="AR499" s="134" t="s">
        <v>3609</v>
      </c>
      <c r="AS499" s="134" t="s">
        <v>3610</v>
      </c>
      <c r="AT499" s="134"/>
    </row>
    <row r="500" spans="1:46" ht="45">
      <c r="A500" s="122">
        <v>499</v>
      </c>
      <c r="B500" s="122" t="s">
        <v>3355</v>
      </c>
      <c r="C500" s="123" t="s">
        <v>3356</v>
      </c>
      <c r="D500" s="123" t="s">
        <v>22</v>
      </c>
      <c r="E500" s="123" t="s">
        <v>3357</v>
      </c>
      <c r="F500" s="123" t="s">
        <v>24</v>
      </c>
      <c r="G500" s="123" t="s">
        <v>25</v>
      </c>
      <c r="H500" s="123" t="s">
        <v>3368</v>
      </c>
      <c r="I500" s="123" t="s">
        <v>1787</v>
      </c>
      <c r="J500" s="122">
        <f>YEAR(Tabla1[[#This Row],[Fecha de Inicio del Proceso]])</f>
        <v>2025</v>
      </c>
      <c r="K500" s="124">
        <v>45699</v>
      </c>
      <c r="L500" s="123" t="s">
        <v>3359</v>
      </c>
      <c r="M500" s="123" t="s">
        <v>3455</v>
      </c>
      <c r="N500" s="122" t="s">
        <v>3569</v>
      </c>
      <c r="O500" s="122" t="s">
        <v>27</v>
      </c>
      <c r="P500" s="122" t="s">
        <v>3371</v>
      </c>
      <c r="Q500" s="124">
        <v>46062</v>
      </c>
      <c r="R500" s="124">
        <v>45736</v>
      </c>
      <c r="S500" s="126" t="s">
        <v>28</v>
      </c>
      <c r="T500" s="126" t="s">
        <v>28</v>
      </c>
      <c r="U500" s="126" t="s">
        <v>28</v>
      </c>
      <c r="V500" s="124" t="s">
        <v>28</v>
      </c>
      <c r="W500" s="122" t="s">
        <v>28</v>
      </c>
      <c r="X500" s="122" t="s">
        <v>28</v>
      </c>
      <c r="Y500" s="122" t="s">
        <v>3611</v>
      </c>
      <c r="Z500" s="122" t="s">
        <v>28</v>
      </c>
      <c r="AA500" s="123" t="s">
        <v>112</v>
      </c>
      <c r="AB500" s="142" t="s">
        <v>3612</v>
      </c>
      <c r="AC500" s="158">
        <f>IF(OR(ISNUMBER(FIND("inteligencia",Tabla1[[#This Row],[Resumen]])), ISNUMBER(FIND("artificial",Tabla1[[#This Row],[Resumen]])), ISNUMBER(FIND("Inteligencia",Tabla1[[#This Row],[Resumen]])), ISNUMBER(FIND("Artificial",Tabla1[[#This Row],[Resumen]]))), 1, 0)</f>
        <v>1</v>
      </c>
      <c r="AD500"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00" s="159">
        <f>Tabla1[[#This Row],[Título Menciona IA]]*Tabla1[[#This Row],[Resumen Menciona IA]]</f>
        <v>0</v>
      </c>
      <c r="AF500" s="142" t="s">
        <v>81</v>
      </c>
      <c r="AG500" s="145"/>
      <c r="AH500" s="141"/>
      <c r="AI500" s="141"/>
      <c r="AJ500" s="141"/>
      <c r="AK500" s="141"/>
      <c r="AL500" s="141"/>
      <c r="AM500" s="141"/>
      <c r="AN500" s="141"/>
      <c r="AO500" s="141"/>
      <c r="AP500" s="142"/>
      <c r="AQ500" s="132" t="s">
        <v>3613</v>
      </c>
      <c r="AR500" s="134" t="s">
        <v>3614</v>
      </c>
      <c r="AS500" s="134" t="s">
        <v>3615</v>
      </c>
      <c r="AT500" s="134"/>
    </row>
    <row r="501" spans="1:46" ht="45">
      <c r="A501" s="122">
        <v>500</v>
      </c>
      <c r="B501" s="122" t="s">
        <v>3355</v>
      </c>
      <c r="C501" s="123" t="s">
        <v>3356</v>
      </c>
      <c r="D501" s="123" t="s">
        <v>22</v>
      </c>
      <c r="E501" s="123" t="s">
        <v>3357</v>
      </c>
      <c r="F501" s="123" t="s">
        <v>24</v>
      </c>
      <c r="G501" s="123" t="s">
        <v>25</v>
      </c>
      <c r="H501" s="123" t="s">
        <v>3368</v>
      </c>
      <c r="I501" s="123" t="s">
        <v>1787</v>
      </c>
      <c r="J501" s="122">
        <f>YEAR(Tabla1[[#This Row],[Fecha de Inicio del Proceso]])</f>
        <v>2025</v>
      </c>
      <c r="K501" s="124">
        <v>45699</v>
      </c>
      <c r="L501" s="123" t="s">
        <v>3359</v>
      </c>
      <c r="M501" s="123" t="s">
        <v>3455</v>
      </c>
      <c r="N501" s="122" t="s">
        <v>3569</v>
      </c>
      <c r="O501" s="122" t="s">
        <v>27</v>
      </c>
      <c r="P501" s="122" t="s">
        <v>3371</v>
      </c>
      <c r="Q501" s="124">
        <v>46062</v>
      </c>
      <c r="R501" s="124">
        <v>45736</v>
      </c>
      <c r="S501" s="126" t="s">
        <v>28</v>
      </c>
      <c r="T501" s="126" t="s">
        <v>28</v>
      </c>
      <c r="U501" s="126" t="s">
        <v>28</v>
      </c>
      <c r="V501" s="124" t="s">
        <v>28</v>
      </c>
      <c r="W501" s="122" t="s">
        <v>28</v>
      </c>
      <c r="X501" s="122" t="s">
        <v>28</v>
      </c>
      <c r="Y501" s="122" t="s">
        <v>3616</v>
      </c>
      <c r="Z501" s="122" t="s">
        <v>28</v>
      </c>
      <c r="AA501" s="123" t="s">
        <v>112</v>
      </c>
      <c r="AB501" s="142" t="s">
        <v>3617</v>
      </c>
      <c r="AC501" s="158">
        <f>IF(OR(ISNUMBER(FIND("inteligencia",Tabla1[[#This Row],[Resumen]])), ISNUMBER(FIND("artificial",Tabla1[[#This Row],[Resumen]])), ISNUMBER(FIND("Inteligencia",Tabla1[[#This Row],[Resumen]])), ISNUMBER(FIND("Artificial",Tabla1[[#This Row],[Resumen]]))), 1, 0)</f>
        <v>1</v>
      </c>
      <c r="AD501"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01" s="159">
        <f>Tabla1[[#This Row],[Título Menciona IA]]*Tabla1[[#This Row],[Resumen Menciona IA]]</f>
        <v>0</v>
      </c>
      <c r="AF501" s="142" t="s">
        <v>81</v>
      </c>
      <c r="AG501" s="145"/>
      <c r="AH501" s="141"/>
      <c r="AI501" s="141"/>
      <c r="AJ501" s="141"/>
      <c r="AK501" s="141"/>
      <c r="AL501" s="141"/>
      <c r="AM501" s="141"/>
      <c r="AN501" s="141"/>
      <c r="AO501" s="141"/>
      <c r="AP501" s="142"/>
      <c r="AQ501" s="132" t="s">
        <v>3618</v>
      </c>
      <c r="AR501" s="134" t="s">
        <v>3619</v>
      </c>
      <c r="AS501" s="134" t="s">
        <v>3620</v>
      </c>
      <c r="AT501" s="134"/>
    </row>
    <row r="502" spans="1:46" ht="105">
      <c r="A502" s="122">
        <v>501</v>
      </c>
      <c r="B502" s="122" t="s">
        <v>3355</v>
      </c>
      <c r="C502" s="123" t="s">
        <v>3356</v>
      </c>
      <c r="D502" s="123" t="s">
        <v>22</v>
      </c>
      <c r="E502" s="123" t="s">
        <v>3357</v>
      </c>
      <c r="F502" s="123" t="s">
        <v>24</v>
      </c>
      <c r="G502" s="123" t="s">
        <v>25</v>
      </c>
      <c r="H502" s="123" t="s">
        <v>3368</v>
      </c>
      <c r="I502" s="123" t="s">
        <v>1787</v>
      </c>
      <c r="J502" s="122">
        <f>YEAR(Tabla1[[#This Row],[Fecha de Inicio del Proceso]])</f>
        <v>2025</v>
      </c>
      <c r="K502" s="124">
        <v>45693</v>
      </c>
      <c r="L502" s="123" t="s">
        <v>3359</v>
      </c>
      <c r="M502" s="123" t="s">
        <v>3455</v>
      </c>
      <c r="N502" s="122" t="s">
        <v>3621</v>
      </c>
      <c r="O502" s="122" t="s">
        <v>27</v>
      </c>
      <c r="P502" s="122" t="s">
        <v>3371</v>
      </c>
      <c r="Q502" s="124">
        <v>46062</v>
      </c>
      <c r="R502" s="124">
        <v>45694</v>
      </c>
      <c r="S502" s="126" t="s">
        <v>28</v>
      </c>
      <c r="T502" s="126" t="s">
        <v>28</v>
      </c>
      <c r="U502" s="126" t="s">
        <v>28</v>
      </c>
      <c r="V502" s="124" t="s">
        <v>28</v>
      </c>
      <c r="W502" s="122" t="s">
        <v>28</v>
      </c>
      <c r="X502" s="122" t="s">
        <v>28</v>
      </c>
      <c r="Y502" s="122" t="s">
        <v>3541</v>
      </c>
      <c r="Z502" s="122" t="s">
        <v>28</v>
      </c>
      <c r="AA502" s="123" t="s">
        <v>112</v>
      </c>
      <c r="AB502" s="141" t="s">
        <v>3622</v>
      </c>
      <c r="AC502" s="158">
        <f>IF(OR(ISNUMBER(FIND("inteligencia",Tabla1[[#This Row],[Resumen]])), ISNUMBER(FIND("artificial",Tabla1[[#This Row],[Resumen]])), ISNUMBER(FIND("Inteligencia",Tabla1[[#This Row],[Resumen]])), ISNUMBER(FIND("Artificial",Tabla1[[#This Row],[Resumen]]))), 1, 0)</f>
        <v>1</v>
      </c>
      <c r="AD502"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02" s="159">
        <f>Tabla1[[#This Row],[Título Menciona IA]]*Tabla1[[#This Row],[Resumen Menciona IA]]</f>
        <v>0</v>
      </c>
      <c r="AF502" s="142" t="s">
        <v>81</v>
      </c>
      <c r="AG502" s="145"/>
      <c r="AH502" s="141"/>
      <c r="AI502" s="141"/>
      <c r="AJ502" s="141"/>
      <c r="AK502" s="141"/>
      <c r="AL502" s="141"/>
      <c r="AM502" s="141"/>
      <c r="AN502" s="141"/>
      <c r="AO502" s="141"/>
      <c r="AP502" s="142"/>
      <c r="AQ502" s="132" t="s">
        <v>3623</v>
      </c>
      <c r="AR502" s="134" t="s">
        <v>3624</v>
      </c>
      <c r="AS502" s="134" t="s">
        <v>3625</v>
      </c>
      <c r="AT502" s="134"/>
    </row>
    <row r="503" spans="1:46" ht="135">
      <c r="A503" s="122">
        <v>502</v>
      </c>
      <c r="B503" s="122" t="s">
        <v>3355</v>
      </c>
      <c r="C503" s="123" t="s">
        <v>3356</v>
      </c>
      <c r="D503" s="123" t="s">
        <v>22</v>
      </c>
      <c r="E503" s="123" t="s">
        <v>3357</v>
      </c>
      <c r="F503" s="123" t="s">
        <v>24</v>
      </c>
      <c r="G503" s="123" t="s">
        <v>25</v>
      </c>
      <c r="H503" s="122" t="s">
        <v>3368</v>
      </c>
      <c r="I503" s="122" t="s">
        <v>1787</v>
      </c>
      <c r="J503" s="122">
        <f>YEAR(Tabla1[[#This Row],[Fecha de Inicio del Proceso]])</f>
        <v>2025</v>
      </c>
      <c r="K503" s="124">
        <v>45693</v>
      </c>
      <c r="L503" s="123" t="s">
        <v>3359</v>
      </c>
      <c r="M503" s="123" t="s">
        <v>3455</v>
      </c>
      <c r="N503" s="122" t="s">
        <v>3569</v>
      </c>
      <c r="O503" s="122" t="s">
        <v>27</v>
      </c>
      <c r="P503" s="122" t="s">
        <v>3371</v>
      </c>
      <c r="Q503" s="124">
        <v>46062</v>
      </c>
      <c r="R503" s="124">
        <v>45699</v>
      </c>
      <c r="S503" s="126" t="s">
        <v>28</v>
      </c>
      <c r="T503" s="126" t="s">
        <v>28</v>
      </c>
      <c r="U503" s="126" t="s">
        <v>28</v>
      </c>
      <c r="V503" s="124" t="s">
        <v>28</v>
      </c>
      <c r="W503" s="122" t="s">
        <v>28</v>
      </c>
      <c r="X503" s="122" t="s">
        <v>28</v>
      </c>
      <c r="Y503" s="122" t="s">
        <v>3626</v>
      </c>
      <c r="Z503" s="122" t="s">
        <v>28</v>
      </c>
      <c r="AA503" s="123" t="s">
        <v>333</v>
      </c>
      <c r="AB503" s="142" t="s">
        <v>3627</v>
      </c>
      <c r="AC503" s="158">
        <f>IF(OR(ISNUMBER(FIND("inteligencia",Tabla1[[#This Row],[Resumen]])), ISNUMBER(FIND("artificial",Tabla1[[#This Row],[Resumen]])), ISNUMBER(FIND("Inteligencia",Tabla1[[#This Row],[Resumen]])), ISNUMBER(FIND("Artificial",Tabla1[[#This Row],[Resumen]]))), 1, 0)</f>
        <v>1</v>
      </c>
      <c r="AD503"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03" s="159">
        <f>Tabla1[[#This Row],[Título Menciona IA]]*Tabla1[[#This Row],[Resumen Menciona IA]]</f>
        <v>0</v>
      </c>
      <c r="AF503" s="142" t="s">
        <v>81</v>
      </c>
      <c r="AG503" s="145"/>
      <c r="AH503" s="141"/>
      <c r="AI503" s="141"/>
      <c r="AJ503" s="141"/>
      <c r="AK503" s="141"/>
      <c r="AL503" s="141"/>
      <c r="AM503" s="141"/>
      <c r="AN503" s="141"/>
      <c r="AO503" s="141"/>
      <c r="AP503" s="142"/>
      <c r="AQ503" s="132" t="s">
        <v>3628</v>
      </c>
      <c r="AR503" s="134" t="s">
        <v>3629</v>
      </c>
      <c r="AS503" s="134" t="s">
        <v>3630</v>
      </c>
      <c r="AT503" s="134"/>
    </row>
    <row r="504" spans="1:46" ht="135">
      <c r="A504" s="122">
        <v>503</v>
      </c>
      <c r="B504" s="122" t="s">
        <v>3355</v>
      </c>
      <c r="C504" s="123" t="s">
        <v>3356</v>
      </c>
      <c r="D504" s="123" t="s">
        <v>22</v>
      </c>
      <c r="E504" s="123" t="s">
        <v>3357</v>
      </c>
      <c r="F504" s="123" t="s">
        <v>24</v>
      </c>
      <c r="G504" s="123" t="s">
        <v>25</v>
      </c>
      <c r="H504" s="122" t="s">
        <v>3368</v>
      </c>
      <c r="I504" s="122" t="s">
        <v>74</v>
      </c>
      <c r="J504" s="122">
        <f>YEAR(Tabla1[[#This Row],[Fecha de Inicio del Proceso]])</f>
        <v>2025</v>
      </c>
      <c r="K504" s="124">
        <v>45692</v>
      </c>
      <c r="L504" s="123" t="s">
        <v>3359</v>
      </c>
      <c r="M504" s="122" t="s">
        <v>3369</v>
      </c>
      <c r="N504" s="122" t="s">
        <v>3631</v>
      </c>
      <c r="O504" s="122" t="s">
        <v>27</v>
      </c>
      <c r="P504" s="122" t="s">
        <v>3371</v>
      </c>
      <c r="Q504" s="124">
        <v>46062</v>
      </c>
      <c r="R504" s="124">
        <v>45777</v>
      </c>
      <c r="S504" s="126" t="s">
        <v>28</v>
      </c>
      <c r="T504" s="126" t="s">
        <v>28</v>
      </c>
      <c r="U504" s="126" t="s">
        <v>28</v>
      </c>
      <c r="V504" s="124" t="s">
        <v>28</v>
      </c>
      <c r="W504" s="122" t="s">
        <v>28</v>
      </c>
      <c r="X504" s="122" t="s">
        <v>28</v>
      </c>
      <c r="Y504" s="122" t="s">
        <v>3632</v>
      </c>
      <c r="Z504" s="122" t="s">
        <v>28</v>
      </c>
      <c r="AA504" s="123" t="s">
        <v>135</v>
      </c>
      <c r="AB504" s="142" t="s">
        <v>3633</v>
      </c>
      <c r="AC504" s="158">
        <f>IF(OR(ISNUMBER(FIND("inteligencia",Tabla1[[#This Row],[Resumen]])), ISNUMBER(FIND("artificial",Tabla1[[#This Row],[Resumen]])), ISNUMBER(FIND("Inteligencia",Tabla1[[#This Row],[Resumen]])), ISNUMBER(FIND("Artificial",Tabla1[[#This Row],[Resumen]]))), 1, 0)</f>
        <v>1</v>
      </c>
      <c r="AD504"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04" s="159">
        <f>Tabla1[[#This Row],[Título Menciona IA]]*Tabla1[[#This Row],[Resumen Menciona IA]]</f>
        <v>0</v>
      </c>
      <c r="AF504" s="142" t="s">
        <v>81</v>
      </c>
      <c r="AG504" s="145"/>
      <c r="AH504" s="141"/>
      <c r="AI504" s="141"/>
      <c r="AJ504" s="141"/>
      <c r="AK504" s="141"/>
      <c r="AL504" s="141"/>
      <c r="AM504" s="141"/>
      <c r="AN504" s="141"/>
      <c r="AO504" s="141"/>
      <c r="AP504" s="142"/>
      <c r="AQ504" s="132" t="s">
        <v>3634</v>
      </c>
      <c r="AR504" s="134" t="s">
        <v>3635</v>
      </c>
      <c r="AS504" s="134" t="s">
        <v>3636</v>
      </c>
      <c r="AT504" s="134"/>
    </row>
    <row r="505" spans="1:46" ht="75">
      <c r="A505" s="122">
        <v>504</v>
      </c>
      <c r="B505" s="122" t="s">
        <v>3355</v>
      </c>
      <c r="C505" s="123" t="s">
        <v>3356</v>
      </c>
      <c r="D505" s="123" t="s">
        <v>22</v>
      </c>
      <c r="E505" s="123" t="s">
        <v>3357</v>
      </c>
      <c r="F505" s="123" t="s">
        <v>24</v>
      </c>
      <c r="G505" s="123" t="s">
        <v>25</v>
      </c>
      <c r="H505" s="123" t="s">
        <v>3358</v>
      </c>
      <c r="I505" s="123" t="s">
        <v>74</v>
      </c>
      <c r="J505" s="122">
        <f>YEAR(Tabla1[[#This Row],[Fecha de Inicio del Proceso]])</f>
        <v>2025</v>
      </c>
      <c r="K505" s="124">
        <v>45689</v>
      </c>
      <c r="L505" s="123" t="s">
        <v>3359</v>
      </c>
      <c r="M505" s="123" t="s">
        <v>3383</v>
      </c>
      <c r="N505" s="122" t="s">
        <v>3637</v>
      </c>
      <c r="O505" s="122" t="s">
        <v>27</v>
      </c>
      <c r="P505" s="122" t="s">
        <v>3371</v>
      </c>
      <c r="Q505" s="124">
        <v>46062</v>
      </c>
      <c r="R505" s="124">
        <v>45721</v>
      </c>
      <c r="S505" s="126" t="s">
        <v>28</v>
      </c>
      <c r="T505" s="126" t="s">
        <v>28</v>
      </c>
      <c r="U505" s="123" t="s">
        <v>28</v>
      </c>
      <c r="V505" s="123" t="s">
        <v>28</v>
      </c>
      <c r="W505" s="123" t="s">
        <v>28</v>
      </c>
      <c r="X505" s="123" t="s">
        <v>28</v>
      </c>
      <c r="Y505" s="122" t="s">
        <v>3638</v>
      </c>
      <c r="Z505" s="122" t="s">
        <v>28</v>
      </c>
      <c r="AA505" s="123" t="s">
        <v>135</v>
      </c>
      <c r="AB505" s="142" t="s">
        <v>3639</v>
      </c>
      <c r="AC505" s="158">
        <f>IF(OR(ISNUMBER(FIND("inteligencia",Tabla1[[#This Row],[Resumen]])), ISNUMBER(FIND("artificial",Tabla1[[#This Row],[Resumen]])), ISNUMBER(FIND("Inteligencia",Tabla1[[#This Row],[Resumen]])), ISNUMBER(FIND("Artificial",Tabla1[[#This Row],[Resumen]]))), 1, 0)</f>
        <v>1</v>
      </c>
      <c r="AD505"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05" s="159">
        <f>Tabla1[[#This Row],[Título Menciona IA]]*Tabla1[[#This Row],[Resumen Menciona IA]]</f>
        <v>0</v>
      </c>
      <c r="AF505" s="142" t="s">
        <v>81</v>
      </c>
      <c r="AG505" s="145"/>
      <c r="AH505" s="141"/>
      <c r="AI505" s="141"/>
      <c r="AJ505" s="141"/>
      <c r="AK505" s="141"/>
      <c r="AL505" s="141"/>
      <c r="AM505" s="141"/>
      <c r="AN505" s="141"/>
      <c r="AO505" s="141"/>
      <c r="AP505" s="142"/>
      <c r="AQ505" s="132" t="s">
        <v>3640</v>
      </c>
      <c r="AR505" s="134" t="s">
        <v>3641</v>
      </c>
      <c r="AS505" s="134" t="s">
        <v>3642</v>
      </c>
      <c r="AT505" s="134"/>
    </row>
    <row r="506" spans="1:46" ht="120">
      <c r="A506" s="122">
        <v>505</v>
      </c>
      <c r="B506" s="122" t="s">
        <v>3355</v>
      </c>
      <c r="C506" s="123" t="s">
        <v>3356</v>
      </c>
      <c r="D506" s="123" t="s">
        <v>22</v>
      </c>
      <c r="E506" s="123" t="s">
        <v>3357</v>
      </c>
      <c r="F506" s="123" t="s">
        <v>24</v>
      </c>
      <c r="G506" s="123" t="s">
        <v>25</v>
      </c>
      <c r="H506" s="123" t="s">
        <v>3358</v>
      </c>
      <c r="I506" s="122" t="s">
        <v>74</v>
      </c>
      <c r="J506" s="122">
        <f>YEAR(Tabla1[[#This Row],[Fecha de Inicio del Proceso]])</f>
        <v>2025</v>
      </c>
      <c r="K506" s="124">
        <v>45672</v>
      </c>
      <c r="L506" s="123" t="s">
        <v>3359</v>
      </c>
      <c r="M506" s="123" t="s">
        <v>3383</v>
      </c>
      <c r="N506" s="122" t="s">
        <v>3643</v>
      </c>
      <c r="O506" s="122" t="s">
        <v>27</v>
      </c>
      <c r="P506" s="122" t="s">
        <v>3371</v>
      </c>
      <c r="Q506" s="124">
        <v>46062</v>
      </c>
      <c r="R506" s="124">
        <v>45672</v>
      </c>
      <c r="S506" s="126" t="s">
        <v>28</v>
      </c>
      <c r="T506" s="126" t="s">
        <v>28</v>
      </c>
      <c r="U506" s="123" t="s">
        <v>28</v>
      </c>
      <c r="V506" s="123" t="s">
        <v>28</v>
      </c>
      <c r="W506" s="123" t="s">
        <v>28</v>
      </c>
      <c r="X506" s="123" t="s">
        <v>28</v>
      </c>
      <c r="Y506" s="122" t="s">
        <v>3644</v>
      </c>
      <c r="Z506" s="122" t="s">
        <v>28</v>
      </c>
      <c r="AA506" s="123" t="s">
        <v>135</v>
      </c>
      <c r="AB506" s="142" t="s">
        <v>3645</v>
      </c>
      <c r="AC506" s="158">
        <f>IF(OR(ISNUMBER(FIND("inteligencia",Tabla1[[#This Row],[Resumen]])), ISNUMBER(FIND("artificial",Tabla1[[#This Row],[Resumen]])), ISNUMBER(FIND("Inteligencia",Tabla1[[#This Row],[Resumen]])), ISNUMBER(FIND("Artificial",Tabla1[[#This Row],[Resumen]]))), 1, 0)</f>
        <v>1</v>
      </c>
      <c r="AD506"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06" s="159">
        <f>Tabla1[[#This Row],[Título Menciona IA]]*Tabla1[[#This Row],[Resumen Menciona IA]]</f>
        <v>0</v>
      </c>
      <c r="AF506" s="142" t="s">
        <v>81</v>
      </c>
      <c r="AG506" s="145"/>
      <c r="AH506" s="141"/>
      <c r="AI506" s="141"/>
      <c r="AJ506" s="141"/>
      <c r="AK506" s="141"/>
      <c r="AL506" s="141"/>
      <c r="AM506" s="141"/>
      <c r="AN506" s="141"/>
      <c r="AO506" s="141"/>
      <c r="AP506" s="142"/>
      <c r="AQ506" s="132" t="s">
        <v>3646</v>
      </c>
      <c r="AR506" s="134" t="s">
        <v>3647</v>
      </c>
      <c r="AS506" s="134" t="s">
        <v>3648</v>
      </c>
      <c r="AT506" s="134"/>
    </row>
    <row r="507" spans="1:46" ht="90">
      <c r="A507" s="122">
        <v>506</v>
      </c>
      <c r="B507" s="122" t="s">
        <v>3355</v>
      </c>
      <c r="C507" s="123" t="s">
        <v>3356</v>
      </c>
      <c r="D507" s="123" t="s">
        <v>22</v>
      </c>
      <c r="E507" s="123" t="s">
        <v>3357</v>
      </c>
      <c r="F507" s="123" t="s">
        <v>24</v>
      </c>
      <c r="G507" s="123" t="s">
        <v>25</v>
      </c>
      <c r="H507" s="123" t="s">
        <v>3358</v>
      </c>
      <c r="I507" s="122" t="s">
        <v>74</v>
      </c>
      <c r="J507" s="122">
        <f>YEAR(Tabla1[[#This Row],[Fecha de Inicio del Proceso]])</f>
        <v>2024</v>
      </c>
      <c r="K507" s="124">
        <v>45636</v>
      </c>
      <c r="L507" s="123" t="s">
        <v>3359</v>
      </c>
      <c r="M507" s="123" t="s">
        <v>3649</v>
      </c>
      <c r="N507" s="123" t="s">
        <v>3650</v>
      </c>
      <c r="O507" s="122" t="s">
        <v>27</v>
      </c>
      <c r="P507" s="122" t="s">
        <v>3371</v>
      </c>
      <c r="Q507" s="124">
        <v>46062</v>
      </c>
      <c r="R507" s="124">
        <v>45637</v>
      </c>
      <c r="S507" s="126" t="s">
        <v>28</v>
      </c>
      <c r="T507" s="126" t="s">
        <v>28</v>
      </c>
      <c r="U507" s="123" t="s">
        <v>28</v>
      </c>
      <c r="V507" s="123" t="s">
        <v>28</v>
      </c>
      <c r="W507" s="123" t="s">
        <v>28</v>
      </c>
      <c r="X507" s="123" t="s">
        <v>28</v>
      </c>
      <c r="Y507" s="122" t="s">
        <v>3651</v>
      </c>
      <c r="Z507" s="122" t="s">
        <v>28</v>
      </c>
      <c r="AA507" s="123" t="s">
        <v>135</v>
      </c>
      <c r="AB507" s="141" t="s">
        <v>3652</v>
      </c>
      <c r="AC507" s="158">
        <f>IF(OR(ISNUMBER(FIND("inteligencia",Tabla1[[#This Row],[Resumen]])), ISNUMBER(FIND("artificial",Tabla1[[#This Row],[Resumen]])), ISNUMBER(FIND("Inteligencia",Tabla1[[#This Row],[Resumen]])), ISNUMBER(FIND("Artificial",Tabla1[[#This Row],[Resumen]]))), 1, 0)</f>
        <v>1</v>
      </c>
      <c r="AD507"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07" s="159">
        <f>Tabla1[[#This Row],[Título Menciona IA]]*Tabla1[[#This Row],[Resumen Menciona IA]]</f>
        <v>1</v>
      </c>
      <c r="AF507" s="142" t="s">
        <v>81</v>
      </c>
      <c r="AG507" s="145"/>
      <c r="AH507" s="141"/>
      <c r="AI507" s="141"/>
      <c r="AJ507" s="141"/>
      <c r="AK507" s="141"/>
      <c r="AL507" s="141"/>
      <c r="AM507" s="141"/>
      <c r="AN507" s="141"/>
      <c r="AO507" s="141"/>
      <c r="AP507" s="142"/>
      <c r="AQ507" s="132" t="s">
        <v>3653</v>
      </c>
      <c r="AR507" s="134" t="s">
        <v>3654</v>
      </c>
      <c r="AS507" s="134" t="s">
        <v>3655</v>
      </c>
      <c r="AT507" s="134"/>
    </row>
    <row r="508" spans="1:46" ht="105">
      <c r="A508" s="122">
        <v>507</v>
      </c>
      <c r="B508" s="122" t="s">
        <v>3355</v>
      </c>
      <c r="C508" s="123" t="s">
        <v>3356</v>
      </c>
      <c r="D508" s="123" t="s">
        <v>22</v>
      </c>
      <c r="E508" s="123" t="s">
        <v>3357</v>
      </c>
      <c r="F508" s="123" t="s">
        <v>24</v>
      </c>
      <c r="G508" s="123" t="s">
        <v>25</v>
      </c>
      <c r="H508" s="123" t="s">
        <v>3358</v>
      </c>
      <c r="I508" s="122" t="s">
        <v>74</v>
      </c>
      <c r="J508" s="122">
        <f>YEAR(Tabla1[[#This Row],[Fecha de Inicio del Proceso]])</f>
        <v>2024</v>
      </c>
      <c r="K508" s="124">
        <v>45623</v>
      </c>
      <c r="L508" s="123" t="s">
        <v>3359</v>
      </c>
      <c r="M508" s="123" t="s">
        <v>3649</v>
      </c>
      <c r="N508" s="123" t="s">
        <v>3656</v>
      </c>
      <c r="O508" s="122" t="s">
        <v>27</v>
      </c>
      <c r="P508" s="122" t="s">
        <v>3371</v>
      </c>
      <c r="Q508" s="124">
        <v>46062</v>
      </c>
      <c r="R508" s="124">
        <v>45623</v>
      </c>
      <c r="S508" s="126" t="s">
        <v>28</v>
      </c>
      <c r="T508" s="126" t="s">
        <v>28</v>
      </c>
      <c r="U508" s="123" t="s">
        <v>28</v>
      </c>
      <c r="V508" s="123" t="s">
        <v>28</v>
      </c>
      <c r="W508" s="123" t="s">
        <v>28</v>
      </c>
      <c r="X508" s="123" t="s">
        <v>28</v>
      </c>
      <c r="Y508" s="122" t="s">
        <v>3657</v>
      </c>
      <c r="Z508" s="122" t="s">
        <v>28</v>
      </c>
      <c r="AA508" s="123" t="s">
        <v>135</v>
      </c>
      <c r="AB508" s="141" t="s">
        <v>3658</v>
      </c>
      <c r="AC508" s="158">
        <f>IF(OR(ISNUMBER(FIND("inteligencia",Tabla1[[#This Row],[Resumen]])), ISNUMBER(FIND("artificial",Tabla1[[#This Row],[Resumen]])), ISNUMBER(FIND("Inteligencia",Tabla1[[#This Row],[Resumen]])), ISNUMBER(FIND("Artificial",Tabla1[[#This Row],[Resumen]]))), 1, 0)</f>
        <v>1</v>
      </c>
      <c r="AD508"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08" s="159">
        <f>Tabla1[[#This Row],[Título Menciona IA]]*Tabla1[[#This Row],[Resumen Menciona IA]]</f>
        <v>0</v>
      </c>
      <c r="AF508" s="142" t="s">
        <v>81</v>
      </c>
      <c r="AG508" s="145"/>
      <c r="AH508" s="141"/>
      <c r="AI508" s="141"/>
      <c r="AJ508" s="141"/>
      <c r="AK508" s="141"/>
      <c r="AL508" s="141"/>
      <c r="AM508" s="141"/>
      <c r="AN508" s="141"/>
      <c r="AO508" s="141"/>
      <c r="AP508" s="142"/>
      <c r="AQ508" s="146" t="s">
        <v>3659</v>
      </c>
      <c r="AR508" s="134" t="s">
        <v>3660</v>
      </c>
      <c r="AS508" s="134" t="s">
        <v>3661</v>
      </c>
      <c r="AT508" s="134"/>
    </row>
    <row r="509" spans="1:46" ht="60">
      <c r="A509" s="122">
        <v>508</v>
      </c>
      <c r="B509" s="122" t="s">
        <v>3355</v>
      </c>
      <c r="C509" s="123" t="s">
        <v>3356</v>
      </c>
      <c r="D509" s="123" t="s">
        <v>22</v>
      </c>
      <c r="E509" s="123" t="s">
        <v>3357</v>
      </c>
      <c r="F509" s="123" t="s">
        <v>24</v>
      </c>
      <c r="G509" s="123" t="s">
        <v>25</v>
      </c>
      <c r="H509" s="123" t="s">
        <v>3358</v>
      </c>
      <c r="I509" s="122" t="s">
        <v>74</v>
      </c>
      <c r="J509" s="122">
        <f>YEAR(Tabla1[[#This Row],[Fecha de Inicio del Proceso]])</f>
        <v>2024</v>
      </c>
      <c r="K509" s="124">
        <v>45622</v>
      </c>
      <c r="L509" s="123" t="s">
        <v>3359</v>
      </c>
      <c r="M509" s="123" t="s">
        <v>3649</v>
      </c>
      <c r="N509" s="123" t="s">
        <v>3656</v>
      </c>
      <c r="O509" s="122" t="s">
        <v>27</v>
      </c>
      <c r="P509" s="122" t="s">
        <v>3371</v>
      </c>
      <c r="Q509" s="124">
        <v>46062</v>
      </c>
      <c r="R509" s="124">
        <v>45623</v>
      </c>
      <c r="S509" s="126" t="s">
        <v>28</v>
      </c>
      <c r="T509" s="126" t="s">
        <v>28</v>
      </c>
      <c r="U509" s="123" t="s">
        <v>28</v>
      </c>
      <c r="V509" s="123" t="s">
        <v>28</v>
      </c>
      <c r="W509" s="123" t="s">
        <v>28</v>
      </c>
      <c r="X509" s="123" t="s">
        <v>28</v>
      </c>
      <c r="Y509" s="122" t="s">
        <v>3657</v>
      </c>
      <c r="Z509" s="122" t="s">
        <v>28</v>
      </c>
      <c r="AA509" s="123" t="s">
        <v>333</v>
      </c>
      <c r="AB509" s="141" t="s">
        <v>3662</v>
      </c>
      <c r="AC509" s="158">
        <f>IF(OR(ISNUMBER(FIND("inteligencia",Tabla1[[#This Row],[Resumen]])), ISNUMBER(FIND("artificial",Tabla1[[#This Row],[Resumen]])), ISNUMBER(FIND("Inteligencia",Tabla1[[#This Row],[Resumen]])), ISNUMBER(FIND("Artificial",Tabla1[[#This Row],[Resumen]]))), 1, 0)</f>
        <v>1</v>
      </c>
      <c r="AD509"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09" s="159">
        <f>Tabla1[[#This Row],[Título Menciona IA]]*Tabla1[[#This Row],[Resumen Menciona IA]]</f>
        <v>0</v>
      </c>
      <c r="AF509" s="142" t="s">
        <v>81</v>
      </c>
      <c r="AG509" s="145"/>
      <c r="AH509" s="141"/>
      <c r="AI509" s="141"/>
      <c r="AJ509" s="141"/>
      <c r="AK509" s="141"/>
      <c r="AL509" s="141"/>
      <c r="AM509" s="141"/>
      <c r="AN509" s="141"/>
      <c r="AO509" s="141"/>
      <c r="AP509" s="142"/>
      <c r="AQ509" s="132" t="s">
        <v>3663</v>
      </c>
      <c r="AR509" s="147" t="s">
        <v>3664</v>
      </c>
      <c r="AS509" s="134" t="s">
        <v>3665</v>
      </c>
      <c r="AT509" s="134"/>
    </row>
    <row r="510" spans="1:46" ht="120">
      <c r="A510" s="122">
        <v>509</v>
      </c>
      <c r="B510" s="122" t="s">
        <v>3355</v>
      </c>
      <c r="C510" s="123" t="s">
        <v>3356</v>
      </c>
      <c r="D510" s="123" t="s">
        <v>22</v>
      </c>
      <c r="E510" s="123" t="s">
        <v>3357</v>
      </c>
      <c r="F510" s="123" t="s">
        <v>24</v>
      </c>
      <c r="G510" s="123" t="s">
        <v>25</v>
      </c>
      <c r="H510" s="123" t="s">
        <v>3368</v>
      </c>
      <c r="I510" s="123" t="s">
        <v>74</v>
      </c>
      <c r="J510" s="123">
        <f>YEAR(Tabla1[[#This Row],[Fecha de Inicio del Proceso]])</f>
        <v>2024</v>
      </c>
      <c r="K510" s="126">
        <v>45602</v>
      </c>
      <c r="L510" s="123" t="s">
        <v>3359</v>
      </c>
      <c r="M510" s="123" t="s">
        <v>3666</v>
      </c>
      <c r="N510" s="123" t="s">
        <v>3667</v>
      </c>
      <c r="O510" s="123" t="s">
        <v>27</v>
      </c>
      <c r="P510" s="123" t="s">
        <v>3371</v>
      </c>
      <c r="Q510" s="124">
        <v>46062</v>
      </c>
      <c r="R510" s="126">
        <v>45608</v>
      </c>
      <c r="S510" s="126" t="s">
        <v>28</v>
      </c>
      <c r="T510" s="126" t="s">
        <v>28</v>
      </c>
      <c r="U510" s="123" t="s">
        <v>28</v>
      </c>
      <c r="V510" s="123" t="s">
        <v>28</v>
      </c>
      <c r="W510" s="123" t="s">
        <v>28</v>
      </c>
      <c r="X510" s="123" t="s">
        <v>28</v>
      </c>
      <c r="Y510" s="123" t="s">
        <v>3668</v>
      </c>
      <c r="Z510" s="123" t="s">
        <v>28</v>
      </c>
      <c r="AA510" s="123" t="s">
        <v>135</v>
      </c>
      <c r="AB510" s="142" t="s">
        <v>3669</v>
      </c>
      <c r="AC510" s="157">
        <f>IF(OR(ISNUMBER(FIND("inteligencia",Tabla1[[#This Row],[Resumen]])), ISNUMBER(FIND("artificial",Tabla1[[#This Row],[Resumen]])), ISNUMBER(FIND("Inteligencia",Tabla1[[#This Row],[Resumen]])), ISNUMBER(FIND("Artificial",Tabla1[[#This Row],[Resumen]]))), 1, 0)</f>
        <v>1</v>
      </c>
      <c r="AD51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10" s="157">
        <f>Tabla1[[#This Row],[Título Menciona IA]]*Tabla1[[#This Row],[Resumen Menciona IA]]</f>
        <v>0</v>
      </c>
      <c r="AF510" s="142" t="s">
        <v>81</v>
      </c>
      <c r="AG510" s="142"/>
      <c r="AH510" s="142"/>
      <c r="AI510" s="142"/>
      <c r="AJ510" s="142"/>
      <c r="AK510" s="142"/>
      <c r="AL510" s="142"/>
      <c r="AM510" s="142"/>
      <c r="AN510" s="142"/>
      <c r="AO510" s="142"/>
      <c r="AP510" s="142"/>
      <c r="AQ510" s="132" t="s">
        <v>3670</v>
      </c>
      <c r="AR510" s="134" t="s">
        <v>3671</v>
      </c>
      <c r="AS510" s="134" t="s">
        <v>3672</v>
      </c>
      <c r="AT510" s="141"/>
    </row>
    <row r="511" spans="1:46" ht="105">
      <c r="A511" s="122">
        <v>510</v>
      </c>
      <c r="B511" s="122" t="s">
        <v>3355</v>
      </c>
      <c r="C511" s="123" t="s">
        <v>3356</v>
      </c>
      <c r="D511" s="123" t="s">
        <v>22</v>
      </c>
      <c r="E511" s="123" t="s">
        <v>3357</v>
      </c>
      <c r="F511" s="123" t="s">
        <v>24</v>
      </c>
      <c r="G511" s="123" t="s">
        <v>25</v>
      </c>
      <c r="H511" s="123" t="s">
        <v>3368</v>
      </c>
      <c r="I511" s="123" t="s">
        <v>74</v>
      </c>
      <c r="J511" s="122">
        <f>YEAR(Tabla1[[#This Row],[Fecha de Inicio del Proceso]])</f>
        <v>2024</v>
      </c>
      <c r="K511" s="124">
        <v>45601</v>
      </c>
      <c r="L511" s="123" t="s">
        <v>3359</v>
      </c>
      <c r="M511" s="123" t="s">
        <v>3666</v>
      </c>
      <c r="N511" s="123" t="s">
        <v>3673</v>
      </c>
      <c r="O511" s="122" t="s">
        <v>27</v>
      </c>
      <c r="P511" s="123" t="s">
        <v>3371</v>
      </c>
      <c r="Q511" s="124">
        <v>46062</v>
      </c>
      <c r="R511" s="124">
        <v>45602</v>
      </c>
      <c r="S511" s="126" t="s">
        <v>28</v>
      </c>
      <c r="T511" s="126" t="s">
        <v>28</v>
      </c>
      <c r="U511" s="123" t="s">
        <v>28</v>
      </c>
      <c r="V511" s="122" t="s">
        <v>28</v>
      </c>
      <c r="W511" s="122" t="s">
        <v>28</v>
      </c>
      <c r="X511" s="122" t="s">
        <v>28</v>
      </c>
      <c r="Y511" s="122" t="s">
        <v>3426</v>
      </c>
      <c r="Z511" s="122" t="s">
        <v>28</v>
      </c>
      <c r="AA511" s="123" t="s">
        <v>135</v>
      </c>
      <c r="AB511" s="141" t="s">
        <v>3674</v>
      </c>
      <c r="AC511" s="158">
        <f>IF(OR(ISNUMBER(FIND("inteligencia",Tabla1[[#This Row],[Resumen]])), ISNUMBER(FIND("artificial",Tabla1[[#This Row],[Resumen]])), ISNUMBER(FIND("Inteligencia",Tabla1[[#This Row],[Resumen]])), ISNUMBER(FIND("Artificial",Tabla1[[#This Row],[Resumen]]))), 1, 0)</f>
        <v>1</v>
      </c>
      <c r="AD511"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11" s="159">
        <f>Tabla1[[#This Row],[Título Menciona IA]]*Tabla1[[#This Row],[Resumen Menciona IA]]</f>
        <v>0</v>
      </c>
      <c r="AF511" s="142" t="s">
        <v>81</v>
      </c>
      <c r="AG511" s="145"/>
      <c r="AH511" s="141"/>
      <c r="AI511" s="141"/>
      <c r="AJ511" s="141"/>
      <c r="AK511" s="141"/>
      <c r="AL511" s="141"/>
      <c r="AM511" s="141"/>
      <c r="AN511" s="141"/>
      <c r="AO511" s="141"/>
      <c r="AP511" s="142"/>
      <c r="AQ511" s="132" t="s">
        <v>3675</v>
      </c>
      <c r="AR511" s="134" t="s">
        <v>3676</v>
      </c>
      <c r="AS511" s="134" t="s">
        <v>3677</v>
      </c>
      <c r="AT511" s="141"/>
    </row>
    <row r="512" spans="1:46" ht="120">
      <c r="A512" s="122">
        <v>511</v>
      </c>
      <c r="B512" s="122" t="s">
        <v>3355</v>
      </c>
      <c r="C512" s="122" t="s">
        <v>3356</v>
      </c>
      <c r="D512" s="122" t="s">
        <v>22</v>
      </c>
      <c r="E512" s="122" t="s">
        <v>3357</v>
      </c>
      <c r="F512" s="123" t="s">
        <v>24</v>
      </c>
      <c r="G512" s="122" t="s">
        <v>25</v>
      </c>
      <c r="H512" s="122" t="s">
        <v>3368</v>
      </c>
      <c r="I512" s="122" t="s">
        <v>74</v>
      </c>
      <c r="J512" s="122">
        <f>YEAR(Tabla1[[#This Row],[Fecha de Inicio del Proceso]])</f>
        <v>2024</v>
      </c>
      <c r="K512" s="124">
        <v>45594</v>
      </c>
      <c r="L512" s="123" t="s">
        <v>3359</v>
      </c>
      <c r="M512" s="123" t="s">
        <v>3666</v>
      </c>
      <c r="N512" s="122" t="s">
        <v>3678</v>
      </c>
      <c r="O512" s="122" t="s">
        <v>27</v>
      </c>
      <c r="P512" s="123" t="s">
        <v>3371</v>
      </c>
      <c r="Q512" s="124">
        <v>46062</v>
      </c>
      <c r="R512" s="124">
        <v>45639</v>
      </c>
      <c r="S512" s="126" t="s">
        <v>28</v>
      </c>
      <c r="T512" s="126" t="s">
        <v>28</v>
      </c>
      <c r="U512" s="123" t="s">
        <v>28</v>
      </c>
      <c r="V512" s="122" t="s">
        <v>28</v>
      </c>
      <c r="W512" s="122" t="s">
        <v>28</v>
      </c>
      <c r="X512" s="122" t="s">
        <v>28</v>
      </c>
      <c r="Y512" s="122" t="s">
        <v>3522</v>
      </c>
      <c r="Z512" s="122" t="s">
        <v>28</v>
      </c>
      <c r="AA512" s="123" t="s">
        <v>79</v>
      </c>
      <c r="AB512" s="141" t="s">
        <v>3679</v>
      </c>
      <c r="AC512" s="157">
        <f>IF(OR(ISNUMBER(FIND("inteligencia",Tabla1[[#This Row],[Resumen]])), ISNUMBER(FIND("artificial",Tabla1[[#This Row],[Resumen]])), ISNUMBER(FIND("Inteligencia",Tabla1[[#This Row],[Resumen]])), ISNUMBER(FIND("Artificial",Tabla1[[#This Row],[Resumen]]))), 1, 0)</f>
        <v>1</v>
      </c>
      <c r="AD51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12" s="157">
        <f>Tabla1[[#This Row],[Título Menciona IA]]*Tabla1[[#This Row],[Resumen Menciona IA]]</f>
        <v>1</v>
      </c>
      <c r="AF512" s="142" t="s">
        <v>81</v>
      </c>
      <c r="AG512" s="145"/>
      <c r="AH512" s="141"/>
      <c r="AI512" s="141"/>
      <c r="AJ512" s="141"/>
      <c r="AK512" s="141"/>
      <c r="AL512" s="141"/>
      <c r="AM512" s="141"/>
      <c r="AN512" s="141"/>
      <c r="AO512" s="141"/>
      <c r="AP512" s="142"/>
      <c r="AQ512" s="132" t="s">
        <v>3680</v>
      </c>
      <c r="AR512" s="134" t="s">
        <v>3681</v>
      </c>
      <c r="AS512" s="134" t="s">
        <v>3682</v>
      </c>
      <c r="AT512" s="141"/>
    </row>
    <row r="513" spans="1:46" ht="120">
      <c r="A513" s="122">
        <v>512</v>
      </c>
      <c r="B513" s="122" t="s">
        <v>3355</v>
      </c>
      <c r="C513" s="122" t="s">
        <v>3356</v>
      </c>
      <c r="D513" s="122" t="s">
        <v>22</v>
      </c>
      <c r="E513" s="122" t="s">
        <v>3357</v>
      </c>
      <c r="F513" s="123" t="s">
        <v>24</v>
      </c>
      <c r="G513" s="122" t="s">
        <v>25</v>
      </c>
      <c r="H513" s="122" t="s">
        <v>3358</v>
      </c>
      <c r="I513" s="122" t="s">
        <v>74</v>
      </c>
      <c r="J513" s="122">
        <f>YEAR(Tabla1[[#This Row],[Fecha de Inicio del Proceso]])</f>
        <v>2024</v>
      </c>
      <c r="K513" s="124">
        <v>45594</v>
      </c>
      <c r="L513" s="123" t="s">
        <v>3359</v>
      </c>
      <c r="M513" s="123" t="s">
        <v>3649</v>
      </c>
      <c r="N513" s="122" t="s">
        <v>3683</v>
      </c>
      <c r="O513" s="122" t="s">
        <v>2025</v>
      </c>
      <c r="P513" s="122" t="s">
        <v>3684</v>
      </c>
      <c r="Q513" s="126">
        <v>45874</v>
      </c>
      <c r="R513" s="124">
        <v>45821</v>
      </c>
      <c r="S513" s="126" t="s">
        <v>28</v>
      </c>
      <c r="T513" s="126" t="s">
        <v>28</v>
      </c>
      <c r="U513" s="123" t="s">
        <v>28</v>
      </c>
      <c r="V513" s="122" t="s">
        <v>28</v>
      </c>
      <c r="W513" s="122" t="s">
        <v>28</v>
      </c>
      <c r="X513" s="124">
        <v>45821</v>
      </c>
      <c r="Y513" s="122" t="s">
        <v>3685</v>
      </c>
      <c r="Z513" s="122" t="s">
        <v>28</v>
      </c>
      <c r="AA513" s="123" t="s">
        <v>79</v>
      </c>
      <c r="AB513" s="141" t="s">
        <v>3686</v>
      </c>
      <c r="AC513" s="158">
        <f>IF(OR(ISNUMBER(FIND("inteligencia",Tabla1[[#This Row],[Resumen]])), ISNUMBER(FIND("artificial",Tabla1[[#This Row],[Resumen]])), ISNUMBER(FIND("Inteligencia",Tabla1[[#This Row],[Resumen]])), ISNUMBER(FIND("Artificial",Tabla1[[#This Row],[Resumen]]))), 1, 0)</f>
        <v>1</v>
      </c>
      <c r="AD513"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13" s="159">
        <f>Tabla1[[#This Row],[Título Menciona IA]]*Tabla1[[#This Row],[Resumen Menciona IA]]</f>
        <v>1</v>
      </c>
      <c r="AF513" s="142" t="s">
        <v>81</v>
      </c>
      <c r="AG513" s="145"/>
      <c r="AH513" s="141"/>
      <c r="AI513" s="141"/>
      <c r="AJ513" s="141"/>
      <c r="AK513" s="141"/>
      <c r="AL513" s="141"/>
      <c r="AM513" s="141"/>
      <c r="AN513" s="141"/>
      <c r="AO513" s="141"/>
      <c r="AP513" s="142"/>
      <c r="AQ513" s="132" t="s">
        <v>3687</v>
      </c>
      <c r="AR513" s="134" t="s">
        <v>3688</v>
      </c>
      <c r="AS513" s="134" t="s">
        <v>3689</v>
      </c>
      <c r="AT513" s="141"/>
    </row>
    <row r="514" spans="1:46" ht="90">
      <c r="A514" s="122">
        <v>513</v>
      </c>
      <c r="B514" s="122" t="s">
        <v>3355</v>
      </c>
      <c r="C514" s="122" t="s">
        <v>3356</v>
      </c>
      <c r="D514" s="122" t="s">
        <v>22</v>
      </c>
      <c r="E514" s="122" t="s">
        <v>3357</v>
      </c>
      <c r="F514" s="123" t="s">
        <v>24</v>
      </c>
      <c r="G514" s="122" t="s">
        <v>25</v>
      </c>
      <c r="H514" s="122" t="s">
        <v>3358</v>
      </c>
      <c r="I514" s="122" t="s">
        <v>74</v>
      </c>
      <c r="J514" s="122">
        <f>YEAR(Tabla1[[#This Row],[Fecha de Inicio del Proceso]])</f>
        <v>2024</v>
      </c>
      <c r="K514" s="124">
        <v>45573</v>
      </c>
      <c r="L514" s="123" t="s">
        <v>3359</v>
      </c>
      <c r="M514" s="123" t="s">
        <v>3649</v>
      </c>
      <c r="N514" s="122" t="s">
        <v>3690</v>
      </c>
      <c r="O514" s="122" t="s">
        <v>27</v>
      </c>
      <c r="P514" s="122" t="s">
        <v>3371</v>
      </c>
      <c r="Q514" s="124">
        <v>46062</v>
      </c>
      <c r="R514" s="124">
        <v>45637</v>
      </c>
      <c r="S514" s="126" t="s">
        <v>28</v>
      </c>
      <c r="T514" s="126" t="s">
        <v>28</v>
      </c>
      <c r="U514" s="123" t="s">
        <v>28</v>
      </c>
      <c r="V514" s="122" t="s">
        <v>28</v>
      </c>
      <c r="W514" s="122" t="s">
        <v>28</v>
      </c>
      <c r="X514" s="122" t="s">
        <v>28</v>
      </c>
      <c r="Y514" s="122" t="s">
        <v>3691</v>
      </c>
      <c r="Z514" s="122" t="s">
        <v>28</v>
      </c>
      <c r="AA514" s="123" t="s">
        <v>239</v>
      </c>
      <c r="AB514" s="141" t="s">
        <v>3692</v>
      </c>
      <c r="AC514" s="158">
        <f>IF(OR(ISNUMBER(FIND("inteligencia",Tabla1[[#This Row],[Resumen]])), ISNUMBER(FIND("artificial",Tabla1[[#This Row],[Resumen]])), ISNUMBER(FIND("Inteligencia",Tabla1[[#This Row],[Resumen]])), ISNUMBER(FIND("Artificial",Tabla1[[#This Row],[Resumen]]))), 1, 0)</f>
        <v>1</v>
      </c>
      <c r="AD514"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14" s="159">
        <f>Tabla1[[#This Row],[Título Menciona IA]]*Tabla1[[#This Row],[Resumen Menciona IA]]</f>
        <v>0</v>
      </c>
      <c r="AF514" s="142" t="s">
        <v>81</v>
      </c>
      <c r="AG514" s="145"/>
      <c r="AH514" s="141"/>
      <c r="AI514" s="141"/>
      <c r="AJ514" s="141"/>
      <c r="AK514" s="141"/>
      <c r="AL514" s="141"/>
      <c r="AM514" s="141"/>
      <c r="AN514" s="141"/>
      <c r="AO514" s="141"/>
      <c r="AP514" s="142"/>
      <c r="AQ514" s="146" t="s">
        <v>3693</v>
      </c>
      <c r="AR514" s="134" t="s">
        <v>3694</v>
      </c>
      <c r="AS514" s="134" t="s">
        <v>3695</v>
      </c>
      <c r="AT514" s="141"/>
    </row>
    <row r="515" spans="1:46" ht="75">
      <c r="A515" s="122">
        <v>514</v>
      </c>
      <c r="B515" s="122" t="s">
        <v>3355</v>
      </c>
      <c r="C515" s="122" t="s">
        <v>3356</v>
      </c>
      <c r="D515" s="122" t="s">
        <v>22</v>
      </c>
      <c r="E515" s="122" t="s">
        <v>3357</v>
      </c>
      <c r="F515" s="123" t="s">
        <v>24</v>
      </c>
      <c r="G515" s="122" t="s">
        <v>25</v>
      </c>
      <c r="H515" s="122" t="s">
        <v>3358</v>
      </c>
      <c r="I515" s="122" t="s">
        <v>74</v>
      </c>
      <c r="J515" s="122">
        <f>YEAR(Tabla1[[#This Row],[Fecha de Inicio del Proceso]])</f>
        <v>2024</v>
      </c>
      <c r="K515" s="124">
        <v>45567</v>
      </c>
      <c r="L515" s="123" t="s">
        <v>3359</v>
      </c>
      <c r="M515" s="123" t="s">
        <v>3649</v>
      </c>
      <c r="N515" s="122" t="s">
        <v>3696</v>
      </c>
      <c r="O515" s="122" t="s">
        <v>27</v>
      </c>
      <c r="P515" s="122" t="s">
        <v>3371</v>
      </c>
      <c r="Q515" s="124">
        <v>46062</v>
      </c>
      <c r="R515" s="124">
        <v>45631</v>
      </c>
      <c r="S515" s="126" t="s">
        <v>28</v>
      </c>
      <c r="T515" s="126" t="s">
        <v>28</v>
      </c>
      <c r="U515" s="123" t="s">
        <v>28</v>
      </c>
      <c r="V515" s="122" t="s">
        <v>28</v>
      </c>
      <c r="W515" s="122" t="s">
        <v>28</v>
      </c>
      <c r="X515" s="122" t="s">
        <v>28</v>
      </c>
      <c r="Y515" s="122" t="s">
        <v>3697</v>
      </c>
      <c r="Z515" s="122" t="s">
        <v>28</v>
      </c>
      <c r="AA515" s="123" t="s">
        <v>135</v>
      </c>
      <c r="AB515" s="141" t="s">
        <v>3698</v>
      </c>
      <c r="AC515" s="158">
        <f>IF(OR(ISNUMBER(FIND("inteligencia",Tabla1[[#This Row],[Resumen]])), ISNUMBER(FIND("artificial",Tabla1[[#This Row],[Resumen]])), ISNUMBER(FIND("Inteligencia",Tabla1[[#This Row],[Resumen]])), ISNUMBER(FIND("Artificial",Tabla1[[#This Row],[Resumen]]))), 1, 0)</f>
        <v>1</v>
      </c>
      <c r="AD515"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15" s="159">
        <f>Tabla1[[#This Row],[Título Menciona IA]]*Tabla1[[#This Row],[Resumen Menciona IA]]</f>
        <v>1</v>
      </c>
      <c r="AF515" s="142" t="s">
        <v>81</v>
      </c>
      <c r="AG515" s="145"/>
      <c r="AH515" s="141"/>
      <c r="AI515" s="141"/>
      <c r="AJ515" s="141"/>
      <c r="AK515" s="141"/>
      <c r="AL515" s="141"/>
      <c r="AM515" s="141"/>
      <c r="AN515" s="141"/>
      <c r="AO515" s="141"/>
      <c r="AP515" s="142"/>
      <c r="AQ515" s="132" t="s">
        <v>3699</v>
      </c>
      <c r="AR515" s="134" t="s">
        <v>3700</v>
      </c>
      <c r="AS515" s="134" t="s">
        <v>3701</v>
      </c>
      <c r="AT515" s="141"/>
    </row>
    <row r="516" spans="1:46" ht="195">
      <c r="A516" s="122">
        <v>515</v>
      </c>
      <c r="B516" s="122" t="s">
        <v>3355</v>
      </c>
      <c r="C516" s="123" t="s">
        <v>3356</v>
      </c>
      <c r="D516" s="123" t="s">
        <v>22</v>
      </c>
      <c r="E516" s="123" t="s">
        <v>3357</v>
      </c>
      <c r="F516" s="123" t="s">
        <v>24</v>
      </c>
      <c r="G516" s="123" t="s">
        <v>25</v>
      </c>
      <c r="H516" s="123" t="s">
        <v>3368</v>
      </c>
      <c r="I516" s="123" t="s">
        <v>74</v>
      </c>
      <c r="J516" s="123">
        <f>YEAR(Tabla1[[#This Row],[Fecha de Inicio del Proceso]])</f>
        <v>2024</v>
      </c>
      <c r="K516" s="126">
        <v>45557</v>
      </c>
      <c r="L516" s="123" t="s">
        <v>3359</v>
      </c>
      <c r="M516" s="123" t="s">
        <v>3666</v>
      </c>
      <c r="N516" s="123" t="s">
        <v>3702</v>
      </c>
      <c r="O516" s="123" t="s">
        <v>27</v>
      </c>
      <c r="P516" s="123" t="s">
        <v>3371</v>
      </c>
      <c r="Q516" s="124">
        <v>46062</v>
      </c>
      <c r="R516" s="126">
        <v>45568</v>
      </c>
      <c r="S516" s="126" t="s">
        <v>28</v>
      </c>
      <c r="T516" s="126" t="s">
        <v>28</v>
      </c>
      <c r="U516" s="123" t="s">
        <v>28</v>
      </c>
      <c r="V516" s="123" t="s">
        <v>28</v>
      </c>
      <c r="W516" s="123" t="s">
        <v>28</v>
      </c>
      <c r="X516" s="123" t="s">
        <v>28</v>
      </c>
      <c r="Y516" s="123" t="s">
        <v>3703</v>
      </c>
      <c r="Z516" s="123" t="s">
        <v>28</v>
      </c>
      <c r="AA516" s="123" t="s">
        <v>333</v>
      </c>
      <c r="AB516" s="142" t="s">
        <v>3704</v>
      </c>
      <c r="AC516" s="157">
        <f>IF(OR(ISNUMBER(FIND("inteligencia",Tabla1[[#This Row],[Resumen]])), ISNUMBER(FIND("artificial",Tabla1[[#This Row],[Resumen]])), ISNUMBER(FIND("Inteligencia",Tabla1[[#This Row],[Resumen]])), ISNUMBER(FIND("Artificial",Tabla1[[#This Row],[Resumen]]))), 1, 0)</f>
        <v>1</v>
      </c>
      <c r="AD51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16" s="157">
        <f>Tabla1[[#This Row],[Título Menciona IA]]*Tabla1[[#This Row],[Resumen Menciona IA]]</f>
        <v>0</v>
      </c>
      <c r="AF516" s="142" t="s">
        <v>81</v>
      </c>
      <c r="AG516" s="142"/>
      <c r="AH516" s="142"/>
      <c r="AI516" s="142"/>
      <c r="AJ516" s="142"/>
      <c r="AK516" s="142"/>
      <c r="AL516" s="142"/>
      <c r="AM516" s="142"/>
      <c r="AN516" s="142"/>
      <c r="AO516" s="142"/>
      <c r="AP516" s="142"/>
      <c r="AQ516" s="132" t="s">
        <v>3705</v>
      </c>
      <c r="AR516" s="134" t="s">
        <v>3706</v>
      </c>
      <c r="AS516" s="134" t="s">
        <v>3707</v>
      </c>
      <c r="AT516" s="141"/>
    </row>
    <row r="517" spans="1:46" ht="150">
      <c r="A517" s="122">
        <v>516</v>
      </c>
      <c r="B517" s="122" t="s">
        <v>3355</v>
      </c>
      <c r="C517" s="123" t="s">
        <v>3356</v>
      </c>
      <c r="D517" s="123" t="s">
        <v>22</v>
      </c>
      <c r="E517" s="123" t="s">
        <v>3357</v>
      </c>
      <c r="F517" s="123" t="s">
        <v>24</v>
      </c>
      <c r="G517" s="123" t="s">
        <v>25</v>
      </c>
      <c r="H517" s="123" t="s">
        <v>3368</v>
      </c>
      <c r="I517" s="123" t="s">
        <v>74</v>
      </c>
      <c r="J517" s="123">
        <f>YEAR(Tabla1[[#This Row],[Fecha de Inicio del Proceso]])</f>
        <v>2024</v>
      </c>
      <c r="K517" s="126">
        <v>45536</v>
      </c>
      <c r="L517" s="123" t="s">
        <v>3359</v>
      </c>
      <c r="M517" s="123" t="s">
        <v>3666</v>
      </c>
      <c r="N517" s="123" t="s">
        <v>3708</v>
      </c>
      <c r="O517" s="123" t="s">
        <v>27</v>
      </c>
      <c r="P517" s="123" t="s">
        <v>3371</v>
      </c>
      <c r="Q517" s="124">
        <v>46062</v>
      </c>
      <c r="R517" s="126">
        <v>45580</v>
      </c>
      <c r="S517" s="126" t="s">
        <v>28</v>
      </c>
      <c r="T517" s="126" t="s">
        <v>28</v>
      </c>
      <c r="U517" s="123" t="s">
        <v>28</v>
      </c>
      <c r="V517" s="126" t="s">
        <v>28</v>
      </c>
      <c r="W517" s="123" t="s">
        <v>28</v>
      </c>
      <c r="X517" s="123" t="s">
        <v>28</v>
      </c>
      <c r="Y517" s="123" t="s">
        <v>3626</v>
      </c>
      <c r="Z517" s="123" t="s">
        <v>28</v>
      </c>
      <c r="AA517" s="123" t="s">
        <v>239</v>
      </c>
      <c r="AB517" s="142" t="s">
        <v>3709</v>
      </c>
      <c r="AC517" s="157">
        <f>IF(OR(ISNUMBER(FIND("inteligencia",Tabla1[[#This Row],[Resumen]])), ISNUMBER(FIND("artificial",Tabla1[[#This Row],[Resumen]])), ISNUMBER(FIND("Inteligencia",Tabla1[[#This Row],[Resumen]])), ISNUMBER(FIND("Artificial",Tabla1[[#This Row],[Resumen]]))), 1, 0)</f>
        <v>1</v>
      </c>
      <c r="AD51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17" s="157">
        <f>Tabla1[[#This Row],[Título Menciona IA]]*Tabla1[[#This Row],[Resumen Menciona IA]]</f>
        <v>0</v>
      </c>
      <c r="AF517" s="142" t="s">
        <v>81</v>
      </c>
      <c r="AG517" s="142"/>
      <c r="AH517" s="142"/>
      <c r="AI517" s="142"/>
      <c r="AJ517" s="142"/>
      <c r="AK517" s="142"/>
      <c r="AL517" s="142"/>
      <c r="AM517" s="142"/>
      <c r="AN517" s="142"/>
      <c r="AO517" s="142"/>
      <c r="AP517" s="142"/>
      <c r="AQ517" s="132" t="s">
        <v>3710</v>
      </c>
      <c r="AR517" s="134" t="s">
        <v>3711</v>
      </c>
      <c r="AS517" s="134" t="s">
        <v>3712</v>
      </c>
      <c r="AT517" s="141"/>
    </row>
    <row r="518" spans="1:46" ht="120">
      <c r="A518" s="122">
        <v>517</v>
      </c>
      <c r="B518" s="122" t="s">
        <v>3355</v>
      </c>
      <c r="C518" s="123" t="s">
        <v>3356</v>
      </c>
      <c r="D518" s="123" t="s">
        <v>22</v>
      </c>
      <c r="E518" s="123" t="s">
        <v>3357</v>
      </c>
      <c r="F518" s="123" t="s">
        <v>24</v>
      </c>
      <c r="G518" s="123" t="s">
        <v>25</v>
      </c>
      <c r="H518" s="123" t="s">
        <v>3358</v>
      </c>
      <c r="I518" s="123" t="s">
        <v>74</v>
      </c>
      <c r="J518" s="123">
        <f>YEAR(Tabla1[[#This Row],[Fecha de Inicio del Proceso]])</f>
        <v>2024</v>
      </c>
      <c r="K518" s="126">
        <v>45525</v>
      </c>
      <c r="L518" s="123" t="s">
        <v>3713</v>
      </c>
      <c r="M518" s="123" t="s">
        <v>3649</v>
      </c>
      <c r="N518" s="123" t="s">
        <v>3714</v>
      </c>
      <c r="O518" s="123" t="s">
        <v>27</v>
      </c>
      <c r="P518" s="123" t="s">
        <v>3371</v>
      </c>
      <c r="Q518" s="124">
        <v>46062</v>
      </c>
      <c r="R518" s="126">
        <v>45531</v>
      </c>
      <c r="S518" s="126" t="s">
        <v>28</v>
      </c>
      <c r="T518" s="126" t="s">
        <v>28</v>
      </c>
      <c r="U518" s="123" t="s">
        <v>28</v>
      </c>
      <c r="V518" s="126" t="s">
        <v>28</v>
      </c>
      <c r="W518" s="123" t="s">
        <v>28</v>
      </c>
      <c r="X518" s="123" t="s">
        <v>28</v>
      </c>
      <c r="Y518" s="123" t="s">
        <v>3715</v>
      </c>
      <c r="Z518" s="123" t="s">
        <v>28</v>
      </c>
      <c r="AA518" s="123" t="s">
        <v>135</v>
      </c>
      <c r="AB518" s="142" t="s">
        <v>3716</v>
      </c>
      <c r="AC518" s="157">
        <f>IF(OR(ISNUMBER(FIND("inteligencia",Tabla1[[#This Row],[Resumen]])), ISNUMBER(FIND("artificial",Tabla1[[#This Row],[Resumen]])), ISNUMBER(FIND("Inteligencia",Tabla1[[#This Row],[Resumen]])), ISNUMBER(FIND("Artificial",Tabla1[[#This Row],[Resumen]]))), 1, 0)</f>
        <v>1</v>
      </c>
      <c r="AD51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18" s="157">
        <f>Tabla1[[#This Row],[Título Menciona IA]]*Tabla1[[#This Row],[Resumen Menciona IA]]</f>
        <v>0</v>
      </c>
      <c r="AF518" s="142" t="s">
        <v>81</v>
      </c>
      <c r="AG518" s="142"/>
      <c r="AH518" s="142"/>
      <c r="AI518" s="142"/>
      <c r="AJ518" s="142"/>
      <c r="AK518" s="142"/>
      <c r="AL518" s="142"/>
      <c r="AM518" s="142"/>
      <c r="AN518" s="142"/>
      <c r="AO518" s="142"/>
      <c r="AP518" s="142"/>
      <c r="AQ518" s="132" t="s">
        <v>3717</v>
      </c>
      <c r="AR518" s="134" t="s">
        <v>3718</v>
      </c>
      <c r="AS518" s="134" t="s">
        <v>3719</v>
      </c>
      <c r="AT518" s="134" t="s">
        <v>3720</v>
      </c>
    </row>
    <row r="519" spans="1:46" ht="150">
      <c r="A519" s="122">
        <v>518</v>
      </c>
      <c r="B519" s="122" t="s">
        <v>3355</v>
      </c>
      <c r="C519" s="123" t="s">
        <v>3356</v>
      </c>
      <c r="D519" s="123" t="s">
        <v>22</v>
      </c>
      <c r="E519" s="123" t="s">
        <v>3357</v>
      </c>
      <c r="F519" s="123" t="s">
        <v>24</v>
      </c>
      <c r="G519" s="123" t="s">
        <v>25</v>
      </c>
      <c r="H519" s="123" t="s">
        <v>3358</v>
      </c>
      <c r="I519" s="123" t="s">
        <v>74</v>
      </c>
      <c r="J519" s="123">
        <f>YEAR(Tabla1[[#This Row],[Fecha de Inicio del Proceso]])</f>
        <v>2024</v>
      </c>
      <c r="K519" s="126">
        <v>45497</v>
      </c>
      <c r="L519" s="123" t="s">
        <v>3713</v>
      </c>
      <c r="M519" s="123" t="s">
        <v>3649</v>
      </c>
      <c r="N519" s="123" t="s">
        <v>3721</v>
      </c>
      <c r="O519" s="123" t="s">
        <v>27</v>
      </c>
      <c r="P519" s="123" t="s">
        <v>3371</v>
      </c>
      <c r="Q519" s="124">
        <v>46062</v>
      </c>
      <c r="R519" s="126">
        <v>45497</v>
      </c>
      <c r="S519" s="126" t="s">
        <v>28</v>
      </c>
      <c r="T519" s="126" t="s">
        <v>28</v>
      </c>
      <c r="U519" s="123" t="s">
        <v>28</v>
      </c>
      <c r="V519" s="123" t="s">
        <v>28</v>
      </c>
      <c r="W519" s="123" t="s">
        <v>28</v>
      </c>
      <c r="X519" s="123" t="s">
        <v>28</v>
      </c>
      <c r="Y519" s="123" t="s">
        <v>3722</v>
      </c>
      <c r="Z519" s="123" t="s">
        <v>28</v>
      </c>
      <c r="AA519" s="123" t="s">
        <v>79</v>
      </c>
      <c r="AB519" s="142" t="s">
        <v>3723</v>
      </c>
      <c r="AC519" s="157">
        <f>IF(OR(ISNUMBER(FIND("inteligencia",Tabla1[[#This Row],[Resumen]])), ISNUMBER(FIND("artificial",Tabla1[[#This Row],[Resumen]])), ISNUMBER(FIND("Inteligencia",Tabla1[[#This Row],[Resumen]])), ISNUMBER(FIND("Artificial",Tabla1[[#This Row],[Resumen]]))), 1, 0)</f>
        <v>1</v>
      </c>
      <c r="AD51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19" s="157">
        <f>Tabla1[[#This Row],[Título Menciona IA]]*Tabla1[[#This Row],[Resumen Menciona IA]]</f>
        <v>0</v>
      </c>
      <c r="AF519" s="142" t="s">
        <v>81</v>
      </c>
      <c r="AG519" s="142"/>
      <c r="AH519" s="142"/>
      <c r="AI519" s="142"/>
      <c r="AJ519" s="142"/>
      <c r="AK519" s="142"/>
      <c r="AL519" s="142"/>
      <c r="AM519" s="142"/>
      <c r="AN519" s="142"/>
      <c r="AO519" s="142"/>
      <c r="AP519" s="142"/>
      <c r="AQ519" s="146" t="s">
        <v>3724</v>
      </c>
      <c r="AR519" s="134" t="s">
        <v>3725</v>
      </c>
      <c r="AS519" s="134" t="s">
        <v>3726</v>
      </c>
      <c r="AT519" s="141"/>
    </row>
    <row r="520" spans="1:46" ht="120">
      <c r="A520" s="122">
        <v>519</v>
      </c>
      <c r="B520" s="122" t="s">
        <v>3355</v>
      </c>
      <c r="C520" s="123" t="s">
        <v>3356</v>
      </c>
      <c r="D520" s="123" t="s">
        <v>22</v>
      </c>
      <c r="E520" s="123" t="s">
        <v>3357</v>
      </c>
      <c r="F520" s="123" t="s">
        <v>24</v>
      </c>
      <c r="G520" s="123" t="s">
        <v>25</v>
      </c>
      <c r="H520" s="123" t="s">
        <v>3368</v>
      </c>
      <c r="I520" s="123" t="s">
        <v>74</v>
      </c>
      <c r="J520" s="123">
        <f>YEAR(Tabla1[[#This Row],[Fecha de Inicio del Proceso]])</f>
        <v>2024</v>
      </c>
      <c r="K520" s="126">
        <v>45490</v>
      </c>
      <c r="L520" s="123" t="s">
        <v>3713</v>
      </c>
      <c r="M520" s="123" t="s">
        <v>3666</v>
      </c>
      <c r="N520" s="123" t="s">
        <v>3727</v>
      </c>
      <c r="O520" s="123" t="s">
        <v>27</v>
      </c>
      <c r="P520" s="123" t="s">
        <v>3371</v>
      </c>
      <c r="Q520" s="124">
        <v>46062</v>
      </c>
      <c r="R520" s="126">
        <v>45490</v>
      </c>
      <c r="S520" s="126" t="s">
        <v>28</v>
      </c>
      <c r="T520" s="126" t="s">
        <v>28</v>
      </c>
      <c r="U520" s="123" t="s">
        <v>28</v>
      </c>
      <c r="V520" s="123" t="s">
        <v>28</v>
      </c>
      <c r="W520" s="123" t="s">
        <v>28</v>
      </c>
      <c r="X520" s="123" t="s">
        <v>28</v>
      </c>
      <c r="Y520" s="123" t="s">
        <v>3728</v>
      </c>
      <c r="Z520" s="123" t="s">
        <v>28</v>
      </c>
      <c r="AA520" s="123" t="s">
        <v>333</v>
      </c>
      <c r="AB520" s="142" t="s">
        <v>3729</v>
      </c>
      <c r="AC520" s="157">
        <f>IF(OR(ISNUMBER(FIND("inteligencia",Tabla1[[#This Row],[Resumen]])), ISNUMBER(FIND("artificial",Tabla1[[#This Row],[Resumen]])), ISNUMBER(FIND("Inteligencia",Tabla1[[#This Row],[Resumen]])), ISNUMBER(FIND("Artificial",Tabla1[[#This Row],[Resumen]]))), 1, 0)</f>
        <v>1</v>
      </c>
      <c r="AD52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20" s="157">
        <f>Tabla1[[#This Row],[Título Menciona IA]]*Tabla1[[#This Row],[Resumen Menciona IA]]</f>
        <v>0</v>
      </c>
      <c r="AF520" s="142" t="s">
        <v>81</v>
      </c>
      <c r="AG520" s="142"/>
      <c r="AH520" s="142"/>
      <c r="AI520" s="142"/>
      <c r="AJ520" s="142"/>
      <c r="AK520" s="142"/>
      <c r="AL520" s="142"/>
      <c r="AM520" s="142"/>
      <c r="AN520" s="142"/>
      <c r="AO520" s="142"/>
      <c r="AP520" s="142"/>
      <c r="AQ520" s="132" t="s">
        <v>3730</v>
      </c>
      <c r="AR520" s="134" t="s">
        <v>3731</v>
      </c>
      <c r="AS520" s="134" t="s">
        <v>3732</v>
      </c>
      <c r="AT520" s="141"/>
    </row>
    <row r="521" spans="1:46" ht="150">
      <c r="A521" s="122">
        <v>520</v>
      </c>
      <c r="B521" s="122" t="s">
        <v>3355</v>
      </c>
      <c r="C521" s="123" t="s">
        <v>3356</v>
      </c>
      <c r="D521" s="123" t="s">
        <v>22</v>
      </c>
      <c r="E521" s="123" t="s">
        <v>3357</v>
      </c>
      <c r="F521" s="123" t="s">
        <v>24</v>
      </c>
      <c r="G521" s="123" t="s">
        <v>25</v>
      </c>
      <c r="H521" s="123" t="s">
        <v>3368</v>
      </c>
      <c r="I521" s="123" t="s">
        <v>74</v>
      </c>
      <c r="J521" s="123">
        <f>YEAR(Tabla1[[#This Row],[Fecha de Inicio del Proceso]])</f>
        <v>2024</v>
      </c>
      <c r="K521" s="126">
        <v>45398</v>
      </c>
      <c r="L521" s="123" t="s">
        <v>3713</v>
      </c>
      <c r="M521" s="123" t="s">
        <v>3666</v>
      </c>
      <c r="N521" s="123" t="s">
        <v>3733</v>
      </c>
      <c r="O521" s="123" t="s">
        <v>298</v>
      </c>
      <c r="P521" s="123" t="s">
        <v>3462</v>
      </c>
      <c r="Q521" s="126">
        <v>45779</v>
      </c>
      <c r="R521" s="126">
        <v>45412</v>
      </c>
      <c r="S521" s="126" t="s">
        <v>28</v>
      </c>
      <c r="T521" s="126" t="s">
        <v>28</v>
      </c>
      <c r="U521" s="123" t="s">
        <v>28</v>
      </c>
      <c r="V521" s="123" t="s">
        <v>28</v>
      </c>
      <c r="W521" s="126">
        <v>45412</v>
      </c>
      <c r="X521" s="123" t="s">
        <v>28</v>
      </c>
      <c r="Y521" s="123" t="s">
        <v>3734</v>
      </c>
      <c r="Z521" s="123" t="s">
        <v>28</v>
      </c>
      <c r="AA521" s="122" t="s">
        <v>135</v>
      </c>
      <c r="AB521" s="142" t="s">
        <v>3735</v>
      </c>
      <c r="AC521" s="157">
        <f>IF(OR(ISNUMBER(FIND("inteligencia",Tabla1[[#This Row],[Resumen]])), ISNUMBER(FIND("artificial",Tabla1[[#This Row],[Resumen]])), ISNUMBER(FIND("Inteligencia",Tabla1[[#This Row],[Resumen]])), ISNUMBER(FIND("Artificial",Tabla1[[#This Row],[Resumen]]))), 1, 0)</f>
        <v>1</v>
      </c>
      <c r="AD52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21" s="157">
        <f>Tabla1[[#This Row],[Título Menciona IA]]*Tabla1[[#This Row],[Resumen Menciona IA]]</f>
        <v>0</v>
      </c>
      <c r="AF521" s="142" t="s">
        <v>81</v>
      </c>
      <c r="AG521" s="142"/>
      <c r="AH521" s="142"/>
      <c r="AI521" s="142"/>
      <c r="AJ521" s="142"/>
      <c r="AK521" s="142"/>
      <c r="AL521" s="142"/>
      <c r="AM521" s="142"/>
      <c r="AN521" s="142"/>
      <c r="AO521" s="142"/>
      <c r="AP521" s="142"/>
      <c r="AQ521" s="132" t="s">
        <v>3736</v>
      </c>
      <c r="AR521" s="134" t="s">
        <v>3737</v>
      </c>
      <c r="AS521" s="134" t="s">
        <v>3738</v>
      </c>
      <c r="AT521" s="141"/>
    </row>
    <row r="522" spans="1:46" ht="90">
      <c r="A522" s="122">
        <v>521</v>
      </c>
      <c r="B522" s="122" t="s">
        <v>3355</v>
      </c>
      <c r="C522" s="123" t="s">
        <v>3356</v>
      </c>
      <c r="D522" s="123" t="s">
        <v>22</v>
      </c>
      <c r="E522" s="123" t="s">
        <v>3357</v>
      </c>
      <c r="F522" s="123" t="s">
        <v>24</v>
      </c>
      <c r="G522" s="123" t="s">
        <v>25</v>
      </c>
      <c r="H522" s="123" t="s">
        <v>3358</v>
      </c>
      <c r="I522" s="123" t="s">
        <v>74</v>
      </c>
      <c r="J522" s="123">
        <f>YEAR(Tabla1[[#This Row],[Fecha de Inicio del Proceso]])</f>
        <v>2024</v>
      </c>
      <c r="K522" s="126">
        <v>45398</v>
      </c>
      <c r="L522" s="123" t="s">
        <v>3713</v>
      </c>
      <c r="M522" s="123" t="s">
        <v>3649</v>
      </c>
      <c r="N522" s="123" t="s">
        <v>3739</v>
      </c>
      <c r="O522" s="123" t="s">
        <v>298</v>
      </c>
      <c r="P522" s="123" t="s">
        <v>3462</v>
      </c>
      <c r="Q522" s="124">
        <v>46063</v>
      </c>
      <c r="R522" s="126">
        <v>45534</v>
      </c>
      <c r="S522" s="126" t="s">
        <v>28</v>
      </c>
      <c r="T522" s="126" t="s">
        <v>28</v>
      </c>
      <c r="U522" s="126" t="s">
        <v>28</v>
      </c>
      <c r="V522" s="126" t="s">
        <v>28</v>
      </c>
      <c r="W522" s="126">
        <v>45534</v>
      </c>
      <c r="X522" s="123" t="s">
        <v>28</v>
      </c>
      <c r="Y522" s="123" t="s">
        <v>3740</v>
      </c>
      <c r="Z522" s="123" t="s">
        <v>28</v>
      </c>
      <c r="AA522" s="123" t="s">
        <v>135</v>
      </c>
      <c r="AB522" s="142" t="s">
        <v>3741</v>
      </c>
      <c r="AC522" s="157">
        <f>IF(OR(ISNUMBER(FIND("inteligencia",Tabla1[[#This Row],[Resumen]])), ISNUMBER(FIND("artificial",Tabla1[[#This Row],[Resumen]])), ISNUMBER(FIND("Inteligencia",Tabla1[[#This Row],[Resumen]])), ISNUMBER(FIND("Artificial",Tabla1[[#This Row],[Resumen]]))), 1, 0)</f>
        <v>1</v>
      </c>
      <c r="AD52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22" s="157">
        <f>Tabla1[[#This Row],[Título Menciona IA]]*Tabla1[[#This Row],[Resumen Menciona IA]]</f>
        <v>0</v>
      </c>
      <c r="AF522" s="142" t="s">
        <v>81</v>
      </c>
      <c r="AG522" s="142"/>
      <c r="AH522" s="142"/>
      <c r="AI522" s="142"/>
      <c r="AJ522" s="142"/>
      <c r="AK522" s="142"/>
      <c r="AL522" s="142"/>
      <c r="AM522" s="142"/>
      <c r="AN522" s="142"/>
      <c r="AO522" s="142"/>
      <c r="AP522" s="142"/>
      <c r="AQ522" s="132" t="s">
        <v>3742</v>
      </c>
      <c r="AR522" s="134" t="s">
        <v>3743</v>
      </c>
      <c r="AS522" s="134" t="s">
        <v>3744</v>
      </c>
      <c r="AT522" s="141"/>
    </row>
    <row r="523" spans="1:46" ht="210">
      <c r="A523" s="122">
        <v>522</v>
      </c>
      <c r="B523" s="122" t="s">
        <v>3355</v>
      </c>
      <c r="C523" s="123" t="s">
        <v>3356</v>
      </c>
      <c r="D523" s="123" t="s">
        <v>22</v>
      </c>
      <c r="E523" s="123" t="s">
        <v>3357</v>
      </c>
      <c r="F523" s="123" t="s">
        <v>24</v>
      </c>
      <c r="G523" s="123" t="s">
        <v>25</v>
      </c>
      <c r="H523" s="123" t="s">
        <v>3368</v>
      </c>
      <c r="I523" s="123" t="s">
        <v>74</v>
      </c>
      <c r="J523" s="123">
        <f>YEAR(Tabla1[[#This Row],[Fecha de Inicio del Proceso]])</f>
        <v>2024</v>
      </c>
      <c r="K523" s="126">
        <v>45384</v>
      </c>
      <c r="L523" s="123" t="s">
        <v>3713</v>
      </c>
      <c r="M523" s="123" t="s">
        <v>3666</v>
      </c>
      <c r="N523" s="123" t="s">
        <v>3745</v>
      </c>
      <c r="O523" s="123" t="s">
        <v>298</v>
      </c>
      <c r="P523" s="123" t="s">
        <v>3462</v>
      </c>
      <c r="Q523" s="126">
        <v>45779</v>
      </c>
      <c r="R523" s="126">
        <v>45412</v>
      </c>
      <c r="S523" s="126" t="s">
        <v>28</v>
      </c>
      <c r="T523" s="126" t="s">
        <v>28</v>
      </c>
      <c r="U523" s="123" t="s">
        <v>28</v>
      </c>
      <c r="V523" s="123" t="s">
        <v>28</v>
      </c>
      <c r="W523" s="126">
        <v>45412</v>
      </c>
      <c r="X523" s="123" t="s">
        <v>28</v>
      </c>
      <c r="Y523" s="123" t="s">
        <v>3588</v>
      </c>
      <c r="Z523" s="123" t="s">
        <v>28</v>
      </c>
      <c r="AA523" s="122" t="s">
        <v>79</v>
      </c>
      <c r="AB523" s="142" t="s">
        <v>3746</v>
      </c>
      <c r="AC523" s="157">
        <f>IF(OR(ISNUMBER(FIND("inteligencia",Tabla1[[#This Row],[Resumen]])), ISNUMBER(FIND("artificial",Tabla1[[#This Row],[Resumen]])), ISNUMBER(FIND("Inteligencia",Tabla1[[#This Row],[Resumen]])), ISNUMBER(FIND("Artificial",Tabla1[[#This Row],[Resumen]]))), 1, 0)</f>
        <v>1</v>
      </c>
      <c r="AD52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23" s="157">
        <f>Tabla1[[#This Row],[Título Menciona IA]]*Tabla1[[#This Row],[Resumen Menciona IA]]</f>
        <v>1</v>
      </c>
      <c r="AF523" s="142" t="s">
        <v>81</v>
      </c>
      <c r="AG523" s="142"/>
      <c r="AH523" s="142"/>
      <c r="AI523" s="142"/>
      <c r="AJ523" s="142"/>
      <c r="AK523" s="142"/>
      <c r="AL523" s="142"/>
      <c r="AM523" s="142"/>
      <c r="AN523" s="142"/>
      <c r="AO523" s="142"/>
      <c r="AP523" s="142"/>
      <c r="AQ523" s="146" t="s">
        <v>3747</v>
      </c>
      <c r="AR523" s="134" t="s">
        <v>3748</v>
      </c>
      <c r="AS523" s="134" t="s">
        <v>3749</v>
      </c>
      <c r="AT523" s="141"/>
    </row>
    <row r="524" spans="1:46" ht="195">
      <c r="A524" s="122">
        <v>523</v>
      </c>
      <c r="B524" s="122" t="s">
        <v>3355</v>
      </c>
      <c r="C524" s="123" t="s">
        <v>3356</v>
      </c>
      <c r="D524" s="123" t="s">
        <v>22</v>
      </c>
      <c r="E524" s="123" t="s">
        <v>3357</v>
      </c>
      <c r="F524" s="123" t="s">
        <v>24</v>
      </c>
      <c r="G524" s="123" t="s">
        <v>25</v>
      </c>
      <c r="H524" s="123" t="s">
        <v>3358</v>
      </c>
      <c r="I524" s="123" t="s">
        <v>74</v>
      </c>
      <c r="J524" s="123">
        <f>YEAR(Tabla1[[#This Row],[Fecha de Inicio del Proceso]])</f>
        <v>2024</v>
      </c>
      <c r="K524" s="126">
        <v>45383</v>
      </c>
      <c r="L524" s="123" t="s">
        <v>3713</v>
      </c>
      <c r="M524" s="123" t="s">
        <v>3649</v>
      </c>
      <c r="N524" s="123" t="s">
        <v>3750</v>
      </c>
      <c r="O524" s="123" t="s">
        <v>298</v>
      </c>
      <c r="P524" s="123" t="s">
        <v>3462</v>
      </c>
      <c r="Q524" s="124">
        <v>46063</v>
      </c>
      <c r="R524" s="126">
        <v>45534</v>
      </c>
      <c r="S524" s="126" t="s">
        <v>28</v>
      </c>
      <c r="T524" s="126" t="s">
        <v>28</v>
      </c>
      <c r="U524" s="126" t="s">
        <v>28</v>
      </c>
      <c r="V524" s="126" t="s">
        <v>28</v>
      </c>
      <c r="W524" s="126">
        <v>45534</v>
      </c>
      <c r="X524" s="123" t="s">
        <v>28</v>
      </c>
      <c r="Y524" s="123" t="s">
        <v>3751</v>
      </c>
      <c r="Z524" s="123" t="s">
        <v>28</v>
      </c>
      <c r="AA524" s="123" t="s">
        <v>79</v>
      </c>
      <c r="AB524" s="142" t="s">
        <v>3752</v>
      </c>
      <c r="AC524" s="157">
        <f>IF(OR(ISNUMBER(FIND("inteligencia",Tabla1[[#This Row],[Resumen]])), ISNUMBER(FIND("artificial",Tabla1[[#This Row],[Resumen]])), ISNUMBER(FIND("Inteligencia",Tabla1[[#This Row],[Resumen]])), ISNUMBER(FIND("Artificial",Tabla1[[#This Row],[Resumen]]))), 1, 0)</f>
        <v>1</v>
      </c>
      <c r="AD52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24" s="157">
        <f>Tabla1[[#This Row],[Título Menciona IA]]*Tabla1[[#This Row],[Resumen Menciona IA]]</f>
        <v>1</v>
      </c>
      <c r="AF524" s="142" t="s">
        <v>81</v>
      </c>
      <c r="AG524" s="142"/>
      <c r="AH524" s="142"/>
      <c r="AI524" s="142"/>
      <c r="AJ524" s="142"/>
      <c r="AK524" s="142"/>
      <c r="AL524" s="142"/>
      <c r="AM524" s="142"/>
      <c r="AN524" s="142"/>
      <c r="AO524" s="142"/>
      <c r="AP524" s="142"/>
      <c r="AQ524" s="132" t="s">
        <v>3753</v>
      </c>
      <c r="AR524" s="134" t="s">
        <v>3754</v>
      </c>
      <c r="AS524" s="134" t="s">
        <v>3755</v>
      </c>
      <c r="AT524" s="141"/>
    </row>
    <row r="525" spans="1:46" ht="150">
      <c r="A525" s="122">
        <v>524</v>
      </c>
      <c r="B525" s="122" t="s">
        <v>3355</v>
      </c>
      <c r="C525" s="123" t="s">
        <v>3356</v>
      </c>
      <c r="D525" s="123" t="s">
        <v>22</v>
      </c>
      <c r="E525" s="123" t="s">
        <v>3357</v>
      </c>
      <c r="F525" s="123" t="s">
        <v>24</v>
      </c>
      <c r="G525" s="123" t="s">
        <v>25</v>
      </c>
      <c r="H525" s="123" t="s">
        <v>3358</v>
      </c>
      <c r="I525" s="123" t="s">
        <v>74</v>
      </c>
      <c r="J525" s="123">
        <f>YEAR(Tabla1[[#This Row],[Fecha de Inicio del Proceso]])</f>
        <v>2024</v>
      </c>
      <c r="K525" s="126">
        <v>45364</v>
      </c>
      <c r="L525" s="123" t="s">
        <v>3713</v>
      </c>
      <c r="M525" s="123" t="s">
        <v>3649</v>
      </c>
      <c r="N525" s="123" t="s">
        <v>3756</v>
      </c>
      <c r="O525" s="123" t="s">
        <v>298</v>
      </c>
      <c r="P525" s="123" t="s">
        <v>3462</v>
      </c>
      <c r="Q525" s="124">
        <v>46063</v>
      </c>
      <c r="R525" s="126">
        <v>45534</v>
      </c>
      <c r="S525" s="126" t="s">
        <v>28</v>
      </c>
      <c r="T525" s="126" t="s">
        <v>28</v>
      </c>
      <c r="U525" s="126" t="s">
        <v>28</v>
      </c>
      <c r="V525" s="126" t="s">
        <v>28</v>
      </c>
      <c r="W525" s="126">
        <v>45534</v>
      </c>
      <c r="X525" s="123" t="s">
        <v>28</v>
      </c>
      <c r="Y525" s="123" t="s">
        <v>3685</v>
      </c>
      <c r="Z525" s="123" t="s">
        <v>28</v>
      </c>
      <c r="AA525" s="123" t="s">
        <v>135</v>
      </c>
      <c r="AB525" s="142" t="s">
        <v>3757</v>
      </c>
      <c r="AC525" s="157">
        <f>IF(OR(ISNUMBER(FIND("inteligencia",Tabla1[[#This Row],[Resumen]])), ISNUMBER(FIND("artificial",Tabla1[[#This Row],[Resumen]])), ISNUMBER(FIND("Inteligencia",Tabla1[[#This Row],[Resumen]])), ISNUMBER(FIND("Artificial",Tabla1[[#This Row],[Resumen]]))), 1, 0)</f>
        <v>1</v>
      </c>
      <c r="AD52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25" s="157">
        <f>Tabla1[[#This Row],[Título Menciona IA]]*Tabla1[[#This Row],[Resumen Menciona IA]]</f>
        <v>0</v>
      </c>
      <c r="AF525" s="142" t="s">
        <v>81</v>
      </c>
      <c r="AG525" s="142"/>
      <c r="AH525" s="142"/>
      <c r="AI525" s="142"/>
      <c r="AJ525" s="142"/>
      <c r="AK525" s="142"/>
      <c r="AL525" s="142"/>
      <c r="AM525" s="142"/>
      <c r="AN525" s="142"/>
      <c r="AO525" s="142"/>
      <c r="AP525" s="142"/>
      <c r="AQ525" s="132" t="s">
        <v>3758</v>
      </c>
      <c r="AR525" s="134" t="s">
        <v>3759</v>
      </c>
      <c r="AS525" s="134" t="s">
        <v>3760</v>
      </c>
      <c r="AT525" s="141"/>
    </row>
    <row r="526" spans="1:46" ht="120">
      <c r="A526" s="122">
        <v>525</v>
      </c>
      <c r="B526" s="122" t="s">
        <v>3355</v>
      </c>
      <c r="C526" s="123" t="s">
        <v>3356</v>
      </c>
      <c r="D526" s="123" t="s">
        <v>22</v>
      </c>
      <c r="E526" s="123" t="s">
        <v>3357</v>
      </c>
      <c r="F526" s="123" t="s">
        <v>24</v>
      </c>
      <c r="G526" s="123" t="s">
        <v>25</v>
      </c>
      <c r="H526" s="123" t="s">
        <v>3358</v>
      </c>
      <c r="I526" s="123" t="s">
        <v>74</v>
      </c>
      <c r="J526" s="123">
        <f>YEAR(Tabla1[[#This Row],[Fecha de Inicio del Proceso]])</f>
        <v>2024</v>
      </c>
      <c r="K526" s="126">
        <v>45363</v>
      </c>
      <c r="L526" s="123" t="s">
        <v>3713</v>
      </c>
      <c r="M526" s="123" t="s">
        <v>3649</v>
      </c>
      <c r="N526" s="123" t="s">
        <v>3761</v>
      </c>
      <c r="O526" s="123" t="s">
        <v>298</v>
      </c>
      <c r="P526" s="123" t="s">
        <v>3462</v>
      </c>
      <c r="Q526" s="124">
        <v>46063</v>
      </c>
      <c r="R526" s="126">
        <v>45534</v>
      </c>
      <c r="S526" s="126" t="s">
        <v>28</v>
      </c>
      <c r="T526" s="126" t="s">
        <v>28</v>
      </c>
      <c r="U526" s="126" t="s">
        <v>28</v>
      </c>
      <c r="V526" s="126" t="s">
        <v>28</v>
      </c>
      <c r="W526" s="126">
        <v>45534</v>
      </c>
      <c r="X526" s="123" t="s">
        <v>28</v>
      </c>
      <c r="Y526" s="123" t="s">
        <v>3685</v>
      </c>
      <c r="Z526" s="123" t="s">
        <v>28</v>
      </c>
      <c r="AA526" s="123" t="s">
        <v>135</v>
      </c>
      <c r="AB526" s="142" t="s">
        <v>3762</v>
      </c>
      <c r="AC526" s="157">
        <f>IF(OR(ISNUMBER(FIND("inteligencia",Tabla1[[#This Row],[Resumen]])), ISNUMBER(FIND("artificial",Tabla1[[#This Row],[Resumen]])), ISNUMBER(FIND("Inteligencia",Tabla1[[#This Row],[Resumen]])), ISNUMBER(FIND("Artificial",Tabla1[[#This Row],[Resumen]]))), 1, 0)</f>
        <v>1</v>
      </c>
      <c r="AD52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26" s="157">
        <f>Tabla1[[#This Row],[Título Menciona IA]]*Tabla1[[#This Row],[Resumen Menciona IA]]</f>
        <v>0</v>
      </c>
      <c r="AF526" s="142" t="s">
        <v>81</v>
      </c>
      <c r="AG526" s="142"/>
      <c r="AH526" s="142"/>
      <c r="AI526" s="142"/>
      <c r="AJ526" s="142"/>
      <c r="AK526" s="142"/>
      <c r="AL526" s="142"/>
      <c r="AM526" s="142"/>
      <c r="AN526" s="142"/>
      <c r="AO526" s="142"/>
      <c r="AP526" s="142"/>
      <c r="AQ526" s="132" t="s">
        <v>3763</v>
      </c>
      <c r="AR526" s="134" t="s">
        <v>3764</v>
      </c>
      <c r="AS526" s="134" t="s">
        <v>3765</v>
      </c>
      <c r="AT526" s="141"/>
    </row>
    <row r="527" spans="1:46" ht="75">
      <c r="A527" s="122">
        <v>526</v>
      </c>
      <c r="B527" s="122" t="s">
        <v>3355</v>
      </c>
      <c r="C527" s="123" t="s">
        <v>3356</v>
      </c>
      <c r="D527" s="123" t="s">
        <v>22</v>
      </c>
      <c r="E527" s="123" t="s">
        <v>3357</v>
      </c>
      <c r="F527" s="123" t="s">
        <v>24</v>
      </c>
      <c r="G527" s="123" t="s">
        <v>25</v>
      </c>
      <c r="H527" s="123" t="s">
        <v>3358</v>
      </c>
      <c r="I527" s="123" t="s">
        <v>1787</v>
      </c>
      <c r="J527" s="123">
        <f>YEAR(Tabla1[[#This Row],[Fecha de Inicio del Proceso]])</f>
        <v>2024</v>
      </c>
      <c r="K527" s="126">
        <v>45356</v>
      </c>
      <c r="L527" s="123" t="s">
        <v>3713</v>
      </c>
      <c r="M527" s="123" t="s">
        <v>3766</v>
      </c>
      <c r="N527" s="123" t="s">
        <v>3767</v>
      </c>
      <c r="O527" s="123" t="s">
        <v>298</v>
      </c>
      <c r="P527" s="123" t="s">
        <v>3462</v>
      </c>
      <c r="Q527" s="126">
        <v>45604</v>
      </c>
      <c r="R527" s="126">
        <v>45534</v>
      </c>
      <c r="S527" s="126" t="s">
        <v>28</v>
      </c>
      <c r="T527" s="126" t="s">
        <v>28</v>
      </c>
      <c r="U527" s="123" t="s">
        <v>28</v>
      </c>
      <c r="V527" s="123" t="s">
        <v>28</v>
      </c>
      <c r="W527" s="126">
        <v>45534</v>
      </c>
      <c r="X527" s="126" t="s">
        <v>28</v>
      </c>
      <c r="Y527" s="123" t="s">
        <v>3768</v>
      </c>
      <c r="Z527" s="123" t="s">
        <v>26</v>
      </c>
      <c r="AA527" s="123" t="s">
        <v>112</v>
      </c>
      <c r="AB527" s="142" t="s">
        <v>3769</v>
      </c>
      <c r="AC527" s="157">
        <f>IF(OR(ISNUMBER(FIND("inteligencia",Tabla1[[#This Row],[Resumen]])), ISNUMBER(FIND("artificial",Tabla1[[#This Row],[Resumen]])), ISNUMBER(FIND("Inteligencia",Tabla1[[#This Row],[Resumen]])), ISNUMBER(FIND("Artificial",Tabla1[[#This Row],[Resumen]]))), 1, 0)</f>
        <v>1</v>
      </c>
      <c r="AD52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27" s="157">
        <f>Tabla1[[#This Row],[Título Menciona IA]]*Tabla1[[#This Row],[Resumen Menciona IA]]</f>
        <v>1</v>
      </c>
      <c r="AF527" s="142" t="s">
        <v>81</v>
      </c>
      <c r="AG527" s="142"/>
      <c r="AH527" s="142"/>
      <c r="AI527" s="142"/>
      <c r="AJ527" s="142"/>
      <c r="AK527" s="142"/>
      <c r="AL527" s="142"/>
      <c r="AM527" s="142"/>
      <c r="AN527" s="142"/>
      <c r="AO527" s="142"/>
      <c r="AP527" s="142"/>
      <c r="AQ527" s="146" t="s">
        <v>3770</v>
      </c>
      <c r="AR527" s="134" t="s">
        <v>3771</v>
      </c>
      <c r="AS527" s="134" t="s">
        <v>3772</v>
      </c>
      <c r="AT527" s="134" t="s">
        <v>3773</v>
      </c>
    </row>
    <row r="528" spans="1:46" ht="75">
      <c r="A528" s="122">
        <v>527</v>
      </c>
      <c r="B528" s="122" t="s">
        <v>3355</v>
      </c>
      <c r="C528" s="123" t="s">
        <v>3356</v>
      </c>
      <c r="D528" s="123" t="s">
        <v>22</v>
      </c>
      <c r="E528" s="123" t="s">
        <v>3357</v>
      </c>
      <c r="F528" s="123" t="s">
        <v>24</v>
      </c>
      <c r="G528" s="123" t="s">
        <v>25</v>
      </c>
      <c r="H528" s="123" t="s">
        <v>3368</v>
      </c>
      <c r="I528" s="123" t="s">
        <v>74</v>
      </c>
      <c r="J528" s="123">
        <f>YEAR(Tabla1[[#This Row],[Fecha de Inicio del Proceso]])</f>
        <v>2024</v>
      </c>
      <c r="K528" s="126">
        <v>45356</v>
      </c>
      <c r="L528" s="123" t="s">
        <v>3713</v>
      </c>
      <c r="M528" s="123" t="s">
        <v>3666</v>
      </c>
      <c r="N528" s="123" t="s">
        <v>3774</v>
      </c>
      <c r="O528" s="123" t="s">
        <v>298</v>
      </c>
      <c r="P528" s="123" t="s">
        <v>3462</v>
      </c>
      <c r="Q528" s="126">
        <v>45779</v>
      </c>
      <c r="R528" s="126">
        <v>45412</v>
      </c>
      <c r="S528" s="126" t="s">
        <v>28</v>
      </c>
      <c r="T528" s="126" t="s">
        <v>28</v>
      </c>
      <c r="U528" s="123" t="s">
        <v>28</v>
      </c>
      <c r="V528" s="123" t="s">
        <v>28</v>
      </c>
      <c r="W528" s="126">
        <v>45412</v>
      </c>
      <c r="X528" s="126" t="s">
        <v>28</v>
      </c>
      <c r="Y528" s="123" t="s">
        <v>3775</v>
      </c>
      <c r="Z528" s="123" t="s">
        <v>28</v>
      </c>
      <c r="AA528" s="123" t="s">
        <v>135</v>
      </c>
      <c r="AB528" s="142" t="s">
        <v>3776</v>
      </c>
      <c r="AC528" s="157">
        <f>IF(OR(ISNUMBER(FIND("inteligencia",Tabla1[[#This Row],[Resumen]])), ISNUMBER(FIND("artificial",Tabla1[[#This Row],[Resumen]])), ISNUMBER(FIND("Inteligencia",Tabla1[[#This Row],[Resumen]])), ISNUMBER(FIND("Artificial",Tabla1[[#This Row],[Resumen]]))), 1, 0)</f>
        <v>1</v>
      </c>
      <c r="AD52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28" s="157">
        <f>Tabla1[[#This Row],[Título Menciona IA]]*Tabla1[[#This Row],[Resumen Menciona IA]]</f>
        <v>0</v>
      </c>
      <c r="AF528" s="142" t="s">
        <v>81</v>
      </c>
      <c r="AG528" s="142"/>
      <c r="AH528" s="142"/>
      <c r="AI528" s="142"/>
      <c r="AJ528" s="142"/>
      <c r="AK528" s="142"/>
      <c r="AL528" s="142"/>
      <c r="AM528" s="142"/>
      <c r="AN528" s="142"/>
      <c r="AO528" s="142"/>
      <c r="AP528" s="142"/>
      <c r="AQ528" s="132" t="s">
        <v>3777</v>
      </c>
      <c r="AR528" s="134" t="s">
        <v>3778</v>
      </c>
      <c r="AS528" s="134" t="s">
        <v>3779</v>
      </c>
      <c r="AT528" s="141"/>
    </row>
    <row r="529" spans="1:46" ht="195">
      <c r="A529" s="122">
        <v>528</v>
      </c>
      <c r="B529" s="122" t="s">
        <v>3355</v>
      </c>
      <c r="C529" s="123" t="s">
        <v>3356</v>
      </c>
      <c r="D529" s="123" t="s">
        <v>22</v>
      </c>
      <c r="E529" s="123" t="s">
        <v>3357</v>
      </c>
      <c r="F529" s="123" t="s">
        <v>24</v>
      </c>
      <c r="G529" s="123" t="s">
        <v>25</v>
      </c>
      <c r="H529" s="123" t="s">
        <v>3358</v>
      </c>
      <c r="I529" s="123" t="s">
        <v>74</v>
      </c>
      <c r="J529" s="123">
        <f>YEAR(Tabla1[[#This Row],[Fecha de Inicio del Proceso]])</f>
        <v>2024</v>
      </c>
      <c r="K529" s="126">
        <v>45356</v>
      </c>
      <c r="L529" s="123" t="s">
        <v>3713</v>
      </c>
      <c r="M529" s="123" t="s">
        <v>3649</v>
      </c>
      <c r="N529" s="123" t="s">
        <v>3780</v>
      </c>
      <c r="O529" s="123" t="s">
        <v>27</v>
      </c>
      <c r="P529" s="123" t="s">
        <v>3371</v>
      </c>
      <c r="Q529" s="124">
        <v>46062</v>
      </c>
      <c r="R529" s="126">
        <v>45412</v>
      </c>
      <c r="S529" s="126" t="s">
        <v>28</v>
      </c>
      <c r="T529" s="126" t="s">
        <v>28</v>
      </c>
      <c r="U529" s="123" t="s">
        <v>28</v>
      </c>
      <c r="V529" s="123" t="s">
        <v>28</v>
      </c>
      <c r="W529" s="126" t="s">
        <v>28</v>
      </c>
      <c r="X529" s="126" t="s">
        <v>28</v>
      </c>
      <c r="Y529" s="123" t="s">
        <v>3606</v>
      </c>
      <c r="Z529" s="123" t="s">
        <v>28</v>
      </c>
      <c r="AA529" s="123" t="s">
        <v>333</v>
      </c>
      <c r="AB529" s="142" t="s">
        <v>3781</v>
      </c>
      <c r="AC529" s="157">
        <f>IF(OR(ISNUMBER(FIND("inteligencia",Tabla1[[#This Row],[Resumen]])), ISNUMBER(FIND("artificial",Tabla1[[#This Row],[Resumen]])), ISNUMBER(FIND("Inteligencia",Tabla1[[#This Row],[Resumen]])), ISNUMBER(FIND("Artificial",Tabla1[[#This Row],[Resumen]]))), 1, 0)</f>
        <v>1</v>
      </c>
      <c r="AD52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29" s="157">
        <f>Tabla1[[#This Row],[Título Menciona IA]]*Tabla1[[#This Row],[Resumen Menciona IA]]</f>
        <v>0</v>
      </c>
      <c r="AF529" s="142" t="s">
        <v>81</v>
      </c>
      <c r="AG529" s="142"/>
      <c r="AH529" s="142"/>
      <c r="AI529" s="142"/>
      <c r="AJ529" s="142"/>
      <c r="AK529" s="142"/>
      <c r="AL529" s="142"/>
      <c r="AM529" s="142"/>
      <c r="AN529" s="142"/>
      <c r="AO529" s="142"/>
      <c r="AP529" s="142"/>
      <c r="AQ529" s="132" t="s">
        <v>3782</v>
      </c>
      <c r="AR529" s="134" t="s">
        <v>3783</v>
      </c>
      <c r="AS529" s="134" t="s">
        <v>3784</v>
      </c>
      <c r="AT529" s="141"/>
    </row>
    <row r="530" spans="1:46" ht="75">
      <c r="A530" s="122">
        <v>529</v>
      </c>
      <c r="B530" s="122" t="s">
        <v>3355</v>
      </c>
      <c r="C530" s="123" t="s">
        <v>3356</v>
      </c>
      <c r="D530" s="123" t="s">
        <v>22</v>
      </c>
      <c r="E530" s="123" t="s">
        <v>3357</v>
      </c>
      <c r="F530" s="123" t="s">
        <v>24</v>
      </c>
      <c r="G530" s="123" t="s">
        <v>25</v>
      </c>
      <c r="H530" s="123" t="s">
        <v>3368</v>
      </c>
      <c r="I530" s="123" t="s">
        <v>74</v>
      </c>
      <c r="J530" s="123">
        <f>YEAR(Tabla1[[#This Row],[Fecha de Inicio del Proceso]])</f>
        <v>2024</v>
      </c>
      <c r="K530" s="126">
        <v>45350</v>
      </c>
      <c r="L530" s="123" t="s">
        <v>3713</v>
      </c>
      <c r="M530" s="123" t="s">
        <v>3666</v>
      </c>
      <c r="N530" s="123" t="s">
        <v>3785</v>
      </c>
      <c r="O530" s="123" t="s">
        <v>298</v>
      </c>
      <c r="P530" s="123" t="s">
        <v>3462</v>
      </c>
      <c r="Q530" s="126">
        <v>45779</v>
      </c>
      <c r="R530" s="126">
        <v>45412</v>
      </c>
      <c r="S530" s="126" t="s">
        <v>28</v>
      </c>
      <c r="T530" s="126" t="s">
        <v>28</v>
      </c>
      <c r="U530" s="123" t="s">
        <v>28</v>
      </c>
      <c r="V530" s="123" t="s">
        <v>28</v>
      </c>
      <c r="W530" s="126">
        <v>45412</v>
      </c>
      <c r="X530" s="123" t="s">
        <v>28</v>
      </c>
      <c r="Y530" s="123" t="s">
        <v>3734</v>
      </c>
      <c r="Z530" s="123" t="s">
        <v>28</v>
      </c>
      <c r="AA530" s="122" t="s">
        <v>135</v>
      </c>
      <c r="AB530" s="142" t="s">
        <v>3786</v>
      </c>
      <c r="AC530" s="157">
        <f>IF(OR(ISNUMBER(FIND("inteligencia",Tabla1[[#This Row],[Resumen]])), ISNUMBER(FIND("artificial",Tabla1[[#This Row],[Resumen]])), ISNUMBER(FIND("Inteligencia",Tabla1[[#This Row],[Resumen]])), ISNUMBER(FIND("Artificial",Tabla1[[#This Row],[Resumen]]))), 1, 0)</f>
        <v>1</v>
      </c>
      <c r="AD53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30" s="157">
        <f>Tabla1[[#This Row],[Título Menciona IA]]*Tabla1[[#This Row],[Resumen Menciona IA]]</f>
        <v>0</v>
      </c>
      <c r="AF530" s="142" t="s">
        <v>81</v>
      </c>
      <c r="AG530" s="142"/>
      <c r="AH530" s="142"/>
      <c r="AI530" s="142"/>
      <c r="AJ530" s="142"/>
      <c r="AK530" s="142"/>
      <c r="AL530" s="142"/>
      <c r="AM530" s="142"/>
      <c r="AN530" s="142"/>
      <c r="AO530" s="142"/>
      <c r="AP530" s="142"/>
      <c r="AQ530" s="132" t="s">
        <v>3787</v>
      </c>
      <c r="AR530" s="134" t="s">
        <v>3788</v>
      </c>
      <c r="AS530" s="134" t="s">
        <v>3789</v>
      </c>
      <c r="AT530" s="141"/>
    </row>
    <row r="531" spans="1:46" ht="105">
      <c r="A531" s="122">
        <v>530</v>
      </c>
      <c r="B531" s="122" t="s">
        <v>3355</v>
      </c>
      <c r="C531" s="123" t="s">
        <v>3356</v>
      </c>
      <c r="D531" s="123" t="s">
        <v>22</v>
      </c>
      <c r="E531" s="123" t="s">
        <v>3357</v>
      </c>
      <c r="F531" s="123" t="s">
        <v>24</v>
      </c>
      <c r="G531" s="123" t="s">
        <v>25</v>
      </c>
      <c r="H531" s="123" t="s">
        <v>3358</v>
      </c>
      <c r="I531" s="123" t="s">
        <v>74</v>
      </c>
      <c r="J531" s="123">
        <f>YEAR(Tabla1[[#This Row],[Fecha de Inicio del Proceso]])</f>
        <v>2024</v>
      </c>
      <c r="K531" s="126">
        <v>45350</v>
      </c>
      <c r="L531" s="123" t="s">
        <v>3713</v>
      </c>
      <c r="M531" s="123" t="s">
        <v>3649</v>
      </c>
      <c r="N531" s="123" t="s">
        <v>3790</v>
      </c>
      <c r="O531" s="123" t="s">
        <v>298</v>
      </c>
      <c r="P531" s="123" t="s">
        <v>3462</v>
      </c>
      <c r="Q531" s="124">
        <v>46063</v>
      </c>
      <c r="R531" s="126">
        <v>45534</v>
      </c>
      <c r="S531" s="126" t="s">
        <v>28</v>
      </c>
      <c r="T531" s="126" t="s">
        <v>28</v>
      </c>
      <c r="U531" s="126" t="s">
        <v>28</v>
      </c>
      <c r="V531" s="126" t="s">
        <v>28</v>
      </c>
      <c r="W531" s="126">
        <v>45534</v>
      </c>
      <c r="X531" s="123" t="s">
        <v>28</v>
      </c>
      <c r="Y531" s="123" t="s">
        <v>3791</v>
      </c>
      <c r="Z531" s="123" t="s">
        <v>28</v>
      </c>
      <c r="AA531" s="123" t="s">
        <v>239</v>
      </c>
      <c r="AB531" s="142" t="s">
        <v>3792</v>
      </c>
      <c r="AC531" s="157">
        <f>IF(OR(ISNUMBER(FIND("inteligencia",Tabla1[[#This Row],[Resumen]])), ISNUMBER(FIND("artificial",Tabla1[[#This Row],[Resumen]])), ISNUMBER(FIND("Inteligencia",Tabla1[[#This Row],[Resumen]])), ISNUMBER(FIND("Artificial",Tabla1[[#This Row],[Resumen]]))), 1, 0)</f>
        <v>1</v>
      </c>
      <c r="AD53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31" s="157">
        <f>Tabla1[[#This Row],[Título Menciona IA]]*Tabla1[[#This Row],[Resumen Menciona IA]]</f>
        <v>1</v>
      </c>
      <c r="AF531" s="142" t="s">
        <v>81</v>
      </c>
      <c r="AG531" s="142"/>
      <c r="AH531" s="142"/>
      <c r="AI531" s="142"/>
      <c r="AJ531" s="142"/>
      <c r="AK531" s="142"/>
      <c r="AL531" s="142"/>
      <c r="AM531" s="142"/>
      <c r="AN531" s="142"/>
      <c r="AO531" s="142"/>
      <c r="AP531" s="142"/>
      <c r="AQ531" s="132" t="s">
        <v>3793</v>
      </c>
      <c r="AR531" s="134" t="s">
        <v>3794</v>
      </c>
      <c r="AS531" s="134" t="s">
        <v>3795</v>
      </c>
      <c r="AT531" s="141"/>
    </row>
    <row r="532" spans="1:46" ht="90">
      <c r="A532" s="122">
        <v>531</v>
      </c>
      <c r="B532" s="122" t="s">
        <v>3355</v>
      </c>
      <c r="C532" s="123" t="s">
        <v>3356</v>
      </c>
      <c r="D532" s="123" t="s">
        <v>22</v>
      </c>
      <c r="E532" s="123" t="s">
        <v>3357</v>
      </c>
      <c r="F532" s="123" t="s">
        <v>24</v>
      </c>
      <c r="G532" s="123" t="s">
        <v>25</v>
      </c>
      <c r="H532" s="123" t="s">
        <v>3358</v>
      </c>
      <c r="I532" s="123" t="s">
        <v>74</v>
      </c>
      <c r="J532" s="123">
        <f>YEAR(Tabla1[[#This Row],[Fecha de Inicio del Proceso]])</f>
        <v>2024</v>
      </c>
      <c r="K532" s="126">
        <v>45349</v>
      </c>
      <c r="L532" s="123" t="s">
        <v>3713</v>
      </c>
      <c r="M532" s="123" t="s">
        <v>3649</v>
      </c>
      <c r="N532" s="123" t="s">
        <v>3796</v>
      </c>
      <c r="O532" s="123" t="s">
        <v>298</v>
      </c>
      <c r="P532" s="123" t="s">
        <v>3462</v>
      </c>
      <c r="Q532" s="124">
        <v>46063</v>
      </c>
      <c r="R532" s="126">
        <v>45534</v>
      </c>
      <c r="S532" s="126" t="s">
        <v>28</v>
      </c>
      <c r="T532" s="126" t="s">
        <v>28</v>
      </c>
      <c r="U532" s="123" t="s">
        <v>28</v>
      </c>
      <c r="V532" s="123" t="s">
        <v>28</v>
      </c>
      <c r="W532" s="126">
        <v>45534</v>
      </c>
      <c r="X532" s="123" t="s">
        <v>28</v>
      </c>
      <c r="Y532" s="123" t="s">
        <v>3797</v>
      </c>
      <c r="Z532" s="123" t="s">
        <v>28</v>
      </c>
      <c r="AA532" s="123" t="s">
        <v>135</v>
      </c>
      <c r="AB532" s="142" t="s">
        <v>3798</v>
      </c>
      <c r="AC532" s="157">
        <f>IF(OR(ISNUMBER(FIND("inteligencia",Tabla1[[#This Row],[Resumen]])), ISNUMBER(FIND("artificial",Tabla1[[#This Row],[Resumen]])), ISNUMBER(FIND("Inteligencia",Tabla1[[#This Row],[Resumen]])), ISNUMBER(FIND("Artificial",Tabla1[[#This Row],[Resumen]]))), 1, 0)</f>
        <v>1</v>
      </c>
      <c r="AD53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32" s="157">
        <f>Tabla1[[#This Row],[Título Menciona IA]]*Tabla1[[#This Row],[Resumen Menciona IA]]</f>
        <v>0</v>
      </c>
      <c r="AF532" s="142" t="s">
        <v>81</v>
      </c>
      <c r="AG532" s="142"/>
      <c r="AH532" s="142"/>
      <c r="AI532" s="142"/>
      <c r="AJ532" s="142"/>
      <c r="AK532" s="142"/>
      <c r="AL532" s="142"/>
      <c r="AM532" s="142"/>
      <c r="AN532" s="142"/>
      <c r="AO532" s="142"/>
      <c r="AP532" s="142"/>
      <c r="AQ532" s="132" t="s">
        <v>3799</v>
      </c>
      <c r="AR532" s="134" t="s">
        <v>3800</v>
      </c>
      <c r="AS532" s="134" t="s">
        <v>3801</v>
      </c>
      <c r="AT532" s="141"/>
    </row>
    <row r="533" spans="1:46" ht="150">
      <c r="A533" s="122">
        <v>532</v>
      </c>
      <c r="B533" s="122" t="s">
        <v>3355</v>
      </c>
      <c r="C533" s="123" t="s">
        <v>3356</v>
      </c>
      <c r="D533" s="123" t="s">
        <v>22</v>
      </c>
      <c r="E533" s="123" t="s">
        <v>3357</v>
      </c>
      <c r="F533" s="123" t="s">
        <v>24</v>
      </c>
      <c r="G533" s="123" t="s">
        <v>25</v>
      </c>
      <c r="H533" s="123" t="s">
        <v>3358</v>
      </c>
      <c r="I533" s="123" t="s">
        <v>74</v>
      </c>
      <c r="J533" s="123">
        <f>YEAR(Tabla1[[#This Row],[Fecha de Inicio del Proceso]])</f>
        <v>2024</v>
      </c>
      <c r="K533" s="126">
        <v>45343</v>
      </c>
      <c r="L533" s="123" t="s">
        <v>3713</v>
      </c>
      <c r="M533" s="123" t="s">
        <v>3649</v>
      </c>
      <c r="N533" s="123" t="s">
        <v>3802</v>
      </c>
      <c r="O533" s="123" t="s">
        <v>298</v>
      </c>
      <c r="P533" s="123" t="s">
        <v>3462</v>
      </c>
      <c r="Q533" s="124">
        <v>46063</v>
      </c>
      <c r="R533" s="126">
        <v>45534</v>
      </c>
      <c r="S533" s="126" t="s">
        <v>28</v>
      </c>
      <c r="T533" s="126" t="s">
        <v>28</v>
      </c>
      <c r="U533" s="126" t="s">
        <v>28</v>
      </c>
      <c r="V533" s="126" t="s">
        <v>28</v>
      </c>
      <c r="W533" s="126">
        <v>45534</v>
      </c>
      <c r="X533" s="123" t="s">
        <v>28</v>
      </c>
      <c r="Y533" s="123" t="s">
        <v>3803</v>
      </c>
      <c r="Z533" s="123" t="s">
        <v>28</v>
      </c>
      <c r="AA533" s="123" t="s">
        <v>135</v>
      </c>
      <c r="AB533" s="142" t="s">
        <v>3804</v>
      </c>
      <c r="AC533" s="157">
        <f>IF(OR(ISNUMBER(FIND("inteligencia",Tabla1[[#This Row],[Resumen]])), ISNUMBER(FIND("artificial",Tabla1[[#This Row],[Resumen]])), ISNUMBER(FIND("Inteligencia",Tabla1[[#This Row],[Resumen]])), ISNUMBER(FIND("Artificial",Tabla1[[#This Row],[Resumen]]))), 1, 0)</f>
        <v>1</v>
      </c>
      <c r="AD53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33" s="157">
        <f>Tabla1[[#This Row],[Título Menciona IA]]*Tabla1[[#This Row],[Resumen Menciona IA]]</f>
        <v>0</v>
      </c>
      <c r="AF533" s="142" t="s">
        <v>81</v>
      </c>
      <c r="AG533" s="142"/>
      <c r="AH533" s="142"/>
      <c r="AI533" s="142"/>
      <c r="AJ533" s="142"/>
      <c r="AK533" s="142"/>
      <c r="AL533" s="142"/>
      <c r="AM533" s="142"/>
      <c r="AN533" s="142"/>
      <c r="AO533" s="142"/>
      <c r="AP533" s="142"/>
      <c r="AQ533" s="132" t="s">
        <v>3805</v>
      </c>
      <c r="AR533" s="134" t="s">
        <v>3806</v>
      </c>
      <c r="AS533" s="134" t="s">
        <v>3807</v>
      </c>
      <c r="AT533" s="141"/>
    </row>
    <row r="534" spans="1:46" ht="90">
      <c r="A534" s="122">
        <v>533</v>
      </c>
      <c r="B534" s="122" t="s">
        <v>3355</v>
      </c>
      <c r="C534" s="123" t="s">
        <v>3356</v>
      </c>
      <c r="D534" s="123" t="s">
        <v>22</v>
      </c>
      <c r="E534" s="123" t="s">
        <v>3357</v>
      </c>
      <c r="F534" s="123" t="s">
        <v>24</v>
      </c>
      <c r="G534" s="123" t="s">
        <v>25</v>
      </c>
      <c r="H534" s="123" t="s">
        <v>3358</v>
      </c>
      <c r="I534" s="123" t="s">
        <v>74</v>
      </c>
      <c r="J534" s="123">
        <f>YEAR(Tabla1[[#This Row],[Fecha de Inicio del Proceso]])</f>
        <v>2024</v>
      </c>
      <c r="K534" s="126">
        <v>45342</v>
      </c>
      <c r="L534" s="123" t="s">
        <v>3713</v>
      </c>
      <c r="M534" s="123" t="s">
        <v>3649</v>
      </c>
      <c r="N534" s="123" t="s">
        <v>3808</v>
      </c>
      <c r="O534" s="123" t="s">
        <v>298</v>
      </c>
      <c r="P534" s="123" t="s">
        <v>3462</v>
      </c>
      <c r="Q534" s="124">
        <v>46063</v>
      </c>
      <c r="R534" s="126">
        <v>45534</v>
      </c>
      <c r="S534" s="126" t="s">
        <v>28</v>
      </c>
      <c r="T534" s="126" t="s">
        <v>28</v>
      </c>
      <c r="U534" s="126" t="s">
        <v>28</v>
      </c>
      <c r="V534" s="126" t="s">
        <v>28</v>
      </c>
      <c r="W534" s="126">
        <v>45534</v>
      </c>
      <c r="X534" s="123" t="s">
        <v>28</v>
      </c>
      <c r="Y534" s="123" t="s">
        <v>3809</v>
      </c>
      <c r="Z534" s="123" t="s">
        <v>28</v>
      </c>
      <c r="AA534" s="123" t="s">
        <v>333</v>
      </c>
      <c r="AB534" s="142" t="s">
        <v>3810</v>
      </c>
      <c r="AC534" s="157">
        <f>IF(OR(ISNUMBER(FIND("inteligencia",Tabla1[[#This Row],[Resumen]])), ISNUMBER(FIND("artificial",Tabla1[[#This Row],[Resumen]])), ISNUMBER(FIND("Inteligencia",Tabla1[[#This Row],[Resumen]])), ISNUMBER(FIND("Artificial",Tabla1[[#This Row],[Resumen]]))), 1, 0)</f>
        <v>1</v>
      </c>
      <c r="AD53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34" s="157">
        <f>Tabla1[[#This Row],[Título Menciona IA]]*Tabla1[[#This Row],[Resumen Menciona IA]]</f>
        <v>0</v>
      </c>
      <c r="AF534" s="142" t="s">
        <v>81</v>
      </c>
      <c r="AG534" s="142"/>
      <c r="AH534" s="142"/>
      <c r="AI534" s="142"/>
      <c r="AJ534" s="142"/>
      <c r="AK534" s="142"/>
      <c r="AL534" s="142"/>
      <c r="AM534" s="142"/>
      <c r="AN534" s="142"/>
      <c r="AO534" s="142"/>
      <c r="AP534" s="142"/>
      <c r="AQ534" s="132" t="s">
        <v>3811</v>
      </c>
      <c r="AR534" s="134" t="s">
        <v>3812</v>
      </c>
      <c r="AS534" s="134" t="s">
        <v>3813</v>
      </c>
      <c r="AT534" s="141"/>
    </row>
    <row r="535" spans="1:46" ht="150">
      <c r="A535" s="122">
        <v>534</v>
      </c>
      <c r="B535" s="122" t="s">
        <v>3355</v>
      </c>
      <c r="C535" s="123" t="s">
        <v>3356</v>
      </c>
      <c r="D535" s="123" t="s">
        <v>22</v>
      </c>
      <c r="E535" s="123" t="s">
        <v>3357</v>
      </c>
      <c r="F535" s="123" t="s">
        <v>24</v>
      </c>
      <c r="G535" s="123" t="s">
        <v>25</v>
      </c>
      <c r="H535" s="123" t="s">
        <v>3358</v>
      </c>
      <c r="I535" s="123" t="s">
        <v>74</v>
      </c>
      <c r="J535" s="123">
        <f>YEAR(Tabla1[[#This Row],[Fecha de Inicio del Proceso]])</f>
        <v>2024</v>
      </c>
      <c r="K535" s="126">
        <v>45342</v>
      </c>
      <c r="L535" s="123" t="s">
        <v>3713</v>
      </c>
      <c r="M535" s="123" t="s">
        <v>3649</v>
      </c>
      <c r="N535" s="123" t="s">
        <v>3814</v>
      </c>
      <c r="O535" s="123" t="s">
        <v>298</v>
      </c>
      <c r="P535" s="123" t="s">
        <v>3462</v>
      </c>
      <c r="Q535" s="124">
        <v>46063</v>
      </c>
      <c r="R535" s="126">
        <v>45534</v>
      </c>
      <c r="S535" s="126" t="s">
        <v>28</v>
      </c>
      <c r="T535" s="126" t="s">
        <v>28</v>
      </c>
      <c r="U535" s="126" t="s">
        <v>28</v>
      </c>
      <c r="V535" s="126" t="s">
        <v>28</v>
      </c>
      <c r="W535" s="126">
        <v>45534</v>
      </c>
      <c r="X535" s="123" t="s">
        <v>28</v>
      </c>
      <c r="Y535" s="123" t="s">
        <v>3651</v>
      </c>
      <c r="Z535" s="123" t="s">
        <v>28</v>
      </c>
      <c r="AA535" s="123" t="s">
        <v>333</v>
      </c>
      <c r="AB535" s="142" t="s">
        <v>3815</v>
      </c>
      <c r="AC535" s="157">
        <f>IF(OR(ISNUMBER(FIND("inteligencia",Tabla1[[#This Row],[Resumen]])), ISNUMBER(FIND("artificial",Tabla1[[#This Row],[Resumen]])), ISNUMBER(FIND("Inteligencia",Tabla1[[#This Row],[Resumen]])), ISNUMBER(FIND("Artificial",Tabla1[[#This Row],[Resumen]]))), 1, 0)</f>
        <v>1</v>
      </c>
      <c r="AD53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35" s="157">
        <f>Tabla1[[#This Row],[Título Menciona IA]]*Tabla1[[#This Row],[Resumen Menciona IA]]</f>
        <v>0</v>
      </c>
      <c r="AF535" s="142" t="s">
        <v>81</v>
      </c>
      <c r="AG535" s="142"/>
      <c r="AH535" s="142"/>
      <c r="AI535" s="142"/>
      <c r="AJ535" s="142"/>
      <c r="AK535" s="142"/>
      <c r="AL535" s="142"/>
      <c r="AM535" s="142"/>
      <c r="AN535" s="142"/>
      <c r="AO535" s="142"/>
      <c r="AP535" s="142"/>
      <c r="AQ535" s="132" t="s">
        <v>3816</v>
      </c>
      <c r="AR535" s="134" t="s">
        <v>3817</v>
      </c>
      <c r="AS535" s="134" t="s">
        <v>3818</v>
      </c>
      <c r="AT535" s="141"/>
    </row>
    <row r="536" spans="1:46" ht="105">
      <c r="A536" s="122">
        <v>535</v>
      </c>
      <c r="B536" s="122" t="s">
        <v>3355</v>
      </c>
      <c r="C536" s="123" t="s">
        <v>3356</v>
      </c>
      <c r="D536" s="123" t="s">
        <v>22</v>
      </c>
      <c r="E536" s="123" t="s">
        <v>3357</v>
      </c>
      <c r="F536" s="123" t="s">
        <v>24</v>
      </c>
      <c r="G536" s="123" t="s">
        <v>25</v>
      </c>
      <c r="H536" s="123" t="s">
        <v>3368</v>
      </c>
      <c r="I536" s="123" t="s">
        <v>74</v>
      </c>
      <c r="J536" s="123">
        <f>YEAR(Tabla1[[#This Row],[Fecha de Inicio del Proceso]])</f>
        <v>2024</v>
      </c>
      <c r="K536" s="126">
        <v>45336</v>
      </c>
      <c r="L536" s="123" t="s">
        <v>3713</v>
      </c>
      <c r="M536" s="123" t="s">
        <v>3666</v>
      </c>
      <c r="N536" s="123" t="s">
        <v>3819</v>
      </c>
      <c r="O536" s="123" t="s">
        <v>298</v>
      </c>
      <c r="P536" s="123" t="s">
        <v>3462</v>
      </c>
      <c r="Q536" s="126">
        <v>45779</v>
      </c>
      <c r="R536" s="126">
        <v>45412</v>
      </c>
      <c r="S536" s="126" t="s">
        <v>28</v>
      </c>
      <c r="T536" s="126" t="s">
        <v>28</v>
      </c>
      <c r="U536" s="123" t="s">
        <v>28</v>
      </c>
      <c r="V536" s="123" t="s">
        <v>28</v>
      </c>
      <c r="W536" s="126">
        <v>45412</v>
      </c>
      <c r="X536" s="123" t="s">
        <v>28</v>
      </c>
      <c r="Y536" s="123" t="s">
        <v>3820</v>
      </c>
      <c r="Z536" s="123" t="s">
        <v>28</v>
      </c>
      <c r="AA536" s="122" t="s">
        <v>333</v>
      </c>
      <c r="AB536" s="142" t="s">
        <v>3821</v>
      </c>
      <c r="AC536" s="157">
        <f>IF(OR(ISNUMBER(FIND("inteligencia",Tabla1[[#This Row],[Resumen]])), ISNUMBER(FIND("artificial",Tabla1[[#This Row],[Resumen]])), ISNUMBER(FIND("Inteligencia",Tabla1[[#This Row],[Resumen]])), ISNUMBER(FIND("Artificial",Tabla1[[#This Row],[Resumen]]))), 1, 0)</f>
        <v>1</v>
      </c>
      <c r="AD53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36" s="157">
        <f>Tabla1[[#This Row],[Título Menciona IA]]*Tabla1[[#This Row],[Resumen Menciona IA]]</f>
        <v>0</v>
      </c>
      <c r="AF536" s="142" t="s">
        <v>81</v>
      </c>
      <c r="AG536" s="142"/>
      <c r="AH536" s="142"/>
      <c r="AI536" s="142"/>
      <c r="AJ536" s="142"/>
      <c r="AK536" s="142"/>
      <c r="AL536" s="142"/>
      <c r="AM536" s="142"/>
      <c r="AN536" s="142"/>
      <c r="AO536" s="142"/>
      <c r="AP536" s="142"/>
      <c r="AQ536" s="132" t="s">
        <v>3822</v>
      </c>
      <c r="AR536" s="134" t="s">
        <v>3823</v>
      </c>
      <c r="AS536" s="134" t="s">
        <v>3824</v>
      </c>
      <c r="AT536" s="141"/>
    </row>
    <row r="537" spans="1:46" ht="120">
      <c r="A537" s="122">
        <v>536</v>
      </c>
      <c r="B537" s="122" t="s">
        <v>3355</v>
      </c>
      <c r="C537" s="123" t="s">
        <v>3356</v>
      </c>
      <c r="D537" s="123" t="s">
        <v>22</v>
      </c>
      <c r="E537" s="123" t="s">
        <v>3357</v>
      </c>
      <c r="F537" s="123" t="s">
        <v>24</v>
      </c>
      <c r="G537" s="123" t="s">
        <v>25</v>
      </c>
      <c r="H537" s="123" t="s">
        <v>3358</v>
      </c>
      <c r="I537" s="123" t="s">
        <v>74</v>
      </c>
      <c r="J537" s="123">
        <f>YEAR(Tabla1[[#This Row],[Fecha de Inicio del Proceso]])</f>
        <v>2024</v>
      </c>
      <c r="K537" s="126">
        <v>45336</v>
      </c>
      <c r="L537" s="123" t="s">
        <v>3713</v>
      </c>
      <c r="M537" s="123" t="s">
        <v>3649</v>
      </c>
      <c r="N537" s="123" t="s">
        <v>3825</v>
      </c>
      <c r="O537" s="123" t="s">
        <v>298</v>
      </c>
      <c r="P537" s="123" t="s">
        <v>3462</v>
      </c>
      <c r="Q537" s="124">
        <v>46063</v>
      </c>
      <c r="R537" s="126">
        <v>45534</v>
      </c>
      <c r="S537" s="126" t="s">
        <v>28</v>
      </c>
      <c r="T537" s="126" t="s">
        <v>28</v>
      </c>
      <c r="U537" s="126" t="s">
        <v>28</v>
      </c>
      <c r="V537" s="126" t="s">
        <v>28</v>
      </c>
      <c r="W537" s="126">
        <v>45534</v>
      </c>
      <c r="X537" s="123" t="s">
        <v>28</v>
      </c>
      <c r="Y537" s="123" t="s">
        <v>3826</v>
      </c>
      <c r="Z537" s="123" t="s">
        <v>28</v>
      </c>
      <c r="AA537" s="123" t="s">
        <v>135</v>
      </c>
      <c r="AB537" s="142" t="s">
        <v>3827</v>
      </c>
      <c r="AC537" s="157">
        <f>IF(OR(ISNUMBER(FIND("inteligencia",Tabla1[[#This Row],[Resumen]])), ISNUMBER(FIND("artificial",Tabla1[[#This Row],[Resumen]])), ISNUMBER(FIND("Inteligencia",Tabla1[[#This Row],[Resumen]])), ISNUMBER(FIND("Artificial",Tabla1[[#This Row],[Resumen]]))), 1, 0)</f>
        <v>1</v>
      </c>
      <c r="AD53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37" s="157">
        <f>Tabla1[[#This Row],[Título Menciona IA]]*Tabla1[[#This Row],[Resumen Menciona IA]]</f>
        <v>0</v>
      </c>
      <c r="AF537" s="142" t="s">
        <v>81</v>
      </c>
      <c r="AG537" s="142"/>
      <c r="AH537" s="142"/>
      <c r="AI537" s="142"/>
      <c r="AJ537" s="142"/>
      <c r="AK537" s="142"/>
      <c r="AL537" s="142"/>
      <c r="AM537" s="142"/>
      <c r="AN537" s="142"/>
      <c r="AO537" s="142"/>
      <c r="AP537" s="142"/>
      <c r="AQ537" s="146" t="s">
        <v>3828</v>
      </c>
      <c r="AR537" s="134" t="s">
        <v>3829</v>
      </c>
      <c r="AS537" s="134" t="s">
        <v>3830</v>
      </c>
      <c r="AT537" s="141"/>
    </row>
    <row r="538" spans="1:46" ht="135">
      <c r="A538" s="122">
        <v>537</v>
      </c>
      <c r="B538" s="122" t="s">
        <v>3355</v>
      </c>
      <c r="C538" s="123" t="s">
        <v>3356</v>
      </c>
      <c r="D538" s="123" t="s">
        <v>22</v>
      </c>
      <c r="E538" s="123" t="s">
        <v>3357</v>
      </c>
      <c r="F538" s="123" t="s">
        <v>24</v>
      </c>
      <c r="G538" s="123" t="s">
        <v>25</v>
      </c>
      <c r="H538" s="123" t="s">
        <v>3358</v>
      </c>
      <c r="I538" s="123" t="s">
        <v>74</v>
      </c>
      <c r="J538" s="123">
        <f>YEAR(Tabla1[[#This Row],[Fecha de Inicio del Proceso]])</f>
        <v>2024</v>
      </c>
      <c r="K538" s="126">
        <v>45336</v>
      </c>
      <c r="L538" s="123" t="s">
        <v>3713</v>
      </c>
      <c r="M538" s="123" t="s">
        <v>3649</v>
      </c>
      <c r="N538" s="123" t="s">
        <v>3831</v>
      </c>
      <c r="O538" s="123" t="s">
        <v>298</v>
      </c>
      <c r="P538" s="123" t="s">
        <v>3462</v>
      </c>
      <c r="Q538" s="124">
        <v>46063</v>
      </c>
      <c r="R538" s="126">
        <v>45534</v>
      </c>
      <c r="S538" s="126" t="s">
        <v>28</v>
      </c>
      <c r="T538" s="126" t="s">
        <v>28</v>
      </c>
      <c r="U538" s="126" t="s">
        <v>28</v>
      </c>
      <c r="V538" s="126" t="s">
        <v>28</v>
      </c>
      <c r="W538" s="126">
        <v>45534</v>
      </c>
      <c r="X538" s="123" t="s">
        <v>28</v>
      </c>
      <c r="Y538" s="123" t="s">
        <v>3832</v>
      </c>
      <c r="Z538" s="123" t="s">
        <v>28</v>
      </c>
      <c r="AA538" s="123" t="s">
        <v>79</v>
      </c>
      <c r="AB538" s="142" t="s">
        <v>3833</v>
      </c>
      <c r="AC538" s="157">
        <f>IF(OR(ISNUMBER(FIND("inteligencia",Tabla1[[#This Row],[Resumen]])), ISNUMBER(FIND("artificial",Tabla1[[#This Row],[Resumen]])), ISNUMBER(FIND("Inteligencia",Tabla1[[#This Row],[Resumen]])), ISNUMBER(FIND("Artificial",Tabla1[[#This Row],[Resumen]]))), 1, 0)</f>
        <v>1</v>
      </c>
      <c r="AD53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38" s="157">
        <f>Tabla1[[#This Row],[Título Menciona IA]]*Tabla1[[#This Row],[Resumen Menciona IA]]</f>
        <v>1</v>
      </c>
      <c r="AF538" s="142" t="s">
        <v>81</v>
      </c>
      <c r="AG538" s="142"/>
      <c r="AH538" s="142"/>
      <c r="AI538" s="142"/>
      <c r="AJ538" s="142"/>
      <c r="AK538" s="142"/>
      <c r="AL538" s="142"/>
      <c r="AM538" s="142"/>
      <c r="AN538" s="142"/>
      <c r="AO538" s="142"/>
      <c r="AP538" s="142"/>
      <c r="AQ538" s="132" t="s">
        <v>3834</v>
      </c>
      <c r="AR538" s="134" t="s">
        <v>3835</v>
      </c>
      <c r="AS538" s="134" t="s">
        <v>3836</v>
      </c>
      <c r="AT538" s="134" t="s">
        <v>3837</v>
      </c>
    </row>
    <row r="539" spans="1:46" ht="90">
      <c r="A539" s="122">
        <v>538</v>
      </c>
      <c r="B539" s="122" t="s">
        <v>3355</v>
      </c>
      <c r="C539" s="123" t="s">
        <v>3356</v>
      </c>
      <c r="D539" s="123" t="s">
        <v>22</v>
      </c>
      <c r="E539" s="123" t="s">
        <v>3357</v>
      </c>
      <c r="F539" s="123" t="s">
        <v>24</v>
      </c>
      <c r="G539" s="123" t="s">
        <v>25</v>
      </c>
      <c r="H539" s="123" t="s">
        <v>3358</v>
      </c>
      <c r="I539" s="123" t="s">
        <v>74</v>
      </c>
      <c r="J539" s="123">
        <f>YEAR(Tabla1[[#This Row],[Fecha de Inicio del Proceso]])</f>
        <v>2024</v>
      </c>
      <c r="K539" s="126">
        <v>45335</v>
      </c>
      <c r="L539" s="123" t="s">
        <v>3713</v>
      </c>
      <c r="M539" s="123" t="s">
        <v>3649</v>
      </c>
      <c r="N539" s="123" t="s">
        <v>3838</v>
      </c>
      <c r="O539" s="123" t="s">
        <v>298</v>
      </c>
      <c r="P539" s="123" t="s">
        <v>3462</v>
      </c>
      <c r="Q539" s="124">
        <v>46063</v>
      </c>
      <c r="R539" s="126">
        <v>45534</v>
      </c>
      <c r="S539" s="126" t="s">
        <v>28</v>
      </c>
      <c r="T539" s="126" t="s">
        <v>28</v>
      </c>
      <c r="U539" s="126" t="s">
        <v>28</v>
      </c>
      <c r="V539" s="126" t="s">
        <v>28</v>
      </c>
      <c r="W539" s="126">
        <v>45534</v>
      </c>
      <c r="X539" s="123" t="s">
        <v>28</v>
      </c>
      <c r="Y539" s="123" t="s">
        <v>3839</v>
      </c>
      <c r="Z539" s="123" t="s">
        <v>28</v>
      </c>
      <c r="AA539" s="123" t="s">
        <v>333</v>
      </c>
      <c r="AB539" s="142" t="s">
        <v>3840</v>
      </c>
      <c r="AC539" s="157">
        <f>IF(OR(ISNUMBER(FIND("inteligencia",Tabla1[[#This Row],[Resumen]])), ISNUMBER(FIND("artificial",Tabla1[[#This Row],[Resumen]])), ISNUMBER(FIND("Inteligencia",Tabla1[[#This Row],[Resumen]])), ISNUMBER(FIND("Artificial",Tabla1[[#This Row],[Resumen]]))), 1, 0)</f>
        <v>1</v>
      </c>
      <c r="AD53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39" s="157">
        <f>Tabla1[[#This Row],[Título Menciona IA]]*Tabla1[[#This Row],[Resumen Menciona IA]]</f>
        <v>0</v>
      </c>
      <c r="AF539" s="142" t="s">
        <v>81</v>
      </c>
      <c r="AG539" s="142"/>
      <c r="AH539" s="142"/>
      <c r="AI539" s="142"/>
      <c r="AJ539" s="142"/>
      <c r="AK539" s="142"/>
      <c r="AL539" s="142"/>
      <c r="AM539" s="142"/>
      <c r="AN539" s="142"/>
      <c r="AO539" s="142"/>
      <c r="AP539" s="142"/>
      <c r="AQ539" s="132" t="s">
        <v>3841</v>
      </c>
      <c r="AR539" s="134" t="s">
        <v>3842</v>
      </c>
      <c r="AS539" s="134" t="s">
        <v>3843</v>
      </c>
      <c r="AT539" s="141"/>
    </row>
    <row r="540" spans="1:46" ht="180">
      <c r="A540" s="122">
        <v>539</v>
      </c>
      <c r="B540" s="122" t="s">
        <v>3355</v>
      </c>
      <c r="C540" s="123" t="s">
        <v>3356</v>
      </c>
      <c r="D540" s="123" t="s">
        <v>22</v>
      </c>
      <c r="E540" s="123" t="s">
        <v>3357</v>
      </c>
      <c r="F540" s="123" t="s">
        <v>24</v>
      </c>
      <c r="G540" s="123" t="s">
        <v>25</v>
      </c>
      <c r="H540" s="123" t="s">
        <v>3368</v>
      </c>
      <c r="I540" s="123" t="s">
        <v>74</v>
      </c>
      <c r="J540" s="123">
        <f>YEAR(Tabla1[[#This Row],[Fecha de Inicio del Proceso]])</f>
        <v>2024</v>
      </c>
      <c r="K540" s="126">
        <v>45331</v>
      </c>
      <c r="L540" s="123" t="s">
        <v>3713</v>
      </c>
      <c r="M540" s="123" t="s">
        <v>3666</v>
      </c>
      <c r="N540" s="123" t="s">
        <v>3844</v>
      </c>
      <c r="O540" s="123" t="s">
        <v>298</v>
      </c>
      <c r="P540" s="123" t="s">
        <v>3462</v>
      </c>
      <c r="Q540" s="126">
        <v>45779</v>
      </c>
      <c r="R540" s="126">
        <v>45412</v>
      </c>
      <c r="S540" s="126" t="s">
        <v>28</v>
      </c>
      <c r="T540" s="126" t="s">
        <v>28</v>
      </c>
      <c r="U540" s="123" t="s">
        <v>28</v>
      </c>
      <c r="V540" s="123" t="s">
        <v>28</v>
      </c>
      <c r="W540" s="126">
        <v>45412</v>
      </c>
      <c r="X540" s="123" t="s">
        <v>28</v>
      </c>
      <c r="Y540" s="123" t="s">
        <v>3845</v>
      </c>
      <c r="Z540" s="123" t="s">
        <v>28</v>
      </c>
      <c r="AA540" s="122" t="s">
        <v>135</v>
      </c>
      <c r="AB540" s="142" t="s">
        <v>3846</v>
      </c>
      <c r="AC540" s="157">
        <f>IF(OR(ISNUMBER(FIND("inteligencia",Tabla1[[#This Row],[Resumen]])), ISNUMBER(FIND("artificial",Tabla1[[#This Row],[Resumen]])), ISNUMBER(FIND("Inteligencia",Tabla1[[#This Row],[Resumen]])), ISNUMBER(FIND("Artificial",Tabla1[[#This Row],[Resumen]]))), 1, 0)</f>
        <v>1</v>
      </c>
      <c r="AD54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40" s="157">
        <f>Tabla1[[#This Row],[Título Menciona IA]]*Tabla1[[#This Row],[Resumen Menciona IA]]</f>
        <v>0</v>
      </c>
      <c r="AF540" s="142" t="s">
        <v>81</v>
      </c>
      <c r="AG540" s="142"/>
      <c r="AH540" s="142"/>
      <c r="AI540" s="142"/>
      <c r="AJ540" s="142"/>
      <c r="AK540" s="142"/>
      <c r="AL540" s="142"/>
      <c r="AM540" s="142"/>
      <c r="AN540" s="142"/>
      <c r="AO540" s="142"/>
      <c r="AP540" s="142"/>
      <c r="AQ540" s="132" t="s">
        <v>3847</v>
      </c>
      <c r="AR540" s="134" t="s">
        <v>3848</v>
      </c>
      <c r="AS540" s="134" t="s">
        <v>3849</v>
      </c>
      <c r="AT540" s="141"/>
    </row>
    <row r="541" spans="1:46" ht="135">
      <c r="A541" s="122">
        <v>540</v>
      </c>
      <c r="B541" s="122" t="s">
        <v>3355</v>
      </c>
      <c r="C541" s="123" t="s">
        <v>3356</v>
      </c>
      <c r="D541" s="123" t="s">
        <v>22</v>
      </c>
      <c r="E541" s="123" t="s">
        <v>3357</v>
      </c>
      <c r="F541" s="123" t="s">
        <v>24</v>
      </c>
      <c r="G541" s="123" t="s">
        <v>25</v>
      </c>
      <c r="H541" s="123" t="s">
        <v>3358</v>
      </c>
      <c r="I541" s="123" t="s">
        <v>74</v>
      </c>
      <c r="J541" s="123">
        <f>YEAR(Tabla1[[#This Row],[Fecha de Inicio del Proceso]])</f>
        <v>2024</v>
      </c>
      <c r="K541" s="126">
        <v>45308</v>
      </c>
      <c r="L541" s="123" t="s">
        <v>3713</v>
      </c>
      <c r="M541" s="123" t="s">
        <v>3649</v>
      </c>
      <c r="N541" s="123" t="s">
        <v>3850</v>
      </c>
      <c r="O541" s="123" t="s">
        <v>298</v>
      </c>
      <c r="P541" s="123" t="s">
        <v>3462</v>
      </c>
      <c r="Q541" s="124">
        <v>46063</v>
      </c>
      <c r="R541" s="126">
        <v>45534</v>
      </c>
      <c r="S541" s="126" t="s">
        <v>28</v>
      </c>
      <c r="T541" s="126" t="s">
        <v>28</v>
      </c>
      <c r="U541" s="126" t="s">
        <v>28</v>
      </c>
      <c r="V541" s="126" t="s">
        <v>28</v>
      </c>
      <c r="W541" s="126">
        <v>45534</v>
      </c>
      <c r="X541" s="123" t="s">
        <v>28</v>
      </c>
      <c r="Y541" s="123" t="s">
        <v>3722</v>
      </c>
      <c r="Z541" s="123" t="s">
        <v>28</v>
      </c>
      <c r="AA541" s="123" t="s">
        <v>79</v>
      </c>
      <c r="AB541" s="142" t="s">
        <v>3851</v>
      </c>
      <c r="AC541" s="157">
        <f>IF(OR(ISNUMBER(FIND("inteligencia",Tabla1[[#This Row],[Resumen]])), ISNUMBER(FIND("artificial",Tabla1[[#This Row],[Resumen]])), ISNUMBER(FIND("Inteligencia",Tabla1[[#This Row],[Resumen]])), ISNUMBER(FIND("Artificial",Tabla1[[#This Row],[Resumen]]))), 1, 0)</f>
        <v>1</v>
      </c>
      <c r="AD54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41" s="157">
        <f>Tabla1[[#This Row],[Título Menciona IA]]*Tabla1[[#This Row],[Resumen Menciona IA]]</f>
        <v>0</v>
      </c>
      <c r="AF541" s="142" t="s">
        <v>81</v>
      </c>
      <c r="AG541" s="142"/>
      <c r="AH541" s="142"/>
      <c r="AI541" s="142"/>
      <c r="AJ541" s="142"/>
      <c r="AK541" s="142"/>
      <c r="AL541" s="142"/>
      <c r="AM541" s="142"/>
      <c r="AN541" s="142"/>
      <c r="AO541" s="142"/>
      <c r="AP541" s="142"/>
      <c r="AQ541" s="132" t="s">
        <v>3852</v>
      </c>
      <c r="AR541" s="134" t="s">
        <v>3835</v>
      </c>
      <c r="AS541" s="134" t="s">
        <v>3853</v>
      </c>
      <c r="AT541" s="141"/>
    </row>
    <row r="542" spans="1:46" ht="45">
      <c r="A542" s="122">
        <v>541</v>
      </c>
      <c r="B542" s="122" t="s">
        <v>3355</v>
      </c>
      <c r="C542" s="123" t="s">
        <v>3356</v>
      </c>
      <c r="D542" s="123" t="s">
        <v>22</v>
      </c>
      <c r="E542" s="123" t="s">
        <v>3357</v>
      </c>
      <c r="F542" s="123" t="s">
        <v>24</v>
      </c>
      <c r="G542" s="123" t="s">
        <v>25</v>
      </c>
      <c r="H542" s="123" t="s">
        <v>3358</v>
      </c>
      <c r="I542" s="123" t="s">
        <v>74</v>
      </c>
      <c r="J542" s="123">
        <f>YEAR(Tabla1[[#This Row],[Fecha de Inicio del Proceso]])</f>
        <v>2023</v>
      </c>
      <c r="K542" s="126">
        <v>45272</v>
      </c>
      <c r="L542" s="123" t="s">
        <v>3713</v>
      </c>
      <c r="M542" s="123" t="s">
        <v>3854</v>
      </c>
      <c r="N542" s="123" t="s">
        <v>3855</v>
      </c>
      <c r="O542" s="123" t="s">
        <v>298</v>
      </c>
      <c r="P542" s="123" t="s">
        <v>3462</v>
      </c>
      <c r="Q542" s="124">
        <v>46063</v>
      </c>
      <c r="R542" s="126">
        <v>45534</v>
      </c>
      <c r="S542" s="126" t="s">
        <v>28</v>
      </c>
      <c r="T542" s="126" t="s">
        <v>28</v>
      </c>
      <c r="U542" s="126" t="s">
        <v>28</v>
      </c>
      <c r="V542" s="126" t="s">
        <v>28</v>
      </c>
      <c r="W542" s="126">
        <v>45534</v>
      </c>
      <c r="X542" s="123" t="s">
        <v>28</v>
      </c>
      <c r="Y542" s="123" t="s">
        <v>3856</v>
      </c>
      <c r="Z542" s="123" t="s">
        <v>28</v>
      </c>
      <c r="AA542" s="123" t="s">
        <v>135</v>
      </c>
      <c r="AB542" s="142" t="s">
        <v>3857</v>
      </c>
      <c r="AC542" s="157">
        <f>IF(OR(ISNUMBER(FIND("inteligencia",Tabla1[[#This Row],[Resumen]])), ISNUMBER(FIND("artificial",Tabla1[[#This Row],[Resumen]])), ISNUMBER(FIND("Inteligencia",Tabla1[[#This Row],[Resumen]])), ISNUMBER(FIND("Artificial",Tabla1[[#This Row],[Resumen]]))), 1, 0)</f>
        <v>1</v>
      </c>
      <c r="AD54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42" s="157">
        <f>Tabla1[[#This Row],[Título Menciona IA]]*Tabla1[[#This Row],[Resumen Menciona IA]]</f>
        <v>0</v>
      </c>
      <c r="AF542" s="142" t="s">
        <v>81</v>
      </c>
      <c r="AG542" s="142"/>
      <c r="AH542" s="142"/>
      <c r="AI542" s="142"/>
      <c r="AJ542" s="142"/>
      <c r="AK542" s="142"/>
      <c r="AL542" s="142"/>
      <c r="AM542" s="142"/>
      <c r="AN542" s="142"/>
      <c r="AO542" s="142"/>
      <c r="AP542" s="142"/>
      <c r="AQ542" s="132" t="s">
        <v>3858</v>
      </c>
      <c r="AR542" s="134" t="s">
        <v>3859</v>
      </c>
      <c r="AS542" s="134" t="s">
        <v>3860</v>
      </c>
      <c r="AT542" s="141"/>
    </row>
    <row r="543" spans="1:46" ht="135">
      <c r="A543" s="122">
        <v>542</v>
      </c>
      <c r="B543" s="122" t="s">
        <v>3355</v>
      </c>
      <c r="C543" s="123" t="s">
        <v>3356</v>
      </c>
      <c r="D543" s="123" t="s">
        <v>22</v>
      </c>
      <c r="E543" s="123" t="s">
        <v>3357</v>
      </c>
      <c r="F543" s="123" t="s">
        <v>24</v>
      </c>
      <c r="G543" s="123" t="s">
        <v>25</v>
      </c>
      <c r="H543" s="123" t="s">
        <v>3358</v>
      </c>
      <c r="I543" s="123" t="s">
        <v>74</v>
      </c>
      <c r="J543" s="123">
        <f>YEAR(Tabla1[[#This Row],[Fecha de Inicio del Proceso]])</f>
        <v>2023</v>
      </c>
      <c r="K543" s="126">
        <v>45265</v>
      </c>
      <c r="L543" s="123" t="s">
        <v>3713</v>
      </c>
      <c r="M543" s="123" t="s">
        <v>3854</v>
      </c>
      <c r="N543" s="123" t="s">
        <v>3861</v>
      </c>
      <c r="O543" s="123" t="s">
        <v>298</v>
      </c>
      <c r="P543" s="123" t="s">
        <v>3462</v>
      </c>
      <c r="Q543" s="124">
        <v>46063</v>
      </c>
      <c r="R543" s="126">
        <v>45534</v>
      </c>
      <c r="S543" s="126" t="s">
        <v>28</v>
      </c>
      <c r="T543" s="126" t="s">
        <v>28</v>
      </c>
      <c r="U543" s="126" t="s">
        <v>28</v>
      </c>
      <c r="V543" s="126" t="s">
        <v>28</v>
      </c>
      <c r="W543" s="126">
        <v>45534</v>
      </c>
      <c r="X543" s="123" t="s">
        <v>28</v>
      </c>
      <c r="Y543" s="123" t="s">
        <v>3862</v>
      </c>
      <c r="Z543" s="123" t="s">
        <v>28</v>
      </c>
      <c r="AA543" s="123" t="s">
        <v>135</v>
      </c>
      <c r="AB543" s="142" t="s">
        <v>3863</v>
      </c>
      <c r="AC543" s="157">
        <f>IF(OR(ISNUMBER(FIND("inteligencia",Tabla1[[#This Row],[Resumen]])), ISNUMBER(FIND("artificial",Tabla1[[#This Row],[Resumen]])), ISNUMBER(FIND("Inteligencia",Tabla1[[#This Row],[Resumen]])), ISNUMBER(FIND("Artificial",Tabla1[[#This Row],[Resumen]]))), 1, 0)</f>
        <v>1</v>
      </c>
      <c r="AD54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43" s="157">
        <f>Tabla1[[#This Row],[Título Menciona IA]]*Tabla1[[#This Row],[Resumen Menciona IA]]</f>
        <v>1</v>
      </c>
      <c r="AF543" s="142" t="s">
        <v>81</v>
      </c>
      <c r="AG543" s="142"/>
      <c r="AH543" s="142"/>
      <c r="AI543" s="142"/>
      <c r="AJ543" s="142"/>
      <c r="AK543" s="142"/>
      <c r="AL543" s="142"/>
      <c r="AM543" s="142"/>
      <c r="AN543" s="142"/>
      <c r="AO543" s="142"/>
      <c r="AP543" s="142"/>
      <c r="AQ543" s="132" t="s">
        <v>3864</v>
      </c>
      <c r="AR543" s="134" t="s">
        <v>3865</v>
      </c>
      <c r="AS543" s="134" t="s">
        <v>3866</v>
      </c>
      <c r="AT543" s="141"/>
    </row>
    <row r="544" spans="1:46" ht="105">
      <c r="A544" s="122">
        <v>543</v>
      </c>
      <c r="B544" s="122" t="s">
        <v>3355</v>
      </c>
      <c r="C544" s="123" t="s">
        <v>3356</v>
      </c>
      <c r="D544" s="123" t="s">
        <v>22</v>
      </c>
      <c r="E544" s="123" t="s">
        <v>3357</v>
      </c>
      <c r="F544" s="123" t="s">
        <v>24</v>
      </c>
      <c r="G544" s="123" t="s">
        <v>25</v>
      </c>
      <c r="H544" s="123" t="s">
        <v>3358</v>
      </c>
      <c r="I544" s="123" t="s">
        <v>74</v>
      </c>
      <c r="J544" s="123">
        <f>YEAR(Tabla1[[#This Row],[Fecha de Inicio del Proceso]])</f>
        <v>2023</v>
      </c>
      <c r="K544" s="126">
        <v>45265</v>
      </c>
      <c r="L544" s="123" t="s">
        <v>3713</v>
      </c>
      <c r="M544" s="123" t="s">
        <v>3854</v>
      </c>
      <c r="N544" s="123" t="s">
        <v>3867</v>
      </c>
      <c r="O544" s="123" t="s">
        <v>298</v>
      </c>
      <c r="P544" s="123" t="s">
        <v>3462</v>
      </c>
      <c r="Q544" s="124">
        <v>46063</v>
      </c>
      <c r="R544" s="126">
        <v>45534</v>
      </c>
      <c r="S544" s="126" t="s">
        <v>28</v>
      </c>
      <c r="T544" s="126" t="s">
        <v>28</v>
      </c>
      <c r="U544" s="126" t="s">
        <v>28</v>
      </c>
      <c r="V544" s="126" t="s">
        <v>28</v>
      </c>
      <c r="W544" s="126">
        <v>45534</v>
      </c>
      <c r="X544" s="123" t="s">
        <v>28</v>
      </c>
      <c r="Y544" s="123" t="s">
        <v>3832</v>
      </c>
      <c r="Z544" s="123" t="s">
        <v>28</v>
      </c>
      <c r="AA544" s="123" t="s">
        <v>135</v>
      </c>
      <c r="AB544" s="142" t="s">
        <v>3868</v>
      </c>
      <c r="AC544" s="157">
        <f>IF(OR(ISNUMBER(FIND("inteligencia",Tabla1[[#This Row],[Resumen]])), ISNUMBER(FIND("artificial",Tabla1[[#This Row],[Resumen]])), ISNUMBER(FIND("Inteligencia",Tabla1[[#This Row],[Resumen]])), ISNUMBER(FIND("Artificial",Tabla1[[#This Row],[Resumen]]))), 1, 0)</f>
        <v>1</v>
      </c>
      <c r="AD54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44" s="157">
        <f>Tabla1[[#This Row],[Título Menciona IA]]*Tabla1[[#This Row],[Resumen Menciona IA]]</f>
        <v>1</v>
      </c>
      <c r="AF544" s="142" t="s">
        <v>81</v>
      </c>
      <c r="AG544" s="142"/>
      <c r="AH544" s="142"/>
      <c r="AI544" s="142"/>
      <c r="AJ544" s="142"/>
      <c r="AK544" s="142"/>
      <c r="AL544" s="142"/>
      <c r="AM544" s="142"/>
      <c r="AN544" s="142"/>
      <c r="AO544" s="142"/>
      <c r="AP544" s="142"/>
      <c r="AQ544" s="132" t="s">
        <v>3869</v>
      </c>
      <c r="AR544" s="134" t="s">
        <v>3870</v>
      </c>
      <c r="AS544" s="134" t="s">
        <v>3871</v>
      </c>
      <c r="AT544" s="141"/>
    </row>
    <row r="545" spans="1:46" ht="120">
      <c r="A545" s="122">
        <v>544</v>
      </c>
      <c r="B545" s="122" t="s">
        <v>3355</v>
      </c>
      <c r="C545" s="123" t="s">
        <v>3356</v>
      </c>
      <c r="D545" s="123" t="s">
        <v>22</v>
      </c>
      <c r="E545" s="123" t="s">
        <v>3357</v>
      </c>
      <c r="F545" s="123" t="s">
        <v>24</v>
      </c>
      <c r="G545" s="123" t="s">
        <v>25</v>
      </c>
      <c r="H545" s="123" t="s">
        <v>3368</v>
      </c>
      <c r="I545" s="123" t="s">
        <v>74</v>
      </c>
      <c r="J545" s="123">
        <f>YEAR(Tabla1[[#This Row],[Fecha de Inicio del Proceso]])</f>
        <v>2023</v>
      </c>
      <c r="K545" s="126">
        <v>45257</v>
      </c>
      <c r="L545" s="123" t="s">
        <v>3713</v>
      </c>
      <c r="M545" s="123" t="s">
        <v>3872</v>
      </c>
      <c r="N545" s="123" t="s">
        <v>3873</v>
      </c>
      <c r="O545" s="123" t="s">
        <v>298</v>
      </c>
      <c r="P545" s="123" t="s">
        <v>3462</v>
      </c>
      <c r="Q545" s="124">
        <v>46063</v>
      </c>
      <c r="R545" s="126">
        <v>45412</v>
      </c>
      <c r="S545" s="126" t="s">
        <v>28</v>
      </c>
      <c r="T545" s="126" t="s">
        <v>28</v>
      </c>
      <c r="U545" s="126" t="s">
        <v>28</v>
      </c>
      <c r="V545" s="126" t="s">
        <v>28</v>
      </c>
      <c r="W545" s="126">
        <v>45412</v>
      </c>
      <c r="X545" s="123" t="s">
        <v>28</v>
      </c>
      <c r="Y545" s="123" t="s">
        <v>3874</v>
      </c>
      <c r="Z545" s="123" t="s">
        <v>28</v>
      </c>
      <c r="AA545" s="123" t="s">
        <v>79</v>
      </c>
      <c r="AB545" s="142" t="s">
        <v>3875</v>
      </c>
      <c r="AC545" s="157">
        <f>IF(OR(ISNUMBER(FIND("inteligencia",Tabla1[[#This Row],[Resumen]])), ISNUMBER(FIND("artificial",Tabla1[[#This Row],[Resumen]])), ISNUMBER(FIND("Inteligencia",Tabla1[[#This Row],[Resumen]])), ISNUMBER(FIND("Artificial",Tabla1[[#This Row],[Resumen]]))), 1, 0)</f>
        <v>1</v>
      </c>
      <c r="AD54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45" s="157">
        <f>Tabla1[[#This Row],[Título Menciona IA]]*Tabla1[[#This Row],[Resumen Menciona IA]]</f>
        <v>1</v>
      </c>
      <c r="AF545" s="142" t="s">
        <v>81</v>
      </c>
      <c r="AG545" s="142"/>
      <c r="AH545" s="142"/>
      <c r="AI545" s="142"/>
      <c r="AJ545" s="142"/>
      <c r="AK545" s="142"/>
      <c r="AL545" s="142"/>
      <c r="AM545" s="142"/>
      <c r="AN545" s="142"/>
      <c r="AO545" s="142"/>
      <c r="AP545" s="142"/>
      <c r="AQ545" s="146" t="s">
        <v>3876</v>
      </c>
      <c r="AR545" s="134" t="s">
        <v>3877</v>
      </c>
      <c r="AS545" s="134" t="s">
        <v>3878</v>
      </c>
      <c r="AT545" s="141"/>
    </row>
    <row r="546" spans="1:46" ht="120">
      <c r="A546" s="122">
        <v>545</v>
      </c>
      <c r="B546" s="122" t="s">
        <v>3355</v>
      </c>
      <c r="C546" s="123" t="s">
        <v>3356</v>
      </c>
      <c r="D546" s="123" t="s">
        <v>22</v>
      </c>
      <c r="E546" s="123" t="s">
        <v>3357</v>
      </c>
      <c r="F546" s="123" t="s">
        <v>24</v>
      </c>
      <c r="G546" s="123" t="s">
        <v>25</v>
      </c>
      <c r="H546" s="123" t="s">
        <v>3368</v>
      </c>
      <c r="I546" s="123" t="s">
        <v>74</v>
      </c>
      <c r="J546" s="123">
        <f>YEAR(Tabla1[[#This Row],[Fecha de Inicio del Proceso]])</f>
        <v>2023</v>
      </c>
      <c r="K546" s="126">
        <v>45252</v>
      </c>
      <c r="L546" s="123" t="s">
        <v>3713</v>
      </c>
      <c r="M546" s="123" t="s">
        <v>3872</v>
      </c>
      <c r="N546" s="123" t="s">
        <v>3408</v>
      </c>
      <c r="O546" s="123" t="s">
        <v>298</v>
      </c>
      <c r="P546" s="123" t="s">
        <v>3462</v>
      </c>
      <c r="Q546" s="124">
        <v>46063</v>
      </c>
      <c r="R546" s="126">
        <v>45412</v>
      </c>
      <c r="S546" s="126" t="s">
        <v>28</v>
      </c>
      <c r="T546" s="126" t="s">
        <v>28</v>
      </c>
      <c r="U546" s="126" t="s">
        <v>28</v>
      </c>
      <c r="V546" s="126" t="s">
        <v>28</v>
      </c>
      <c r="W546" s="126">
        <v>45412</v>
      </c>
      <c r="X546" s="123" t="s">
        <v>28</v>
      </c>
      <c r="Y546" s="123" t="s">
        <v>3879</v>
      </c>
      <c r="Z546" s="123" t="s">
        <v>28</v>
      </c>
      <c r="AA546" s="123" t="s">
        <v>135</v>
      </c>
      <c r="AB546" s="142" t="s">
        <v>3880</v>
      </c>
      <c r="AC546" s="157">
        <f>IF(OR(ISNUMBER(FIND("inteligencia",Tabla1[[#This Row],[Resumen]])), ISNUMBER(FIND("artificial",Tabla1[[#This Row],[Resumen]])), ISNUMBER(FIND("Inteligencia",Tabla1[[#This Row],[Resumen]])), ISNUMBER(FIND("Artificial",Tabla1[[#This Row],[Resumen]]))), 1, 0)</f>
        <v>1</v>
      </c>
      <c r="AD54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46" s="157">
        <f>Tabla1[[#This Row],[Título Menciona IA]]*Tabla1[[#This Row],[Resumen Menciona IA]]</f>
        <v>0</v>
      </c>
      <c r="AF546" s="142" t="s">
        <v>81</v>
      </c>
      <c r="AG546" s="142"/>
      <c r="AH546" s="142"/>
      <c r="AI546" s="142"/>
      <c r="AJ546" s="142"/>
      <c r="AK546" s="142"/>
      <c r="AL546" s="142"/>
      <c r="AM546" s="142"/>
      <c r="AN546" s="142"/>
      <c r="AO546" s="142"/>
      <c r="AP546" s="142"/>
      <c r="AQ546" s="146" t="s">
        <v>3881</v>
      </c>
      <c r="AR546" s="134" t="s">
        <v>3882</v>
      </c>
      <c r="AS546" s="134" t="s">
        <v>3883</v>
      </c>
      <c r="AT546" s="141"/>
    </row>
    <row r="547" spans="1:46" ht="120">
      <c r="A547" s="122">
        <v>546</v>
      </c>
      <c r="B547" s="122" t="s">
        <v>3355</v>
      </c>
      <c r="C547" s="123" t="s">
        <v>3356</v>
      </c>
      <c r="D547" s="123" t="s">
        <v>22</v>
      </c>
      <c r="E547" s="123" t="s">
        <v>3357</v>
      </c>
      <c r="F547" s="123" t="s">
        <v>24</v>
      </c>
      <c r="G547" s="123" t="s">
        <v>25</v>
      </c>
      <c r="H547" s="123" t="s">
        <v>3358</v>
      </c>
      <c r="I547" s="123" t="s">
        <v>74</v>
      </c>
      <c r="J547" s="123">
        <f>YEAR(Tabla1[[#This Row],[Fecha de Inicio del Proceso]])</f>
        <v>2023</v>
      </c>
      <c r="K547" s="126">
        <v>45252</v>
      </c>
      <c r="L547" s="123" t="s">
        <v>3713</v>
      </c>
      <c r="M547" s="123" t="s">
        <v>3854</v>
      </c>
      <c r="N547" s="123" t="s">
        <v>3884</v>
      </c>
      <c r="O547" s="123" t="s">
        <v>298</v>
      </c>
      <c r="P547" s="123" t="s">
        <v>3462</v>
      </c>
      <c r="Q547" s="124">
        <v>46063</v>
      </c>
      <c r="R547" s="126">
        <v>45534</v>
      </c>
      <c r="S547" s="126" t="s">
        <v>28</v>
      </c>
      <c r="T547" s="126" t="s">
        <v>28</v>
      </c>
      <c r="U547" s="123" t="s">
        <v>28</v>
      </c>
      <c r="V547" s="123" t="s">
        <v>28</v>
      </c>
      <c r="W547" s="126">
        <v>45534</v>
      </c>
      <c r="X547" s="123" t="s">
        <v>28</v>
      </c>
      <c r="Y547" s="123" t="s">
        <v>3885</v>
      </c>
      <c r="Z547" s="123" t="s">
        <v>28</v>
      </c>
      <c r="AA547" s="123" t="s">
        <v>135</v>
      </c>
      <c r="AB547" s="142" t="s">
        <v>3886</v>
      </c>
      <c r="AC547" s="157">
        <f>IF(OR(ISNUMBER(FIND("inteligencia",Tabla1[[#This Row],[Resumen]])), ISNUMBER(FIND("artificial",Tabla1[[#This Row],[Resumen]])), ISNUMBER(FIND("Inteligencia",Tabla1[[#This Row],[Resumen]])), ISNUMBER(FIND("Artificial",Tabla1[[#This Row],[Resumen]]))), 1, 0)</f>
        <v>1</v>
      </c>
      <c r="AD54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47" s="157">
        <f>Tabla1[[#This Row],[Título Menciona IA]]*Tabla1[[#This Row],[Resumen Menciona IA]]</f>
        <v>1</v>
      </c>
      <c r="AF547" s="142" t="s">
        <v>81</v>
      </c>
      <c r="AG547" s="142"/>
      <c r="AH547" s="142"/>
      <c r="AI547" s="142"/>
      <c r="AJ547" s="142"/>
      <c r="AK547" s="142"/>
      <c r="AL547" s="142"/>
      <c r="AM547" s="142"/>
      <c r="AN547" s="142"/>
      <c r="AO547" s="142"/>
      <c r="AP547" s="142"/>
      <c r="AQ547" s="132" t="s">
        <v>3887</v>
      </c>
      <c r="AR547" s="134" t="s">
        <v>3888</v>
      </c>
      <c r="AS547" s="134" t="s">
        <v>3889</v>
      </c>
      <c r="AT547" s="141"/>
    </row>
    <row r="548" spans="1:46" ht="120">
      <c r="A548" s="122">
        <v>547</v>
      </c>
      <c r="B548" s="122" t="s">
        <v>3355</v>
      </c>
      <c r="C548" s="123" t="s">
        <v>3356</v>
      </c>
      <c r="D548" s="123" t="s">
        <v>22</v>
      </c>
      <c r="E548" s="123" t="s">
        <v>3357</v>
      </c>
      <c r="F548" s="123" t="s">
        <v>24</v>
      </c>
      <c r="G548" s="123" t="s">
        <v>25</v>
      </c>
      <c r="H548" s="123" t="s">
        <v>3358</v>
      </c>
      <c r="I548" s="123" t="s">
        <v>74</v>
      </c>
      <c r="J548" s="123">
        <f>YEAR(Tabla1[[#This Row],[Fecha de Inicio del Proceso]])</f>
        <v>2023</v>
      </c>
      <c r="K548" s="126">
        <v>45252</v>
      </c>
      <c r="L548" s="123" t="s">
        <v>3713</v>
      </c>
      <c r="M548" s="123" t="s">
        <v>3854</v>
      </c>
      <c r="N548" s="123" t="s">
        <v>3890</v>
      </c>
      <c r="O548" s="123" t="s">
        <v>298</v>
      </c>
      <c r="P548" s="123" t="s">
        <v>3462</v>
      </c>
      <c r="Q548" s="124">
        <v>46063</v>
      </c>
      <c r="R548" s="126">
        <v>45534</v>
      </c>
      <c r="S548" s="126" t="s">
        <v>28</v>
      </c>
      <c r="T548" s="126" t="s">
        <v>28</v>
      </c>
      <c r="U548" s="123" t="s">
        <v>28</v>
      </c>
      <c r="V548" s="123" t="s">
        <v>28</v>
      </c>
      <c r="W548" s="126">
        <v>45534</v>
      </c>
      <c r="X548" s="123" t="s">
        <v>28</v>
      </c>
      <c r="Y548" s="123" t="s">
        <v>3891</v>
      </c>
      <c r="Z548" s="123" t="s">
        <v>28</v>
      </c>
      <c r="AA548" s="123" t="s">
        <v>112</v>
      </c>
      <c r="AB548" s="142" t="s">
        <v>3892</v>
      </c>
      <c r="AC548" s="157">
        <f>IF(OR(ISNUMBER(FIND("inteligencia",Tabla1[[#This Row],[Resumen]])), ISNUMBER(FIND("artificial",Tabla1[[#This Row],[Resumen]])), ISNUMBER(FIND("Inteligencia",Tabla1[[#This Row],[Resumen]])), ISNUMBER(FIND("Artificial",Tabla1[[#This Row],[Resumen]]))), 1, 0)</f>
        <v>1</v>
      </c>
      <c r="AD54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48" s="157">
        <f>Tabla1[[#This Row],[Título Menciona IA]]*Tabla1[[#This Row],[Resumen Menciona IA]]</f>
        <v>0</v>
      </c>
      <c r="AF548" s="142" t="s">
        <v>81</v>
      </c>
      <c r="AG548" s="142"/>
      <c r="AH548" s="142"/>
      <c r="AI548" s="142"/>
      <c r="AJ548" s="142"/>
      <c r="AK548" s="142"/>
      <c r="AL548" s="142"/>
      <c r="AM548" s="142"/>
      <c r="AN548" s="142"/>
      <c r="AO548" s="142"/>
      <c r="AP548" s="142"/>
      <c r="AQ548" s="132" t="s">
        <v>3893</v>
      </c>
      <c r="AR548" s="134" t="s">
        <v>3894</v>
      </c>
      <c r="AS548" s="134" t="s">
        <v>3895</v>
      </c>
      <c r="AT548" s="141"/>
    </row>
    <row r="549" spans="1:46" ht="105">
      <c r="A549" s="122">
        <v>548</v>
      </c>
      <c r="B549" s="122" t="s">
        <v>3355</v>
      </c>
      <c r="C549" s="123" t="s">
        <v>3356</v>
      </c>
      <c r="D549" s="123" t="s">
        <v>22</v>
      </c>
      <c r="E549" s="123" t="s">
        <v>3357</v>
      </c>
      <c r="F549" s="123" t="s">
        <v>24</v>
      </c>
      <c r="G549" s="123" t="s">
        <v>25</v>
      </c>
      <c r="H549" s="123" t="s">
        <v>3358</v>
      </c>
      <c r="I549" s="123" t="s">
        <v>74</v>
      </c>
      <c r="J549" s="123">
        <f>YEAR(Tabla1[[#This Row],[Fecha de Inicio del Proceso]])</f>
        <v>2023</v>
      </c>
      <c r="K549" s="126">
        <v>45244</v>
      </c>
      <c r="L549" s="123" t="s">
        <v>3713</v>
      </c>
      <c r="M549" s="123" t="s">
        <v>3854</v>
      </c>
      <c r="N549" s="123" t="s">
        <v>3896</v>
      </c>
      <c r="O549" s="123" t="s">
        <v>298</v>
      </c>
      <c r="P549" s="123" t="s">
        <v>3462</v>
      </c>
      <c r="Q549" s="124">
        <v>46063</v>
      </c>
      <c r="R549" s="126">
        <v>45534</v>
      </c>
      <c r="S549" s="126" t="s">
        <v>28</v>
      </c>
      <c r="T549" s="126" t="s">
        <v>28</v>
      </c>
      <c r="U549" s="123" t="s">
        <v>28</v>
      </c>
      <c r="V549" s="123" t="s">
        <v>28</v>
      </c>
      <c r="W549" s="126">
        <v>45534</v>
      </c>
      <c r="X549" s="123" t="s">
        <v>28</v>
      </c>
      <c r="Y549" s="123" t="s">
        <v>3832</v>
      </c>
      <c r="Z549" s="123" t="s">
        <v>28</v>
      </c>
      <c r="AA549" s="123" t="s">
        <v>135</v>
      </c>
      <c r="AB549" s="142" t="s">
        <v>3897</v>
      </c>
      <c r="AC549" s="157">
        <f>IF(OR(ISNUMBER(FIND("inteligencia",Tabla1[[#This Row],[Resumen]])), ISNUMBER(FIND("artificial",Tabla1[[#This Row],[Resumen]])), ISNUMBER(FIND("Inteligencia",Tabla1[[#This Row],[Resumen]])), ISNUMBER(FIND("Artificial",Tabla1[[#This Row],[Resumen]]))), 1, 0)</f>
        <v>1</v>
      </c>
      <c r="AD54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49" s="157">
        <f>Tabla1[[#This Row],[Título Menciona IA]]*Tabla1[[#This Row],[Resumen Menciona IA]]</f>
        <v>1</v>
      </c>
      <c r="AF549" s="142" t="s">
        <v>81</v>
      </c>
      <c r="AG549" s="142"/>
      <c r="AH549" s="142"/>
      <c r="AI549" s="142"/>
      <c r="AJ549" s="142"/>
      <c r="AK549" s="142"/>
      <c r="AL549" s="142"/>
      <c r="AM549" s="142"/>
      <c r="AN549" s="142"/>
      <c r="AO549" s="142"/>
      <c r="AP549" s="142"/>
      <c r="AQ549" s="132" t="s">
        <v>3898</v>
      </c>
      <c r="AR549" s="134" t="s">
        <v>3899</v>
      </c>
      <c r="AS549" s="134" t="s">
        <v>3900</v>
      </c>
      <c r="AT549" s="141"/>
    </row>
    <row r="550" spans="1:46" ht="150">
      <c r="A550" s="122">
        <v>549</v>
      </c>
      <c r="B550" s="122" t="s">
        <v>3355</v>
      </c>
      <c r="C550" s="123" t="s">
        <v>3356</v>
      </c>
      <c r="D550" s="123" t="s">
        <v>22</v>
      </c>
      <c r="E550" s="123" t="s">
        <v>3357</v>
      </c>
      <c r="F550" s="123" t="s">
        <v>24</v>
      </c>
      <c r="G550" s="123" t="s">
        <v>25</v>
      </c>
      <c r="H550" s="123" t="s">
        <v>3368</v>
      </c>
      <c r="I550" s="123" t="s">
        <v>74</v>
      </c>
      <c r="J550" s="123">
        <f>YEAR(Tabla1[[#This Row],[Fecha de Inicio del Proceso]])</f>
        <v>2023</v>
      </c>
      <c r="K550" s="126">
        <v>45238</v>
      </c>
      <c r="L550" s="123" t="s">
        <v>3713</v>
      </c>
      <c r="M550" s="123" t="s">
        <v>3872</v>
      </c>
      <c r="N550" s="123" t="s">
        <v>3901</v>
      </c>
      <c r="O550" s="123" t="s">
        <v>298</v>
      </c>
      <c r="P550" s="123" t="s">
        <v>3462</v>
      </c>
      <c r="Q550" s="124">
        <v>46063</v>
      </c>
      <c r="R550" s="126">
        <v>45412</v>
      </c>
      <c r="S550" s="126" t="s">
        <v>28</v>
      </c>
      <c r="T550" s="126" t="s">
        <v>28</v>
      </c>
      <c r="U550" s="123" t="s">
        <v>28</v>
      </c>
      <c r="V550" s="123" t="s">
        <v>28</v>
      </c>
      <c r="W550" s="126">
        <v>45412</v>
      </c>
      <c r="X550" s="123" t="s">
        <v>28</v>
      </c>
      <c r="Y550" s="123" t="s">
        <v>3668</v>
      </c>
      <c r="Z550" s="123" t="s">
        <v>28</v>
      </c>
      <c r="AA550" s="123" t="s">
        <v>79</v>
      </c>
      <c r="AB550" s="142" t="s">
        <v>3902</v>
      </c>
      <c r="AC550" s="157">
        <f>IF(OR(ISNUMBER(FIND("inteligencia",Tabla1[[#This Row],[Resumen]])), ISNUMBER(FIND("artificial",Tabla1[[#This Row],[Resumen]])), ISNUMBER(FIND("Inteligencia",Tabla1[[#This Row],[Resumen]])), ISNUMBER(FIND("Artificial",Tabla1[[#This Row],[Resumen]]))), 1, 0)</f>
        <v>1</v>
      </c>
      <c r="AD55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50" s="157">
        <f>Tabla1[[#This Row],[Título Menciona IA]]*Tabla1[[#This Row],[Resumen Menciona IA]]</f>
        <v>1</v>
      </c>
      <c r="AF550" s="142" t="s">
        <v>81</v>
      </c>
      <c r="AG550" s="142"/>
      <c r="AH550" s="142"/>
      <c r="AI550" s="142"/>
      <c r="AJ550" s="142"/>
      <c r="AK550" s="142"/>
      <c r="AL550" s="142"/>
      <c r="AM550" s="142"/>
      <c r="AN550" s="142"/>
      <c r="AO550" s="142"/>
      <c r="AP550" s="142"/>
      <c r="AQ550" s="132" t="s">
        <v>3903</v>
      </c>
      <c r="AR550" s="134" t="s">
        <v>3904</v>
      </c>
      <c r="AS550" s="134" t="s">
        <v>3905</v>
      </c>
      <c r="AT550" s="141"/>
    </row>
    <row r="551" spans="1:46" ht="105">
      <c r="A551" s="122">
        <v>550</v>
      </c>
      <c r="B551" s="122" t="s">
        <v>3355</v>
      </c>
      <c r="C551" s="123" t="s">
        <v>3356</v>
      </c>
      <c r="D551" s="123" t="s">
        <v>22</v>
      </c>
      <c r="E551" s="123" t="s">
        <v>3357</v>
      </c>
      <c r="F551" s="123" t="s">
        <v>24</v>
      </c>
      <c r="G551" s="123" t="s">
        <v>25</v>
      </c>
      <c r="H551" s="123" t="s">
        <v>3368</v>
      </c>
      <c r="I551" s="123" t="s">
        <v>74</v>
      </c>
      <c r="J551" s="123">
        <f>YEAR(Tabla1[[#This Row],[Fecha de Inicio del Proceso]])</f>
        <v>2023</v>
      </c>
      <c r="K551" s="126">
        <v>45216</v>
      </c>
      <c r="L551" s="123" t="s">
        <v>3713</v>
      </c>
      <c r="M551" s="123" t="s">
        <v>3872</v>
      </c>
      <c r="N551" s="123" t="s">
        <v>3906</v>
      </c>
      <c r="O551" s="123" t="s">
        <v>298</v>
      </c>
      <c r="P551" s="123" t="s">
        <v>3462</v>
      </c>
      <c r="Q551" s="124">
        <v>46063</v>
      </c>
      <c r="R551" s="126">
        <v>45412</v>
      </c>
      <c r="S551" s="126" t="s">
        <v>28</v>
      </c>
      <c r="T551" s="126" t="s">
        <v>28</v>
      </c>
      <c r="U551" s="123" t="s">
        <v>28</v>
      </c>
      <c r="V551" s="123" t="s">
        <v>28</v>
      </c>
      <c r="W551" s="126">
        <v>45412</v>
      </c>
      <c r="X551" s="123" t="s">
        <v>28</v>
      </c>
      <c r="Y551" s="123" t="s">
        <v>3907</v>
      </c>
      <c r="Z551" s="123" t="s">
        <v>28</v>
      </c>
      <c r="AA551" s="123" t="s">
        <v>135</v>
      </c>
      <c r="AB551" s="142" t="s">
        <v>3908</v>
      </c>
      <c r="AC551" s="157">
        <f>IF(OR(ISNUMBER(FIND("inteligencia",Tabla1[[#This Row],[Resumen]])), ISNUMBER(FIND("artificial",Tabla1[[#This Row],[Resumen]])), ISNUMBER(FIND("Inteligencia",Tabla1[[#This Row],[Resumen]])), ISNUMBER(FIND("Artificial",Tabla1[[#This Row],[Resumen]]))), 1, 0)</f>
        <v>1</v>
      </c>
      <c r="AD55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51" s="157">
        <f>Tabla1[[#This Row],[Título Menciona IA]]*Tabla1[[#This Row],[Resumen Menciona IA]]</f>
        <v>0</v>
      </c>
      <c r="AF551" s="142" t="s">
        <v>81</v>
      </c>
      <c r="AG551" s="142"/>
      <c r="AH551" s="142"/>
      <c r="AI551" s="142"/>
      <c r="AJ551" s="142"/>
      <c r="AK551" s="142"/>
      <c r="AL551" s="142"/>
      <c r="AM551" s="142"/>
      <c r="AN551" s="142"/>
      <c r="AO551" s="142"/>
      <c r="AP551" s="142"/>
      <c r="AQ551" s="132" t="s">
        <v>3909</v>
      </c>
      <c r="AR551" s="134" t="s">
        <v>3910</v>
      </c>
      <c r="AS551" s="134" t="s">
        <v>3911</v>
      </c>
      <c r="AT551" s="141"/>
    </row>
    <row r="552" spans="1:46" ht="120">
      <c r="A552" s="122">
        <v>551</v>
      </c>
      <c r="B552" s="122" t="s">
        <v>3355</v>
      </c>
      <c r="C552" s="123" t="s">
        <v>3356</v>
      </c>
      <c r="D552" s="123" t="s">
        <v>22</v>
      </c>
      <c r="E552" s="123" t="s">
        <v>3357</v>
      </c>
      <c r="F552" s="123" t="s">
        <v>24</v>
      </c>
      <c r="G552" s="123" t="s">
        <v>25</v>
      </c>
      <c r="H552" s="123" t="s">
        <v>3358</v>
      </c>
      <c r="I552" s="123" t="s">
        <v>74</v>
      </c>
      <c r="J552" s="123">
        <f>YEAR(Tabla1[[#This Row],[Fecha de Inicio del Proceso]])</f>
        <v>2023</v>
      </c>
      <c r="K552" s="126">
        <v>45209</v>
      </c>
      <c r="L552" s="123" t="s">
        <v>3713</v>
      </c>
      <c r="M552" s="123" t="s">
        <v>3854</v>
      </c>
      <c r="N552" s="123" t="s">
        <v>3912</v>
      </c>
      <c r="O552" s="123" t="s">
        <v>298</v>
      </c>
      <c r="P552" s="123" t="s">
        <v>3462</v>
      </c>
      <c r="Q552" s="124">
        <v>46063</v>
      </c>
      <c r="R552" s="126">
        <v>45534</v>
      </c>
      <c r="S552" s="126" t="s">
        <v>28</v>
      </c>
      <c r="T552" s="126" t="s">
        <v>28</v>
      </c>
      <c r="U552" s="126" t="s">
        <v>28</v>
      </c>
      <c r="V552" s="126" t="s">
        <v>28</v>
      </c>
      <c r="W552" s="126">
        <v>45534</v>
      </c>
      <c r="X552" s="123" t="s">
        <v>28</v>
      </c>
      <c r="Y552" s="123" t="s">
        <v>3913</v>
      </c>
      <c r="Z552" s="123" t="s">
        <v>28</v>
      </c>
      <c r="AA552" s="123" t="s">
        <v>135</v>
      </c>
      <c r="AB552" s="142" t="s">
        <v>3914</v>
      </c>
      <c r="AC552" s="157">
        <f>IF(OR(ISNUMBER(FIND("inteligencia",Tabla1[[#This Row],[Resumen]])), ISNUMBER(FIND("artificial",Tabla1[[#This Row],[Resumen]])), ISNUMBER(FIND("Inteligencia",Tabla1[[#This Row],[Resumen]])), ISNUMBER(FIND("Artificial",Tabla1[[#This Row],[Resumen]]))), 1, 0)</f>
        <v>1</v>
      </c>
      <c r="AD55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52" s="157">
        <f>Tabla1[[#This Row],[Título Menciona IA]]*Tabla1[[#This Row],[Resumen Menciona IA]]</f>
        <v>0</v>
      </c>
      <c r="AF552" s="142" t="s">
        <v>81</v>
      </c>
      <c r="AG552" s="142"/>
      <c r="AH552" s="142"/>
      <c r="AI552" s="142"/>
      <c r="AJ552" s="142"/>
      <c r="AK552" s="142"/>
      <c r="AL552" s="142"/>
      <c r="AM552" s="142"/>
      <c r="AN552" s="142"/>
      <c r="AO552" s="142"/>
      <c r="AP552" s="142"/>
      <c r="AQ552" s="132" t="s">
        <v>3915</v>
      </c>
      <c r="AR552" s="134" t="s">
        <v>3916</v>
      </c>
      <c r="AS552" s="134" t="s">
        <v>3917</v>
      </c>
      <c r="AT552" s="141"/>
    </row>
    <row r="553" spans="1:46" ht="120">
      <c r="A553" s="122">
        <v>552</v>
      </c>
      <c r="B553" s="122" t="s">
        <v>3355</v>
      </c>
      <c r="C553" s="123" t="s">
        <v>3356</v>
      </c>
      <c r="D553" s="123" t="s">
        <v>22</v>
      </c>
      <c r="E553" s="123" t="s">
        <v>3357</v>
      </c>
      <c r="F553" s="123" t="s">
        <v>24</v>
      </c>
      <c r="G553" s="123" t="s">
        <v>25</v>
      </c>
      <c r="H553" s="123" t="s">
        <v>3358</v>
      </c>
      <c r="I553" s="123" t="s">
        <v>74</v>
      </c>
      <c r="J553" s="123">
        <f>YEAR(Tabla1[[#This Row],[Fecha de Inicio del Proceso]])</f>
        <v>2023</v>
      </c>
      <c r="K553" s="126">
        <v>45209</v>
      </c>
      <c r="L553" s="123" t="s">
        <v>3713</v>
      </c>
      <c r="M553" s="123" t="s">
        <v>3854</v>
      </c>
      <c r="N553" s="123" t="s">
        <v>3918</v>
      </c>
      <c r="O553" s="123" t="s">
        <v>298</v>
      </c>
      <c r="P553" s="123" t="s">
        <v>3462</v>
      </c>
      <c r="Q553" s="124">
        <v>46063</v>
      </c>
      <c r="R553" s="126">
        <v>45534</v>
      </c>
      <c r="S553" s="126" t="s">
        <v>28</v>
      </c>
      <c r="T553" s="126" t="s">
        <v>28</v>
      </c>
      <c r="U553" s="126" t="s">
        <v>28</v>
      </c>
      <c r="V553" s="126" t="s">
        <v>28</v>
      </c>
      <c r="W553" s="126">
        <v>45534</v>
      </c>
      <c r="X553" s="123" t="s">
        <v>28</v>
      </c>
      <c r="Y553" s="123" t="s">
        <v>3919</v>
      </c>
      <c r="Z553" s="123" t="s">
        <v>28</v>
      </c>
      <c r="AA553" s="123" t="s">
        <v>135</v>
      </c>
      <c r="AB553" s="142" t="s">
        <v>3920</v>
      </c>
      <c r="AC553" s="157">
        <f>IF(OR(ISNUMBER(FIND("inteligencia",Tabla1[[#This Row],[Resumen]])), ISNUMBER(FIND("artificial",Tabla1[[#This Row],[Resumen]])), ISNUMBER(FIND("Inteligencia",Tabla1[[#This Row],[Resumen]])), ISNUMBER(FIND("Artificial",Tabla1[[#This Row],[Resumen]]))), 1, 0)</f>
        <v>1</v>
      </c>
      <c r="AD55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53" s="157">
        <f>Tabla1[[#This Row],[Título Menciona IA]]*Tabla1[[#This Row],[Resumen Menciona IA]]</f>
        <v>0</v>
      </c>
      <c r="AF553" s="142" t="s">
        <v>81</v>
      </c>
      <c r="AG553" s="142"/>
      <c r="AH553" s="142"/>
      <c r="AI553" s="142"/>
      <c r="AJ553" s="142"/>
      <c r="AK553" s="142"/>
      <c r="AL553" s="142"/>
      <c r="AM553" s="142"/>
      <c r="AN553" s="142"/>
      <c r="AO553" s="142"/>
      <c r="AP553" s="142"/>
      <c r="AQ553" s="132" t="s">
        <v>3921</v>
      </c>
      <c r="AR553" s="134" t="s">
        <v>3922</v>
      </c>
      <c r="AS553" s="134" t="s">
        <v>3923</v>
      </c>
      <c r="AT553" s="141"/>
    </row>
    <row r="554" spans="1:46" ht="90">
      <c r="A554" s="122">
        <v>553</v>
      </c>
      <c r="B554" s="122" t="s">
        <v>3355</v>
      </c>
      <c r="C554" s="123" t="s">
        <v>3356</v>
      </c>
      <c r="D554" s="123" t="s">
        <v>22</v>
      </c>
      <c r="E554" s="123" t="s">
        <v>3357</v>
      </c>
      <c r="F554" s="123" t="s">
        <v>24</v>
      </c>
      <c r="G554" s="123" t="s">
        <v>25</v>
      </c>
      <c r="H554" s="123" t="s">
        <v>3358</v>
      </c>
      <c r="I554" s="123" t="s">
        <v>74</v>
      </c>
      <c r="J554" s="123">
        <f>YEAR(Tabla1[[#This Row],[Fecha de Inicio del Proceso]])</f>
        <v>2023</v>
      </c>
      <c r="K554" s="126">
        <v>45209</v>
      </c>
      <c r="L554" s="123" t="s">
        <v>3713</v>
      </c>
      <c r="M554" s="123" t="s">
        <v>3854</v>
      </c>
      <c r="N554" s="123" t="s">
        <v>3924</v>
      </c>
      <c r="O554" s="123" t="s">
        <v>298</v>
      </c>
      <c r="P554" s="123" t="s">
        <v>3462</v>
      </c>
      <c r="Q554" s="124">
        <v>46063</v>
      </c>
      <c r="R554" s="126">
        <v>45534</v>
      </c>
      <c r="S554" s="126" t="s">
        <v>28</v>
      </c>
      <c r="T554" s="126" t="s">
        <v>28</v>
      </c>
      <c r="U554" s="126" t="s">
        <v>28</v>
      </c>
      <c r="V554" s="126" t="s">
        <v>28</v>
      </c>
      <c r="W554" s="126">
        <v>45534</v>
      </c>
      <c r="X554" s="123" t="s">
        <v>28</v>
      </c>
      <c r="Y554" s="123" t="s">
        <v>3925</v>
      </c>
      <c r="Z554" s="123" t="s">
        <v>28</v>
      </c>
      <c r="AA554" s="123" t="s">
        <v>135</v>
      </c>
      <c r="AB554" s="142" t="s">
        <v>3926</v>
      </c>
      <c r="AC554" s="157">
        <f>IF(OR(ISNUMBER(FIND("inteligencia",Tabla1[[#This Row],[Resumen]])), ISNUMBER(FIND("artificial",Tabla1[[#This Row],[Resumen]])), ISNUMBER(FIND("Inteligencia",Tabla1[[#This Row],[Resumen]])), ISNUMBER(FIND("Artificial",Tabla1[[#This Row],[Resumen]]))), 1, 0)</f>
        <v>1</v>
      </c>
      <c r="AD55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54" s="157">
        <f>Tabla1[[#This Row],[Título Menciona IA]]*Tabla1[[#This Row],[Resumen Menciona IA]]</f>
        <v>0</v>
      </c>
      <c r="AF554" s="142" t="s">
        <v>81</v>
      </c>
      <c r="AG554" s="142"/>
      <c r="AH554" s="142"/>
      <c r="AI554" s="142"/>
      <c r="AJ554" s="142"/>
      <c r="AK554" s="142"/>
      <c r="AL554" s="142"/>
      <c r="AM554" s="142"/>
      <c r="AN554" s="142"/>
      <c r="AO554" s="142"/>
      <c r="AP554" s="142"/>
      <c r="AQ554" s="132" t="s">
        <v>3927</v>
      </c>
      <c r="AR554" s="134" t="s">
        <v>3928</v>
      </c>
      <c r="AS554" s="134" t="s">
        <v>3929</v>
      </c>
      <c r="AT554" s="141"/>
    </row>
    <row r="555" spans="1:46" ht="120">
      <c r="A555" s="122">
        <v>554</v>
      </c>
      <c r="B555" s="122" t="s">
        <v>3355</v>
      </c>
      <c r="C555" s="123" t="s">
        <v>3356</v>
      </c>
      <c r="D555" s="123" t="s">
        <v>22</v>
      </c>
      <c r="E555" s="123" t="s">
        <v>3357</v>
      </c>
      <c r="F555" s="123" t="s">
        <v>24</v>
      </c>
      <c r="G555" s="123" t="s">
        <v>25</v>
      </c>
      <c r="H555" s="123" t="s">
        <v>3358</v>
      </c>
      <c r="I555" s="123" t="s">
        <v>74</v>
      </c>
      <c r="J555" s="123">
        <f>YEAR(Tabla1[[#This Row],[Fecha de Inicio del Proceso]])</f>
        <v>2023</v>
      </c>
      <c r="K555" s="126">
        <v>45203</v>
      </c>
      <c r="L555" s="123" t="s">
        <v>3713</v>
      </c>
      <c r="M555" s="123" t="s">
        <v>3854</v>
      </c>
      <c r="N555" s="123" t="s">
        <v>3930</v>
      </c>
      <c r="O555" s="123" t="s">
        <v>298</v>
      </c>
      <c r="P555" s="123" t="s">
        <v>3462</v>
      </c>
      <c r="Q555" s="124">
        <v>46063</v>
      </c>
      <c r="R555" s="126">
        <v>45534</v>
      </c>
      <c r="S555" s="126" t="s">
        <v>28</v>
      </c>
      <c r="T555" s="126" t="s">
        <v>28</v>
      </c>
      <c r="U555" s="126" t="s">
        <v>28</v>
      </c>
      <c r="V555" s="126" t="s">
        <v>28</v>
      </c>
      <c r="W555" s="126">
        <v>45534</v>
      </c>
      <c r="X555" s="123" t="s">
        <v>28</v>
      </c>
      <c r="Y555" s="123" t="s">
        <v>3432</v>
      </c>
      <c r="Z555" s="123" t="s">
        <v>28</v>
      </c>
      <c r="AA555" s="123" t="s">
        <v>135</v>
      </c>
      <c r="AB555" s="142" t="s">
        <v>3931</v>
      </c>
      <c r="AC555" s="157">
        <f>IF(OR(ISNUMBER(FIND("inteligencia",Tabla1[[#This Row],[Resumen]])), ISNUMBER(FIND("artificial",Tabla1[[#This Row],[Resumen]])), ISNUMBER(FIND("Inteligencia",Tabla1[[#This Row],[Resumen]])), ISNUMBER(FIND("Artificial",Tabla1[[#This Row],[Resumen]]))), 1, 0)</f>
        <v>1</v>
      </c>
      <c r="AD55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55" s="157">
        <f>Tabla1[[#This Row],[Título Menciona IA]]*Tabla1[[#This Row],[Resumen Menciona IA]]</f>
        <v>0</v>
      </c>
      <c r="AF555" s="142" t="s">
        <v>81</v>
      </c>
      <c r="AG555" s="142"/>
      <c r="AH555" s="142"/>
      <c r="AI555" s="142"/>
      <c r="AJ555" s="142"/>
      <c r="AK555" s="142"/>
      <c r="AL555" s="142"/>
      <c r="AM555" s="142"/>
      <c r="AN555" s="142"/>
      <c r="AO555" s="142"/>
      <c r="AP555" s="142"/>
      <c r="AQ555" s="132" t="s">
        <v>3932</v>
      </c>
      <c r="AR555" s="134" t="s">
        <v>3933</v>
      </c>
      <c r="AS555" s="134" t="s">
        <v>3934</v>
      </c>
      <c r="AT555" s="141"/>
    </row>
    <row r="556" spans="1:46" ht="105">
      <c r="A556" s="122">
        <v>555</v>
      </c>
      <c r="B556" s="122" t="s">
        <v>3355</v>
      </c>
      <c r="C556" s="123" t="s">
        <v>3356</v>
      </c>
      <c r="D556" s="123" t="s">
        <v>22</v>
      </c>
      <c r="E556" s="123" t="s">
        <v>3357</v>
      </c>
      <c r="F556" s="123" t="s">
        <v>24</v>
      </c>
      <c r="G556" s="123" t="s">
        <v>25</v>
      </c>
      <c r="H556" s="123" t="s">
        <v>3358</v>
      </c>
      <c r="I556" s="123" t="s">
        <v>74</v>
      </c>
      <c r="J556" s="123">
        <f>YEAR(Tabla1[[#This Row],[Fecha de Inicio del Proceso]])</f>
        <v>2023</v>
      </c>
      <c r="K556" s="126">
        <v>45202</v>
      </c>
      <c r="L556" s="123" t="s">
        <v>3713</v>
      </c>
      <c r="M556" s="123" t="s">
        <v>3854</v>
      </c>
      <c r="N556" s="123" t="s">
        <v>3935</v>
      </c>
      <c r="O556" s="123" t="s">
        <v>298</v>
      </c>
      <c r="P556" s="123" t="s">
        <v>3462</v>
      </c>
      <c r="Q556" s="124">
        <v>46063</v>
      </c>
      <c r="R556" s="126">
        <v>45534</v>
      </c>
      <c r="S556" s="126" t="s">
        <v>28</v>
      </c>
      <c r="T556" s="126" t="s">
        <v>28</v>
      </c>
      <c r="U556" s="126" t="s">
        <v>28</v>
      </c>
      <c r="V556" s="126" t="s">
        <v>28</v>
      </c>
      <c r="W556" s="126">
        <v>45534</v>
      </c>
      <c r="X556" s="123" t="s">
        <v>28</v>
      </c>
      <c r="Y556" s="123" t="s">
        <v>3936</v>
      </c>
      <c r="Z556" s="123" t="s">
        <v>28</v>
      </c>
      <c r="AA556" s="123" t="s">
        <v>135</v>
      </c>
      <c r="AB556" s="142" t="s">
        <v>3937</v>
      </c>
      <c r="AC556" s="157">
        <f>IF(OR(ISNUMBER(FIND("inteligencia",Tabla1[[#This Row],[Resumen]])), ISNUMBER(FIND("artificial",Tabla1[[#This Row],[Resumen]])), ISNUMBER(FIND("Inteligencia",Tabla1[[#This Row],[Resumen]])), ISNUMBER(FIND("Artificial",Tabla1[[#This Row],[Resumen]]))), 1, 0)</f>
        <v>1</v>
      </c>
      <c r="AD55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56" s="157">
        <f>Tabla1[[#This Row],[Título Menciona IA]]*Tabla1[[#This Row],[Resumen Menciona IA]]</f>
        <v>0</v>
      </c>
      <c r="AF556" s="142" t="s">
        <v>81</v>
      </c>
      <c r="AG556" s="142"/>
      <c r="AH556" s="142"/>
      <c r="AI556" s="142"/>
      <c r="AJ556" s="142"/>
      <c r="AK556" s="142"/>
      <c r="AL556" s="142"/>
      <c r="AM556" s="142"/>
      <c r="AN556" s="142"/>
      <c r="AO556" s="142"/>
      <c r="AP556" s="142"/>
      <c r="AQ556" s="132" t="s">
        <v>3938</v>
      </c>
      <c r="AR556" s="134" t="s">
        <v>3939</v>
      </c>
      <c r="AS556" s="134" t="s">
        <v>3940</v>
      </c>
      <c r="AT556" s="141"/>
    </row>
    <row r="557" spans="1:46" ht="105">
      <c r="A557" s="122">
        <v>556</v>
      </c>
      <c r="B557" s="122" t="s">
        <v>3355</v>
      </c>
      <c r="C557" s="123" t="s">
        <v>3356</v>
      </c>
      <c r="D557" s="123" t="s">
        <v>22</v>
      </c>
      <c r="E557" s="123" t="s">
        <v>3357</v>
      </c>
      <c r="F557" s="123" t="s">
        <v>24</v>
      </c>
      <c r="G557" s="123" t="s">
        <v>25</v>
      </c>
      <c r="H557" s="123" t="s">
        <v>3368</v>
      </c>
      <c r="I557" s="122" t="s">
        <v>74</v>
      </c>
      <c r="J557" s="122">
        <f>YEAR(Tabla1[[#This Row],[Fecha de Inicio del Proceso]])</f>
        <v>2023</v>
      </c>
      <c r="K557" s="124">
        <v>45195</v>
      </c>
      <c r="L557" s="123" t="s">
        <v>3713</v>
      </c>
      <c r="M557" s="123" t="s">
        <v>3872</v>
      </c>
      <c r="N557" s="122" t="s">
        <v>3941</v>
      </c>
      <c r="O557" s="123" t="s">
        <v>298</v>
      </c>
      <c r="P557" s="123" t="s">
        <v>3462</v>
      </c>
      <c r="Q557" s="124">
        <v>46063</v>
      </c>
      <c r="R557" s="126">
        <v>45412</v>
      </c>
      <c r="S557" s="126" t="s">
        <v>28</v>
      </c>
      <c r="T557" s="126" t="s">
        <v>28</v>
      </c>
      <c r="U557" s="126" t="s">
        <v>28</v>
      </c>
      <c r="V557" s="126" t="s">
        <v>28</v>
      </c>
      <c r="W557" s="126">
        <v>45412</v>
      </c>
      <c r="X557" s="123" t="s">
        <v>28</v>
      </c>
      <c r="Y557" s="122" t="s">
        <v>3942</v>
      </c>
      <c r="Z557" s="122" t="s">
        <v>28</v>
      </c>
      <c r="AA557" s="123" t="s">
        <v>333</v>
      </c>
      <c r="AB557" s="142" t="s">
        <v>3943</v>
      </c>
      <c r="AC557" s="157">
        <f>IF(OR(ISNUMBER(FIND("inteligencia",Tabla1[[#This Row],[Resumen]])), ISNUMBER(FIND("artificial",Tabla1[[#This Row],[Resumen]])), ISNUMBER(FIND("Inteligencia",Tabla1[[#This Row],[Resumen]])), ISNUMBER(FIND("Artificial",Tabla1[[#This Row],[Resumen]]))), 1, 0)</f>
        <v>1</v>
      </c>
      <c r="AD55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57" s="157">
        <f>Tabla1[[#This Row],[Título Menciona IA]]*Tabla1[[#This Row],[Resumen Menciona IA]]</f>
        <v>0</v>
      </c>
      <c r="AF557" s="142" t="s">
        <v>81</v>
      </c>
      <c r="AG557" s="145"/>
      <c r="AH557" s="141"/>
      <c r="AI557" s="141"/>
      <c r="AJ557" s="141"/>
      <c r="AK557" s="141"/>
      <c r="AL557" s="141"/>
      <c r="AM557" s="141"/>
      <c r="AN557" s="141"/>
      <c r="AO557" s="141"/>
      <c r="AP557" s="142"/>
      <c r="AQ557" s="132" t="s">
        <v>3944</v>
      </c>
      <c r="AR557" s="134" t="s">
        <v>3945</v>
      </c>
      <c r="AS557" s="134" t="s">
        <v>3946</v>
      </c>
      <c r="AT557" s="141"/>
    </row>
    <row r="558" spans="1:46" ht="45">
      <c r="A558" s="122">
        <v>557</v>
      </c>
      <c r="B558" s="122" t="s">
        <v>3355</v>
      </c>
      <c r="C558" s="123" t="s">
        <v>3356</v>
      </c>
      <c r="D558" s="123" t="s">
        <v>22</v>
      </c>
      <c r="E558" s="123" t="s">
        <v>3357</v>
      </c>
      <c r="F558" s="123" t="s">
        <v>24</v>
      </c>
      <c r="G558" s="123" t="s">
        <v>25</v>
      </c>
      <c r="H558" s="123" t="s">
        <v>3368</v>
      </c>
      <c r="I558" s="123" t="s">
        <v>74</v>
      </c>
      <c r="J558" s="123">
        <f>YEAR(Tabla1[[#This Row],[Fecha de Inicio del Proceso]])</f>
        <v>2023</v>
      </c>
      <c r="K558" s="126">
        <v>45191</v>
      </c>
      <c r="L558" s="123" t="s">
        <v>3713</v>
      </c>
      <c r="M558" s="123" t="s">
        <v>3872</v>
      </c>
      <c r="N558" s="123" t="s">
        <v>3947</v>
      </c>
      <c r="O558" s="123" t="s">
        <v>298</v>
      </c>
      <c r="P558" s="123" t="s">
        <v>3462</v>
      </c>
      <c r="Q558" s="124">
        <v>46063</v>
      </c>
      <c r="R558" s="126">
        <v>45412</v>
      </c>
      <c r="S558" s="126" t="s">
        <v>28</v>
      </c>
      <c r="T558" s="126" t="s">
        <v>28</v>
      </c>
      <c r="U558" s="126" t="s">
        <v>28</v>
      </c>
      <c r="V558" s="126" t="s">
        <v>28</v>
      </c>
      <c r="W558" s="126">
        <v>45412</v>
      </c>
      <c r="X558" s="123" t="s">
        <v>28</v>
      </c>
      <c r="Y558" s="123" t="s">
        <v>3948</v>
      </c>
      <c r="Z558" s="123" t="s">
        <v>28</v>
      </c>
      <c r="AA558" s="123" t="s">
        <v>135</v>
      </c>
      <c r="AB558" s="142" t="s">
        <v>3949</v>
      </c>
      <c r="AC558" s="157">
        <f>IF(OR(ISNUMBER(FIND("inteligencia",Tabla1[[#This Row],[Resumen]])), ISNUMBER(FIND("artificial",Tabla1[[#This Row],[Resumen]])), ISNUMBER(FIND("Inteligencia",Tabla1[[#This Row],[Resumen]])), ISNUMBER(FIND("Artificial",Tabla1[[#This Row],[Resumen]]))), 1, 0)</f>
        <v>1</v>
      </c>
      <c r="AD55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58" s="157">
        <f>Tabla1[[#This Row],[Título Menciona IA]]*Tabla1[[#This Row],[Resumen Menciona IA]]</f>
        <v>0</v>
      </c>
      <c r="AF558" s="142" t="s">
        <v>81</v>
      </c>
      <c r="AG558" s="142"/>
      <c r="AH558" s="142"/>
      <c r="AI558" s="142"/>
      <c r="AJ558" s="142"/>
      <c r="AK558" s="142"/>
      <c r="AL558" s="142"/>
      <c r="AM558" s="142"/>
      <c r="AN558" s="142"/>
      <c r="AO558" s="142"/>
      <c r="AP558" s="142"/>
      <c r="AQ558" s="132" t="s">
        <v>3950</v>
      </c>
      <c r="AR558" s="134" t="s">
        <v>3951</v>
      </c>
      <c r="AS558" s="134" t="s">
        <v>3952</v>
      </c>
      <c r="AT558" s="141"/>
    </row>
    <row r="559" spans="1:46" ht="90">
      <c r="A559" s="122">
        <v>558</v>
      </c>
      <c r="B559" s="122" t="s">
        <v>3355</v>
      </c>
      <c r="C559" s="123" t="s">
        <v>3356</v>
      </c>
      <c r="D559" s="123" t="s">
        <v>22</v>
      </c>
      <c r="E559" s="123" t="s">
        <v>3357</v>
      </c>
      <c r="F559" s="123" t="s">
        <v>24</v>
      </c>
      <c r="G559" s="123" t="s">
        <v>25</v>
      </c>
      <c r="H559" s="123" t="s">
        <v>3368</v>
      </c>
      <c r="I559" s="123" t="s">
        <v>1787</v>
      </c>
      <c r="J559" s="123">
        <f>YEAR(Tabla1[[#This Row],[Fecha de Inicio del Proceso]])</f>
        <v>2023</v>
      </c>
      <c r="K559" s="126">
        <v>45189</v>
      </c>
      <c r="L559" s="123" t="s">
        <v>3713</v>
      </c>
      <c r="M559" s="123" t="s">
        <v>3953</v>
      </c>
      <c r="N559" s="123" t="s">
        <v>3954</v>
      </c>
      <c r="O559" s="123" t="s">
        <v>298</v>
      </c>
      <c r="P559" s="123" t="s">
        <v>3462</v>
      </c>
      <c r="Q559" s="124">
        <v>46063</v>
      </c>
      <c r="R559" s="126">
        <v>45412</v>
      </c>
      <c r="S559" s="126" t="s">
        <v>28</v>
      </c>
      <c r="T559" s="126" t="s">
        <v>28</v>
      </c>
      <c r="U559" s="126" t="s">
        <v>28</v>
      </c>
      <c r="V559" s="126" t="s">
        <v>28</v>
      </c>
      <c r="W559" s="126">
        <v>45412</v>
      </c>
      <c r="X559" s="123" t="s">
        <v>28</v>
      </c>
      <c r="Y559" s="123" t="s">
        <v>3955</v>
      </c>
      <c r="Z559" s="123" t="s">
        <v>28</v>
      </c>
      <c r="AA559" s="123" t="s">
        <v>112</v>
      </c>
      <c r="AB559" s="142" t="s">
        <v>3956</v>
      </c>
      <c r="AC559" s="157">
        <f>IF(OR(ISNUMBER(FIND("inteligencia",Tabla1[[#This Row],[Resumen]])), ISNUMBER(FIND("artificial",Tabla1[[#This Row],[Resumen]])), ISNUMBER(FIND("Inteligencia",Tabla1[[#This Row],[Resumen]])), ISNUMBER(FIND("Artificial",Tabla1[[#This Row],[Resumen]]))), 1, 0)</f>
        <v>1</v>
      </c>
      <c r="AD55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59" s="157">
        <f>Tabla1[[#This Row],[Título Menciona IA]]*Tabla1[[#This Row],[Resumen Menciona IA]]</f>
        <v>1</v>
      </c>
      <c r="AF559" s="142" t="s">
        <v>81</v>
      </c>
      <c r="AG559" s="142"/>
      <c r="AH559" s="142"/>
      <c r="AI559" s="142"/>
      <c r="AJ559" s="142"/>
      <c r="AK559" s="142"/>
      <c r="AL559" s="142"/>
      <c r="AM559" s="142"/>
      <c r="AN559" s="142"/>
      <c r="AO559" s="142"/>
      <c r="AP559" s="142"/>
      <c r="AQ559" s="132" t="s">
        <v>3957</v>
      </c>
      <c r="AR559" s="134" t="s">
        <v>3958</v>
      </c>
      <c r="AS559" s="134" t="s">
        <v>3959</v>
      </c>
      <c r="AT559" s="141"/>
    </row>
    <row r="560" spans="1:46" ht="75">
      <c r="A560" s="122">
        <v>559</v>
      </c>
      <c r="B560" s="122" t="s">
        <v>3355</v>
      </c>
      <c r="C560" s="123" t="s">
        <v>3356</v>
      </c>
      <c r="D560" s="123" t="s">
        <v>22</v>
      </c>
      <c r="E560" s="123" t="s">
        <v>3357</v>
      </c>
      <c r="F560" s="123" t="s">
        <v>24</v>
      </c>
      <c r="G560" s="123" t="s">
        <v>25</v>
      </c>
      <c r="H560" s="123" t="s">
        <v>3358</v>
      </c>
      <c r="I560" s="123" t="s">
        <v>1787</v>
      </c>
      <c r="J560" s="123">
        <f>YEAR(Tabla1[[#This Row],[Fecha de Inicio del Proceso]])</f>
        <v>2023</v>
      </c>
      <c r="K560" s="126">
        <v>45188</v>
      </c>
      <c r="L560" s="123" t="s">
        <v>3713</v>
      </c>
      <c r="M560" s="123" t="s">
        <v>3960</v>
      </c>
      <c r="N560" s="123" t="s">
        <v>3961</v>
      </c>
      <c r="O560" s="123" t="s">
        <v>27</v>
      </c>
      <c r="P560" s="123" t="s">
        <v>3371</v>
      </c>
      <c r="Q560" s="124">
        <v>46062</v>
      </c>
      <c r="R560" s="126">
        <v>45188</v>
      </c>
      <c r="S560" s="126" t="s">
        <v>28</v>
      </c>
      <c r="T560" s="126" t="s">
        <v>28</v>
      </c>
      <c r="U560" s="123" t="s">
        <v>28</v>
      </c>
      <c r="V560" s="123" t="s">
        <v>28</v>
      </c>
      <c r="W560" s="123" t="s">
        <v>28</v>
      </c>
      <c r="X560" s="123" t="s">
        <v>28</v>
      </c>
      <c r="Y560" s="123" t="s">
        <v>3962</v>
      </c>
      <c r="Z560" s="123" t="s">
        <v>28</v>
      </c>
      <c r="AA560" s="123" t="s">
        <v>239</v>
      </c>
      <c r="AB560" s="142" t="s">
        <v>3963</v>
      </c>
      <c r="AC560" s="157">
        <f>IF(OR(ISNUMBER(FIND("inteligencia",Tabla1[[#This Row],[Resumen]])), ISNUMBER(FIND("artificial",Tabla1[[#This Row],[Resumen]])), ISNUMBER(FIND("Inteligencia",Tabla1[[#This Row],[Resumen]])), ISNUMBER(FIND("Artificial",Tabla1[[#This Row],[Resumen]]))), 1, 0)</f>
        <v>1</v>
      </c>
      <c r="AD56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60" s="157">
        <f>Tabla1[[#This Row],[Título Menciona IA]]*Tabla1[[#This Row],[Resumen Menciona IA]]</f>
        <v>0</v>
      </c>
      <c r="AF560" s="142" t="s">
        <v>81</v>
      </c>
      <c r="AG560" s="142"/>
      <c r="AH560" s="142"/>
      <c r="AI560" s="142"/>
      <c r="AJ560" s="142"/>
      <c r="AK560" s="142"/>
      <c r="AL560" s="142"/>
      <c r="AM560" s="142"/>
      <c r="AN560" s="142"/>
      <c r="AO560" s="142"/>
      <c r="AP560" s="142"/>
      <c r="AQ560" s="146" t="s">
        <v>3964</v>
      </c>
      <c r="AR560" s="134" t="s">
        <v>3965</v>
      </c>
      <c r="AS560" s="134" t="s">
        <v>3966</v>
      </c>
      <c r="AT560" s="141"/>
    </row>
    <row r="561" spans="1:46" ht="120">
      <c r="A561" s="122">
        <v>560</v>
      </c>
      <c r="B561" s="122" t="s">
        <v>3355</v>
      </c>
      <c r="C561" s="123" t="s">
        <v>3356</v>
      </c>
      <c r="D561" s="123" t="s">
        <v>22</v>
      </c>
      <c r="E561" s="123" t="s">
        <v>3357</v>
      </c>
      <c r="F561" s="123" t="s">
        <v>24</v>
      </c>
      <c r="G561" s="123" t="s">
        <v>25</v>
      </c>
      <c r="H561" s="123" t="s">
        <v>3368</v>
      </c>
      <c r="I561" s="123" t="s">
        <v>74</v>
      </c>
      <c r="J561" s="123">
        <f>YEAR(Tabla1[[#This Row],[Fecha de Inicio del Proceso]])</f>
        <v>2023</v>
      </c>
      <c r="K561" s="126">
        <v>45187</v>
      </c>
      <c r="L561" s="123" t="s">
        <v>3713</v>
      </c>
      <c r="M561" s="123" t="s">
        <v>3872</v>
      </c>
      <c r="N561" s="123" t="s">
        <v>3967</v>
      </c>
      <c r="O561" s="123" t="s">
        <v>298</v>
      </c>
      <c r="P561" s="123" t="s">
        <v>3462</v>
      </c>
      <c r="Q561" s="124">
        <v>46063</v>
      </c>
      <c r="R561" s="126">
        <v>45412</v>
      </c>
      <c r="S561" s="126" t="s">
        <v>28</v>
      </c>
      <c r="T561" s="126" t="s">
        <v>28</v>
      </c>
      <c r="U561" s="126" t="s">
        <v>28</v>
      </c>
      <c r="V561" s="126" t="s">
        <v>28</v>
      </c>
      <c r="W561" s="126">
        <v>45412</v>
      </c>
      <c r="X561" s="123" t="s">
        <v>28</v>
      </c>
      <c r="Y561" s="123" t="s">
        <v>3734</v>
      </c>
      <c r="Z561" s="123" t="s">
        <v>28</v>
      </c>
      <c r="AA561" s="123" t="s">
        <v>135</v>
      </c>
      <c r="AB561" s="142" t="s">
        <v>3968</v>
      </c>
      <c r="AC561" s="157">
        <f>IF(OR(ISNUMBER(FIND("inteligencia",Tabla1[[#This Row],[Resumen]])), ISNUMBER(FIND("artificial",Tabla1[[#This Row],[Resumen]])), ISNUMBER(FIND("Inteligencia",Tabla1[[#This Row],[Resumen]])), ISNUMBER(FIND("Artificial",Tabla1[[#This Row],[Resumen]]))), 1, 0)</f>
        <v>1</v>
      </c>
      <c r="AD56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61" s="157">
        <f>Tabla1[[#This Row],[Título Menciona IA]]*Tabla1[[#This Row],[Resumen Menciona IA]]</f>
        <v>1</v>
      </c>
      <c r="AF561" s="142" t="s">
        <v>81</v>
      </c>
      <c r="AG561" s="142"/>
      <c r="AH561" s="142"/>
      <c r="AI561" s="142"/>
      <c r="AJ561" s="142"/>
      <c r="AK561" s="142"/>
      <c r="AL561" s="142"/>
      <c r="AM561" s="142"/>
      <c r="AN561" s="142"/>
      <c r="AO561" s="142"/>
      <c r="AP561" s="142"/>
      <c r="AQ561" s="132" t="s">
        <v>3969</v>
      </c>
      <c r="AR561" s="134" t="s">
        <v>3970</v>
      </c>
      <c r="AS561" s="134" t="s">
        <v>3971</v>
      </c>
      <c r="AT561" s="141"/>
    </row>
    <row r="562" spans="1:46" ht="120">
      <c r="A562" s="122">
        <v>561</v>
      </c>
      <c r="B562" s="122" t="s">
        <v>3355</v>
      </c>
      <c r="C562" s="123" t="s">
        <v>3356</v>
      </c>
      <c r="D562" s="123" t="s">
        <v>22</v>
      </c>
      <c r="E562" s="123" t="s">
        <v>3357</v>
      </c>
      <c r="F562" s="123" t="s">
        <v>24</v>
      </c>
      <c r="G562" s="123" t="s">
        <v>25</v>
      </c>
      <c r="H562" s="123" t="s">
        <v>3358</v>
      </c>
      <c r="I562" s="123" t="s">
        <v>74</v>
      </c>
      <c r="J562" s="123">
        <f>YEAR(Tabla1[[#This Row],[Fecha de Inicio del Proceso]])</f>
        <v>2023</v>
      </c>
      <c r="K562" s="126">
        <v>45181</v>
      </c>
      <c r="L562" s="123" t="s">
        <v>3713</v>
      </c>
      <c r="M562" s="123" t="s">
        <v>3854</v>
      </c>
      <c r="N562" s="123" t="s">
        <v>3972</v>
      </c>
      <c r="O562" s="123" t="s">
        <v>298</v>
      </c>
      <c r="P562" s="123" t="s">
        <v>3462</v>
      </c>
      <c r="Q562" s="124">
        <v>46063</v>
      </c>
      <c r="R562" s="126">
        <v>45534</v>
      </c>
      <c r="S562" s="126" t="s">
        <v>28</v>
      </c>
      <c r="T562" s="126" t="s">
        <v>28</v>
      </c>
      <c r="U562" s="126" t="s">
        <v>28</v>
      </c>
      <c r="V562" s="126" t="s">
        <v>28</v>
      </c>
      <c r="W562" s="126">
        <v>45534</v>
      </c>
      <c r="X562" s="123" t="s">
        <v>28</v>
      </c>
      <c r="Y562" s="123" t="s">
        <v>3973</v>
      </c>
      <c r="Z562" s="123" t="s">
        <v>28</v>
      </c>
      <c r="AA562" s="123" t="s">
        <v>135</v>
      </c>
      <c r="AB562" s="142" t="s">
        <v>3974</v>
      </c>
      <c r="AC562" s="157">
        <f>IF(OR(ISNUMBER(FIND("inteligencia",Tabla1[[#This Row],[Resumen]])), ISNUMBER(FIND("artificial",Tabla1[[#This Row],[Resumen]])), ISNUMBER(FIND("Inteligencia",Tabla1[[#This Row],[Resumen]])), ISNUMBER(FIND("Artificial",Tabla1[[#This Row],[Resumen]]))), 1, 0)</f>
        <v>1</v>
      </c>
      <c r="AD56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62" s="157">
        <f>Tabla1[[#This Row],[Título Menciona IA]]*Tabla1[[#This Row],[Resumen Menciona IA]]</f>
        <v>0</v>
      </c>
      <c r="AF562" s="142" t="s">
        <v>81</v>
      </c>
      <c r="AG562" s="142"/>
      <c r="AH562" s="142"/>
      <c r="AI562" s="142"/>
      <c r="AJ562" s="142"/>
      <c r="AK562" s="142"/>
      <c r="AL562" s="142"/>
      <c r="AM562" s="142"/>
      <c r="AN562" s="142"/>
      <c r="AO562" s="142"/>
      <c r="AP562" s="142"/>
      <c r="AQ562" s="132" t="s">
        <v>3975</v>
      </c>
      <c r="AR562" s="134" t="s">
        <v>3976</v>
      </c>
      <c r="AS562" s="134" t="s">
        <v>3977</v>
      </c>
      <c r="AT562" s="141"/>
    </row>
    <row r="563" spans="1:46" ht="135">
      <c r="A563" s="122">
        <v>562</v>
      </c>
      <c r="B563" s="122" t="s">
        <v>3355</v>
      </c>
      <c r="C563" s="123" t="s">
        <v>3356</v>
      </c>
      <c r="D563" s="123" t="s">
        <v>22</v>
      </c>
      <c r="E563" s="123" t="s">
        <v>3357</v>
      </c>
      <c r="F563" s="123" t="s">
        <v>24</v>
      </c>
      <c r="G563" s="123" t="s">
        <v>25</v>
      </c>
      <c r="H563" s="123" t="s">
        <v>3358</v>
      </c>
      <c r="I563" s="123" t="s">
        <v>74</v>
      </c>
      <c r="J563" s="123">
        <f>YEAR(Tabla1[[#This Row],[Fecha de Inicio del Proceso]])</f>
        <v>2023</v>
      </c>
      <c r="K563" s="126">
        <v>45181</v>
      </c>
      <c r="L563" s="123" t="s">
        <v>3713</v>
      </c>
      <c r="M563" s="123" t="s">
        <v>3854</v>
      </c>
      <c r="N563" s="123" t="s">
        <v>3978</v>
      </c>
      <c r="O563" s="123" t="s">
        <v>298</v>
      </c>
      <c r="P563" s="123" t="s">
        <v>3462</v>
      </c>
      <c r="Q563" s="124">
        <v>46063</v>
      </c>
      <c r="R563" s="126">
        <v>45534</v>
      </c>
      <c r="S563" s="126" t="s">
        <v>28</v>
      </c>
      <c r="T563" s="126" t="s">
        <v>28</v>
      </c>
      <c r="U563" s="126" t="s">
        <v>28</v>
      </c>
      <c r="V563" s="126" t="s">
        <v>28</v>
      </c>
      <c r="W563" s="126">
        <v>45534</v>
      </c>
      <c r="X563" s="123" t="s">
        <v>28</v>
      </c>
      <c r="Y563" s="123" t="s">
        <v>3979</v>
      </c>
      <c r="Z563" s="123" t="s">
        <v>28</v>
      </c>
      <c r="AA563" s="123" t="s">
        <v>112</v>
      </c>
      <c r="AB563" s="142" t="s">
        <v>3980</v>
      </c>
      <c r="AC563" s="157">
        <f>IF(OR(ISNUMBER(FIND("inteligencia",Tabla1[[#This Row],[Resumen]])), ISNUMBER(FIND("artificial",Tabla1[[#This Row],[Resumen]])), ISNUMBER(FIND("Inteligencia",Tabla1[[#This Row],[Resumen]])), ISNUMBER(FIND("Artificial",Tabla1[[#This Row],[Resumen]]))), 1, 0)</f>
        <v>1</v>
      </c>
      <c r="AD56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63" s="157">
        <f>Tabla1[[#This Row],[Título Menciona IA]]*Tabla1[[#This Row],[Resumen Menciona IA]]</f>
        <v>1</v>
      </c>
      <c r="AF563" s="142" t="s">
        <v>81</v>
      </c>
      <c r="AG563" s="142"/>
      <c r="AH563" s="142"/>
      <c r="AI563" s="142"/>
      <c r="AJ563" s="142"/>
      <c r="AK563" s="142"/>
      <c r="AL563" s="142"/>
      <c r="AM563" s="142"/>
      <c r="AN563" s="142"/>
      <c r="AO563" s="142"/>
      <c r="AP563" s="142"/>
      <c r="AQ563" s="132" t="s">
        <v>3981</v>
      </c>
      <c r="AR563" s="134" t="s">
        <v>3982</v>
      </c>
      <c r="AS563" s="134" t="s">
        <v>3983</v>
      </c>
      <c r="AT563" s="141"/>
    </row>
    <row r="564" spans="1:46" ht="75">
      <c r="A564" s="122">
        <v>563</v>
      </c>
      <c r="B564" s="122" t="s">
        <v>3355</v>
      </c>
      <c r="C564" s="123" t="s">
        <v>3356</v>
      </c>
      <c r="D564" s="123" t="s">
        <v>22</v>
      </c>
      <c r="E564" s="123" t="s">
        <v>3357</v>
      </c>
      <c r="F564" s="123" t="s">
        <v>24</v>
      </c>
      <c r="G564" s="123" t="s">
        <v>25</v>
      </c>
      <c r="H564" s="123" t="s">
        <v>3368</v>
      </c>
      <c r="I564" s="123" t="s">
        <v>1787</v>
      </c>
      <c r="J564" s="123">
        <f>YEAR(Tabla1[[#This Row],[Fecha de Inicio del Proceso]])</f>
        <v>2023</v>
      </c>
      <c r="K564" s="126">
        <v>45174</v>
      </c>
      <c r="L564" s="123" t="s">
        <v>3713</v>
      </c>
      <c r="M564" s="123" t="s">
        <v>3953</v>
      </c>
      <c r="N564" s="123" t="s">
        <v>3984</v>
      </c>
      <c r="O564" s="123" t="s">
        <v>298</v>
      </c>
      <c r="P564" s="123" t="s">
        <v>3462</v>
      </c>
      <c r="Q564" s="124">
        <v>46063</v>
      </c>
      <c r="R564" s="126">
        <v>45412</v>
      </c>
      <c r="S564" s="126" t="s">
        <v>28</v>
      </c>
      <c r="T564" s="126" t="s">
        <v>28</v>
      </c>
      <c r="U564" s="126" t="s">
        <v>28</v>
      </c>
      <c r="V564" s="126" t="s">
        <v>28</v>
      </c>
      <c r="W564" s="126">
        <v>45412</v>
      </c>
      <c r="X564" s="123" t="s">
        <v>28</v>
      </c>
      <c r="Y564" s="123" t="s">
        <v>3734</v>
      </c>
      <c r="Z564" s="123" t="s">
        <v>28</v>
      </c>
      <c r="AA564" s="123" t="s">
        <v>112</v>
      </c>
      <c r="AB564" s="142" t="s">
        <v>3985</v>
      </c>
      <c r="AC564" s="157">
        <f>IF(OR(ISNUMBER(FIND("inteligencia",Tabla1[[#This Row],[Resumen]])), ISNUMBER(FIND("artificial",Tabla1[[#This Row],[Resumen]])), ISNUMBER(FIND("Inteligencia",Tabla1[[#This Row],[Resumen]])), ISNUMBER(FIND("Artificial",Tabla1[[#This Row],[Resumen]]))), 1, 0)</f>
        <v>1</v>
      </c>
      <c r="AD56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64" s="157">
        <f>Tabla1[[#This Row],[Título Menciona IA]]*Tabla1[[#This Row],[Resumen Menciona IA]]</f>
        <v>1</v>
      </c>
      <c r="AF564" s="142" t="s">
        <v>81</v>
      </c>
      <c r="AG564" s="142"/>
      <c r="AH564" s="142"/>
      <c r="AI564" s="142"/>
      <c r="AJ564" s="142"/>
      <c r="AK564" s="142"/>
      <c r="AL564" s="142"/>
      <c r="AM564" s="142"/>
      <c r="AN564" s="142"/>
      <c r="AO564" s="142"/>
      <c r="AP564" s="142"/>
      <c r="AQ564" s="132" t="s">
        <v>3986</v>
      </c>
      <c r="AR564" s="134" t="s">
        <v>3987</v>
      </c>
      <c r="AS564" s="134" t="s">
        <v>3988</v>
      </c>
      <c r="AT564" s="141"/>
    </row>
    <row r="565" spans="1:46" ht="105">
      <c r="A565" s="122">
        <v>564</v>
      </c>
      <c r="B565" s="122" t="s">
        <v>3355</v>
      </c>
      <c r="C565" s="123" t="s">
        <v>3356</v>
      </c>
      <c r="D565" s="123" t="s">
        <v>22</v>
      </c>
      <c r="E565" s="123" t="s">
        <v>3357</v>
      </c>
      <c r="F565" s="123" t="s">
        <v>24</v>
      </c>
      <c r="G565" s="123" t="s">
        <v>25</v>
      </c>
      <c r="H565" s="123" t="s">
        <v>3368</v>
      </c>
      <c r="I565" s="123" t="s">
        <v>74</v>
      </c>
      <c r="J565" s="123">
        <f>YEAR(Tabla1[[#This Row],[Fecha de Inicio del Proceso]])</f>
        <v>2023</v>
      </c>
      <c r="K565" s="126">
        <v>45174</v>
      </c>
      <c r="L565" s="123" t="s">
        <v>3713</v>
      </c>
      <c r="M565" s="123" t="s">
        <v>3872</v>
      </c>
      <c r="N565" s="123" t="s">
        <v>3989</v>
      </c>
      <c r="O565" s="123" t="s">
        <v>298</v>
      </c>
      <c r="P565" s="123" t="s">
        <v>3462</v>
      </c>
      <c r="Q565" s="124">
        <v>46063</v>
      </c>
      <c r="R565" s="126">
        <v>45412</v>
      </c>
      <c r="S565" s="126" t="s">
        <v>28</v>
      </c>
      <c r="T565" s="126" t="s">
        <v>28</v>
      </c>
      <c r="U565" s="126" t="s">
        <v>28</v>
      </c>
      <c r="V565" s="126" t="s">
        <v>28</v>
      </c>
      <c r="W565" s="126">
        <v>45412</v>
      </c>
      <c r="X565" s="123" t="s">
        <v>28</v>
      </c>
      <c r="Y565" s="123" t="s">
        <v>3942</v>
      </c>
      <c r="Z565" s="123" t="s">
        <v>28</v>
      </c>
      <c r="AA565" s="123" t="s">
        <v>333</v>
      </c>
      <c r="AB565" s="142" t="s">
        <v>3990</v>
      </c>
      <c r="AC565" s="157">
        <f>IF(OR(ISNUMBER(FIND("inteligencia",Tabla1[[#This Row],[Resumen]])), ISNUMBER(FIND("artificial",Tabla1[[#This Row],[Resumen]])), ISNUMBER(FIND("Inteligencia",Tabla1[[#This Row],[Resumen]])), ISNUMBER(FIND("Artificial",Tabla1[[#This Row],[Resumen]]))), 1, 0)</f>
        <v>1</v>
      </c>
      <c r="AD56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65" s="157">
        <f>Tabla1[[#This Row],[Título Menciona IA]]*Tabla1[[#This Row],[Resumen Menciona IA]]</f>
        <v>0</v>
      </c>
      <c r="AF565" s="142" t="s">
        <v>81</v>
      </c>
      <c r="AG565" s="142"/>
      <c r="AH565" s="142"/>
      <c r="AI565" s="142"/>
      <c r="AJ565" s="142"/>
      <c r="AK565" s="142"/>
      <c r="AL565" s="142"/>
      <c r="AM565" s="142"/>
      <c r="AN565" s="142"/>
      <c r="AO565" s="142"/>
      <c r="AP565" s="142"/>
      <c r="AQ565" s="132" t="s">
        <v>3991</v>
      </c>
      <c r="AR565" s="134" t="s">
        <v>3992</v>
      </c>
      <c r="AS565" s="134" t="s">
        <v>3993</v>
      </c>
      <c r="AT565" s="141"/>
    </row>
    <row r="566" spans="1:46" ht="45">
      <c r="A566" s="122">
        <v>565</v>
      </c>
      <c r="B566" s="122" t="s">
        <v>3355</v>
      </c>
      <c r="C566" s="123" t="s">
        <v>3356</v>
      </c>
      <c r="D566" s="123" t="s">
        <v>22</v>
      </c>
      <c r="E566" s="123" t="s">
        <v>3357</v>
      </c>
      <c r="F566" s="123" t="s">
        <v>24</v>
      </c>
      <c r="G566" s="123" t="s">
        <v>25</v>
      </c>
      <c r="H566" s="123" t="s">
        <v>3368</v>
      </c>
      <c r="I566" s="123" t="s">
        <v>74</v>
      </c>
      <c r="J566" s="123">
        <f>YEAR(Tabla1[[#This Row],[Fecha de Inicio del Proceso]])</f>
        <v>2023</v>
      </c>
      <c r="K566" s="126">
        <v>45174</v>
      </c>
      <c r="L566" s="123" t="s">
        <v>3713</v>
      </c>
      <c r="M566" s="123" t="s">
        <v>3872</v>
      </c>
      <c r="N566" s="123" t="s">
        <v>3994</v>
      </c>
      <c r="O566" s="123" t="s">
        <v>298</v>
      </c>
      <c r="P566" s="123" t="s">
        <v>3462</v>
      </c>
      <c r="Q566" s="124">
        <v>46063</v>
      </c>
      <c r="R566" s="126">
        <v>45412</v>
      </c>
      <c r="S566" s="126" t="s">
        <v>28</v>
      </c>
      <c r="T566" s="126" t="s">
        <v>28</v>
      </c>
      <c r="U566" s="126" t="s">
        <v>28</v>
      </c>
      <c r="V566" s="126" t="s">
        <v>28</v>
      </c>
      <c r="W566" s="126">
        <v>45412</v>
      </c>
      <c r="X566" s="123" t="s">
        <v>28</v>
      </c>
      <c r="Y566" s="123" t="s">
        <v>3995</v>
      </c>
      <c r="Z566" s="123" t="s">
        <v>28</v>
      </c>
      <c r="AA566" s="123" t="s">
        <v>135</v>
      </c>
      <c r="AB566" s="142" t="s">
        <v>3996</v>
      </c>
      <c r="AC566" s="157">
        <f>IF(OR(ISNUMBER(FIND("inteligencia",Tabla1[[#This Row],[Resumen]])), ISNUMBER(FIND("artificial",Tabla1[[#This Row],[Resumen]])), ISNUMBER(FIND("Inteligencia",Tabla1[[#This Row],[Resumen]])), ISNUMBER(FIND("Artificial",Tabla1[[#This Row],[Resumen]]))), 1, 0)</f>
        <v>1</v>
      </c>
      <c r="AD56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66" s="157">
        <f>Tabla1[[#This Row],[Título Menciona IA]]*Tabla1[[#This Row],[Resumen Menciona IA]]</f>
        <v>0</v>
      </c>
      <c r="AF566" s="142" t="s">
        <v>81</v>
      </c>
      <c r="AG566" s="142"/>
      <c r="AH566" s="142"/>
      <c r="AI566" s="142"/>
      <c r="AJ566" s="142"/>
      <c r="AK566" s="142"/>
      <c r="AL566" s="142"/>
      <c r="AM566" s="142"/>
      <c r="AN566" s="142"/>
      <c r="AO566" s="142"/>
      <c r="AP566" s="142"/>
      <c r="AQ566" s="132" t="s">
        <v>3997</v>
      </c>
      <c r="AR566" s="134" t="s">
        <v>3998</v>
      </c>
      <c r="AS566" s="134" t="s">
        <v>3999</v>
      </c>
      <c r="AT566" s="141"/>
    </row>
    <row r="567" spans="1:46" ht="90">
      <c r="A567" s="122">
        <v>566</v>
      </c>
      <c r="B567" s="122" t="s">
        <v>3355</v>
      </c>
      <c r="C567" s="123" t="s">
        <v>3356</v>
      </c>
      <c r="D567" s="123" t="s">
        <v>22</v>
      </c>
      <c r="E567" s="123" t="s">
        <v>3357</v>
      </c>
      <c r="F567" s="123" t="s">
        <v>24</v>
      </c>
      <c r="G567" s="123" t="s">
        <v>25</v>
      </c>
      <c r="H567" s="123" t="s">
        <v>3368</v>
      </c>
      <c r="I567" s="123" t="s">
        <v>74</v>
      </c>
      <c r="J567" s="123">
        <f>YEAR(Tabla1[[#This Row],[Fecha de Inicio del Proceso]])</f>
        <v>2023</v>
      </c>
      <c r="K567" s="126">
        <v>45174</v>
      </c>
      <c r="L567" s="123" t="s">
        <v>3713</v>
      </c>
      <c r="M567" s="123" t="s">
        <v>3872</v>
      </c>
      <c r="N567" s="123" t="s">
        <v>4000</v>
      </c>
      <c r="O567" s="123" t="s">
        <v>298</v>
      </c>
      <c r="P567" s="123" t="s">
        <v>3462</v>
      </c>
      <c r="Q567" s="124">
        <v>46063</v>
      </c>
      <c r="R567" s="126">
        <v>45412</v>
      </c>
      <c r="S567" s="126" t="s">
        <v>28</v>
      </c>
      <c r="T567" s="126" t="s">
        <v>28</v>
      </c>
      <c r="U567" s="126" t="s">
        <v>28</v>
      </c>
      <c r="V567" s="126" t="s">
        <v>28</v>
      </c>
      <c r="W567" s="126">
        <v>45412</v>
      </c>
      <c r="X567" s="123" t="s">
        <v>28</v>
      </c>
      <c r="Y567" s="123" t="s">
        <v>4001</v>
      </c>
      <c r="Z567" s="123" t="s">
        <v>28</v>
      </c>
      <c r="AA567" s="123" t="s">
        <v>239</v>
      </c>
      <c r="AB567" s="142" t="s">
        <v>4002</v>
      </c>
      <c r="AC567" s="157">
        <f>IF(OR(ISNUMBER(FIND("inteligencia",Tabla1[[#This Row],[Resumen]])), ISNUMBER(FIND("artificial",Tabla1[[#This Row],[Resumen]])), ISNUMBER(FIND("Inteligencia",Tabla1[[#This Row],[Resumen]])), ISNUMBER(FIND("Artificial",Tabla1[[#This Row],[Resumen]]))), 1, 0)</f>
        <v>1</v>
      </c>
      <c r="AD56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67" s="157">
        <f>Tabla1[[#This Row],[Título Menciona IA]]*Tabla1[[#This Row],[Resumen Menciona IA]]</f>
        <v>0</v>
      </c>
      <c r="AF567" s="142" t="s">
        <v>81</v>
      </c>
      <c r="AG567" s="142"/>
      <c r="AH567" s="142"/>
      <c r="AI567" s="142"/>
      <c r="AJ567" s="142"/>
      <c r="AK567" s="142"/>
      <c r="AL567" s="142"/>
      <c r="AM567" s="142"/>
      <c r="AN567" s="142"/>
      <c r="AO567" s="142"/>
      <c r="AP567" s="142"/>
      <c r="AQ567" s="132" t="s">
        <v>4003</v>
      </c>
      <c r="AR567" s="134" t="s">
        <v>4004</v>
      </c>
      <c r="AS567" s="134" t="s">
        <v>4005</v>
      </c>
      <c r="AT567" s="141"/>
    </row>
    <row r="568" spans="1:46" ht="105">
      <c r="A568" s="122">
        <v>567</v>
      </c>
      <c r="B568" s="122" t="s">
        <v>3355</v>
      </c>
      <c r="C568" s="123" t="s">
        <v>3356</v>
      </c>
      <c r="D568" s="123" t="s">
        <v>22</v>
      </c>
      <c r="E568" s="123" t="s">
        <v>3357</v>
      </c>
      <c r="F568" s="123" t="s">
        <v>24</v>
      </c>
      <c r="G568" s="123" t="s">
        <v>25</v>
      </c>
      <c r="H568" s="123" t="s">
        <v>3358</v>
      </c>
      <c r="I568" s="123" t="s">
        <v>74</v>
      </c>
      <c r="J568" s="123">
        <f>YEAR(Tabla1[[#This Row],[Fecha de Inicio del Proceso]])</f>
        <v>2023</v>
      </c>
      <c r="K568" s="126">
        <v>45170</v>
      </c>
      <c r="L568" s="123" t="s">
        <v>3713</v>
      </c>
      <c r="M568" s="123" t="s">
        <v>3854</v>
      </c>
      <c r="N568" s="123" t="s">
        <v>4006</v>
      </c>
      <c r="O568" s="123" t="s">
        <v>298</v>
      </c>
      <c r="P568" s="123" t="s">
        <v>3462</v>
      </c>
      <c r="Q568" s="124">
        <v>46063</v>
      </c>
      <c r="R568" s="126">
        <v>45534</v>
      </c>
      <c r="S568" s="126" t="s">
        <v>28</v>
      </c>
      <c r="T568" s="126" t="s">
        <v>28</v>
      </c>
      <c r="U568" s="126" t="s">
        <v>28</v>
      </c>
      <c r="V568" s="126" t="s">
        <v>28</v>
      </c>
      <c r="W568" s="126">
        <v>45534</v>
      </c>
      <c r="X568" s="123" t="s">
        <v>28</v>
      </c>
      <c r="Y568" s="123" t="s">
        <v>4007</v>
      </c>
      <c r="Z568" s="123" t="s">
        <v>28</v>
      </c>
      <c r="AA568" s="123" t="s">
        <v>135</v>
      </c>
      <c r="AB568" s="142" t="s">
        <v>4008</v>
      </c>
      <c r="AC568" s="157">
        <f>IF(OR(ISNUMBER(FIND("inteligencia",Tabla1[[#This Row],[Resumen]])), ISNUMBER(FIND("artificial",Tabla1[[#This Row],[Resumen]])), ISNUMBER(FIND("Inteligencia",Tabla1[[#This Row],[Resumen]])), ISNUMBER(FIND("Artificial",Tabla1[[#This Row],[Resumen]]))), 1, 0)</f>
        <v>1</v>
      </c>
      <c r="AD56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68" s="157">
        <f>Tabla1[[#This Row],[Título Menciona IA]]*Tabla1[[#This Row],[Resumen Menciona IA]]</f>
        <v>0</v>
      </c>
      <c r="AF568" s="142" t="s">
        <v>81</v>
      </c>
      <c r="AG568" s="142"/>
      <c r="AH568" s="142"/>
      <c r="AI568" s="142"/>
      <c r="AJ568" s="142"/>
      <c r="AK568" s="142"/>
      <c r="AL568" s="142"/>
      <c r="AM568" s="142"/>
      <c r="AN568" s="142"/>
      <c r="AO568" s="142"/>
      <c r="AP568" s="142"/>
      <c r="AQ568" s="132" t="s">
        <v>4009</v>
      </c>
      <c r="AR568" s="134" t="s">
        <v>4010</v>
      </c>
      <c r="AS568" s="134" t="s">
        <v>4011</v>
      </c>
      <c r="AT568" s="141"/>
    </row>
    <row r="569" spans="1:46" ht="60">
      <c r="A569" s="122">
        <v>568</v>
      </c>
      <c r="B569" s="122" t="s">
        <v>3355</v>
      </c>
      <c r="C569" s="123" t="s">
        <v>3356</v>
      </c>
      <c r="D569" s="123" t="s">
        <v>22</v>
      </c>
      <c r="E569" s="123" t="s">
        <v>3357</v>
      </c>
      <c r="F569" s="123" t="s">
        <v>24</v>
      </c>
      <c r="G569" s="123" t="s">
        <v>25</v>
      </c>
      <c r="H569" s="123" t="s">
        <v>3358</v>
      </c>
      <c r="I569" s="123" t="s">
        <v>74</v>
      </c>
      <c r="J569" s="123">
        <f>YEAR(Tabla1[[#This Row],[Fecha de Inicio del Proceso]])</f>
        <v>2023</v>
      </c>
      <c r="K569" s="126">
        <v>45146</v>
      </c>
      <c r="L569" s="123" t="s">
        <v>3713</v>
      </c>
      <c r="M569" s="123" t="s">
        <v>4012</v>
      </c>
      <c r="N569" s="123" t="s">
        <v>4013</v>
      </c>
      <c r="O569" s="123" t="s">
        <v>298</v>
      </c>
      <c r="P569" s="123" t="s">
        <v>3462</v>
      </c>
      <c r="Q569" s="124">
        <v>46063</v>
      </c>
      <c r="R569" s="126">
        <v>45534</v>
      </c>
      <c r="S569" s="126" t="s">
        <v>28</v>
      </c>
      <c r="T569" s="126" t="s">
        <v>28</v>
      </c>
      <c r="U569" s="126" t="s">
        <v>28</v>
      </c>
      <c r="V569" s="126" t="s">
        <v>28</v>
      </c>
      <c r="W569" s="126">
        <v>45534</v>
      </c>
      <c r="X569" s="123" t="s">
        <v>28</v>
      </c>
      <c r="Y569" s="123" t="s">
        <v>4014</v>
      </c>
      <c r="Z569" s="123" t="s">
        <v>28</v>
      </c>
      <c r="AA569" s="123" t="s">
        <v>333</v>
      </c>
      <c r="AB569" s="142" t="s">
        <v>4015</v>
      </c>
      <c r="AC569" s="157">
        <f>IF(OR(ISNUMBER(FIND("inteligencia",Tabla1[[#This Row],[Resumen]])), ISNUMBER(FIND("artificial",Tabla1[[#This Row],[Resumen]])), ISNUMBER(FIND("Inteligencia",Tabla1[[#This Row],[Resumen]])), ISNUMBER(FIND("Artificial",Tabla1[[#This Row],[Resumen]]))), 1, 0)</f>
        <v>1</v>
      </c>
      <c r="AD56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69" s="157">
        <f>Tabla1[[#This Row],[Título Menciona IA]]*Tabla1[[#This Row],[Resumen Menciona IA]]</f>
        <v>0</v>
      </c>
      <c r="AF569" s="142" t="s">
        <v>81</v>
      </c>
      <c r="AG569" s="142"/>
      <c r="AH569" s="142"/>
      <c r="AI569" s="142"/>
      <c r="AJ569" s="142"/>
      <c r="AK569" s="142"/>
      <c r="AL569" s="142"/>
      <c r="AM569" s="142"/>
      <c r="AN569" s="142"/>
      <c r="AO569" s="142"/>
      <c r="AP569" s="142"/>
      <c r="AQ569" s="132" t="s">
        <v>4016</v>
      </c>
      <c r="AR569" s="134" t="s">
        <v>4017</v>
      </c>
      <c r="AS569" s="134" t="s">
        <v>4018</v>
      </c>
      <c r="AT569" s="141"/>
    </row>
    <row r="570" spans="1:46" ht="135">
      <c r="A570" s="122">
        <v>569</v>
      </c>
      <c r="B570" s="122" t="s">
        <v>3355</v>
      </c>
      <c r="C570" s="123" t="s">
        <v>3356</v>
      </c>
      <c r="D570" s="123" t="s">
        <v>22</v>
      </c>
      <c r="E570" s="123" t="s">
        <v>3357</v>
      </c>
      <c r="F570" s="123" t="s">
        <v>24</v>
      </c>
      <c r="G570" s="123" t="s">
        <v>25</v>
      </c>
      <c r="H570" s="123" t="s">
        <v>3358</v>
      </c>
      <c r="I570" s="123" t="s">
        <v>74</v>
      </c>
      <c r="J570" s="123">
        <f>YEAR(Tabla1[[#This Row],[Fecha de Inicio del Proceso]])</f>
        <v>2023</v>
      </c>
      <c r="K570" s="126">
        <v>45132</v>
      </c>
      <c r="L570" s="123" t="s">
        <v>3713</v>
      </c>
      <c r="M570" s="123" t="s">
        <v>3854</v>
      </c>
      <c r="N570" s="123" t="s">
        <v>4019</v>
      </c>
      <c r="O570" s="123" t="s">
        <v>298</v>
      </c>
      <c r="P570" s="123" t="s">
        <v>3462</v>
      </c>
      <c r="Q570" s="124">
        <v>46063</v>
      </c>
      <c r="R570" s="126">
        <v>45534</v>
      </c>
      <c r="S570" s="126" t="s">
        <v>28</v>
      </c>
      <c r="T570" s="126" t="s">
        <v>28</v>
      </c>
      <c r="U570" s="123" t="s">
        <v>28</v>
      </c>
      <c r="V570" s="123" t="s">
        <v>28</v>
      </c>
      <c r="W570" s="126">
        <v>45534</v>
      </c>
      <c r="X570" s="123" t="s">
        <v>28</v>
      </c>
      <c r="Y570" s="123" t="s">
        <v>4020</v>
      </c>
      <c r="Z570" s="123" t="s">
        <v>28</v>
      </c>
      <c r="AA570" s="123" t="s">
        <v>135</v>
      </c>
      <c r="AB570" s="142" t="s">
        <v>4021</v>
      </c>
      <c r="AC570" s="157">
        <f>IF(OR(ISNUMBER(FIND("inteligencia",Tabla1[[#This Row],[Resumen]])), ISNUMBER(FIND("artificial",Tabla1[[#This Row],[Resumen]])), ISNUMBER(FIND("Inteligencia",Tabla1[[#This Row],[Resumen]])), ISNUMBER(FIND("Artificial",Tabla1[[#This Row],[Resumen]]))), 1, 0)</f>
        <v>1</v>
      </c>
      <c r="AD57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70" s="157">
        <f>Tabla1[[#This Row],[Título Menciona IA]]*Tabla1[[#This Row],[Resumen Menciona IA]]</f>
        <v>0</v>
      </c>
      <c r="AF570" s="142" t="s">
        <v>81</v>
      </c>
      <c r="AG570" s="142"/>
      <c r="AH570" s="142"/>
      <c r="AI570" s="142"/>
      <c r="AJ570" s="142"/>
      <c r="AK570" s="142"/>
      <c r="AL570" s="142"/>
      <c r="AM570" s="142"/>
      <c r="AN570" s="142"/>
      <c r="AO570" s="142"/>
      <c r="AP570" s="142"/>
      <c r="AQ570" s="132" t="s">
        <v>4022</v>
      </c>
      <c r="AR570" s="134" t="s">
        <v>4023</v>
      </c>
      <c r="AS570" s="134" t="s">
        <v>4024</v>
      </c>
      <c r="AT570" s="141"/>
    </row>
    <row r="571" spans="1:46" ht="120">
      <c r="A571" s="122">
        <v>570</v>
      </c>
      <c r="B571" s="122" t="s">
        <v>3355</v>
      </c>
      <c r="C571" s="123" t="s">
        <v>3356</v>
      </c>
      <c r="D571" s="123" t="s">
        <v>22</v>
      </c>
      <c r="E571" s="123" t="s">
        <v>3357</v>
      </c>
      <c r="F571" s="123" t="s">
        <v>24</v>
      </c>
      <c r="G571" s="123" t="s">
        <v>25</v>
      </c>
      <c r="H571" s="123" t="s">
        <v>3358</v>
      </c>
      <c r="I571" s="123" t="s">
        <v>74</v>
      </c>
      <c r="J571" s="123">
        <f>YEAR(Tabla1[[#This Row],[Fecha de Inicio del Proceso]])</f>
        <v>2023</v>
      </c>
      <c r="K571" s="126">
        <v>45119</v>
      </c>
      <c r="L571" s="123" t="s">
        <v>3713</v>
      </c>
      <c r="M571" s="123" t="s">
        <v>4012</v>
      </c>
      <c r="N571" s="123" t="s">
        <v>4025</v>
      </c>
      <c r="O571" s="123" t="s">
        <v>298</v>
      </c>
      <c r="P571" s="123" t="s">
        <v>3462</v>
      </c>
      <c r="Q571" s="124">
        <v>46063</v>
      </c>
      <c r="R571" s="126">
        <v>45534</v>
      </c>
      <c r="S571" s="126" t="s">
        <v>28</v>
      </c>
      <c r="T571" s="126" t="s">
        <v>28</v>
      </c>
      <c r="U571" s="123" t="s">
        <v>28</v>
      </c>
      <c r="V571" s="123" t="s">
        <v>28</v>
      </c>
      <c r="W571" s="126">
        <v>45534</v>
      </c>
      <c r="X571" s="123" t="s">
        <v>28</v>
      </c>
      <c r="Y571" s="123" t="s">
        <v>3862</v>
      </c>
      <c r="Z571" s="123" t="s">
        <v>28</v>
      </c>
      <c r="AA571" s="123" t="s">
        <v>135</v>
      </c>
      <c r="AB571" s="142" t="s">
        <v>4026</v>
      </c>
      <c r="AC571" s="157">
        <f>IF(OR(ISNUMBER(FIND("inteligencia",Tabla1[[#This Row],[Resumen]])), ISNUMBER(FIND("artificial",Tabla1[[#This Row],[Resumen]])), ISNUMBER(FIND("Inteligencia",Tabla1[[#This Row],[Resumen]])), ISNUMBER(FIND("Artificial",Tabla1[[#This Row],[Resumen]]))), 1, 0)</f>
        <v>1</v>
      </c>
      <c r="AD57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71" s="157">
        <f>Tabla1[[#This Row],[Título Menciona IA]]*Tabla1[[#This Row],[Resumen Menciona IA]]</f>
        <v>0</v>
      </c>
      <c r="AF571" s="142" t="s">
        <v>81</v>
      </c>
      <c r="AG571" s="142"/>
      <c r="AH571" s="142"/>
      <c r="AI571" s="142"/>
      <c r="AJ571" s="142"/>
      <c r="AK571" s="142"/>
      <c r="AL571" s="142"/>
      <c r="AM571" s="142"/>
      <c r="AN571" s="142"/>
      <c r="AO571" s="142"/>
      <c r="AP571" s="142"/>
      <c r="AQ571" s="132" t="s">
        <v>4027</v>
      </c>
      <c r="AR571" s="134" t="s">
        <v>4028</v>
      </c>
      <c r="AS571" s="134" t="s">
        <v>4029</v>
      </c>
      <c r="AT571" s="134" t="s">
        <v>4030</v>
      </c>
    </row>
    <row r="572" spans="1:46" ht="60">
      <c r="A572" s="122">
        <v>571</v>
      </c>
      <c r="B572" s="122" t="s">
        <v>3355</v>
      </c>
      <c r="C572" s="123" t="s">
        <v>3356</v>
      </c>
      <c r="D572" s="123" t="s">
        <v>22</v>
      </c>
      <c r="E572" s="123" t="s">
        <v>3357</v>
      </c>
      <c r="F572" s="123" t="s">
        <v>24</v>
      </c>
      <c r="G572" s="123" t="s">
        <v>25</v>
      </c>
      <c r="H572" s="123" t="s">
        <v>3358</v>
      </c>
      <c r="I572" s="123" t="s">
        <v>74</v>
      </c>
      <c r="J572" s="123">
        <f>YEAR(Tabla1[[#This Row],[Fecha de Inicio del Proceso]])</f>
        <v>2023</v>
      </c>
      <c r="K572" s="126">
        <v>45118</v>
      </c>
      <c r="L572" s="123" t="s">
        <v>3713</v>
      </c>
      <c r="M572" s="123" t="s">
        <v>3854</v>
      </c>
      <c r="N572" s="123" t="s">
        <v>4031</v>
      </c>
      <c r="O572" s="123" t="s">
        <v>298</v>
      </c>
      <c r="P572" s="123" t="s">
        <v>3462</v>
      </c>
      <c r="Q572" s="124">
        <v>46063</v>
      </c>
      <c r="R572" s="126">
        <v>45534</v>
      </c>
      <c r="S572" s="126" t="s">
        <v>28</v>
      </c>
      <c r="T572" s="126" t="s">
        <v>28</v>
      </c>
      <c r="U572" s="123" t="s">
        <v>28</v>
      </c>
      <c r="V572" s="123" t="s">
        <v>28</v>
      </c>
      <c r="W572" s="126">
        <v>45534</v>
      </c>
      <c r="X572" s="123" t="s">
        <v>28</v>
      </c>
      <c r="Y572" s="123" t="s">
        <v>4032</v>
      </c>
      <c r="Z572" s="123" t="s">
        <v>28</v>
      </c>
      <c r="AA572" s="123" t="s">
        <v>135</v>
      </c>
      <c r="AB572" s="142" t="s">
        <v>4033</v>
      </c>
      <c r="AC572" s="157">
        <f>IF(OR(ISNUMBER(FIND("inteligencia",Tabla1[[#This Row],[Resumen]])), ISNUMBER(FIND("artificial",Tabla1[[#This Row],[Resumen]])), ISNUMBER(FIND("Inteligencia",Tabla1[[#This Row],[Resumen]])), ISNUMBER(FIND("Artificial",Tabla1[[#This Row],[Resumen]]))), 1, 0)</f>
        <v>1</v>
      </c>
      <c r="AD57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72" s="157">
        <f>Tabla1[[#This Row],[Título Menciona IA]]*Tabla1[[#This Row],[Resumen Menciona IA]]</f>
        <v>0</v>
      </c>
      <c r="AF572" s="142" t="s">
        <v>81</v>
      </c>
      <c r="AG572" s="142"/>
      <c r="AH572" s="142"/>
      <c r="AI572" s="142"/>
      <c r="AJ572" s="142"/>
      <c r="AK572" s="142"/>
      <c r="AL572" s="142"/>
      <c r="AM572" s="142"/>
      <c r="AN572" s="142"/>
      <c r="AO572" s="142"/>
      <c r="AP572" s="142"/>
      <c r="AQ572" s="132" t="s">
        <v>4034</v>
      </c>
      <c r="AR572" s="134" t="s">
        <v>4035</v>
      </c>
      <c r="AS572" s="134" t="s">
        <v>4036</v>
      </c>
      <c r="AT572" s="141"/>
    </row>
    <row r="573" spans="1:46" ht="135">
      <c r="A573" s="122">
        <v>572</v>
      </c>
      <c r="B573" s="122" t="s">
        <v>3355</v>
      </c>
      <c r="C573" s="123" t="s">
        <v>3356</v>
      </c>
      <c r="D573" s="123" t="s">
        <v>22</v>
      </c>
      <c r="E573" s="123" t="s">
        <v>3357</v>
      </c>
      <c r="F573" s="123" t="s">
        <v>24</v>
      </c>
      <c r="G573" s="123" t="s">
        <v>25</v>
      </c>
      <c r="H573" s="123" t="s">
        <v>3358</v>
      </c>
      <c r="I573" s="123" t="s">
        <v>74</v>
      </c>
      <c r="J573" s="123">
        <f>YEAR(Tabla1[[#This Row],[Fecha de Inicio del Proceso]])</f>
        <v>2023</v>
      </c>
      <c r="K573" s="126">
        <v>45112</v>
      </c>
      <c r="L573" s="123" t="s">
        <v>3713</v>
      </c>
      <c r="M573" s="123" t="s">
        <v>4012</v>
      </c>
      <c r="N573" s="123" t="s">
        <v>4025</v>
      </c>
      <c r="O573" s="123" t="s">
        <v>27</v>
      </c>
      <c r="P573" s="123" t="s">
        <v>3371</v>
      </c>
      <c r="Q573" s="124">
        <v>46062</v>
      </c>
      <c r="R573" s="126">
        <v>45118</v>
      </c>
      <c r="S573" s="126" t="s">
        <v>28</v>
      </c>
      <c r="T573" s="126" t="s">
        <v>28</v>
      </c>
      <c r="U573" s="123" t="s">
        <v>28</v>
      </c>
      <c r="V573" s="123" t="s">
        <v>28</v>
      </c>
      <c r="W573" s="123" t="s">
        <v>28</v>
      </c>
      <c r="X573" s="123" t="s">
        <v>28</v>
      </c>
      <c r="Y573" s="123" t="s">
        <v>4037</v>
      </c>
      <c r="Z573" s="123" t="s">
        <v>28</v>
      </c>
      <c r="AA573" s="123" t="s">
        <v>135</v>
      </c>
      <c r="AB573" s="142" t="s">
        <v>4038</v>
      </c>
      <c r="AC573" s="157">
        <f>IF(OR(ISNUMBER(FIND("inteligencia",Tabla1[[#This Row],[Resumen]])), ISNUMBER(FIND("artificial",Tabla1[[#This Row],[Resumen]])), ISNUMBER(FIND("Inteligencia",Tabla1[[#This Row],[Resumen]])), ISNUMBER(FIND("Artificial",Tabla1[[#This Row],[Resumen]]))), 1, 0)</f>
        <v>1</v>
      </c>
      <c r="AD57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73" s="157">
        <f>Tabla1[[#This Row],[Título Menciona IA]]*Tabla1[[#This Row],[Resumen Menciona IA]]</f>
        <v>0</v>
      </c>
      <c r="AF573" s="142" t="s">
        <v>81</v>
      </c>
      <c r="AG573" s="142"/>
      <c r="AH573" s="142"/>
      <c r="AI573" s="142"/>
      <c r="AJ573" s="142"/>
      <c r="AK573" s="142"/>
      <c r="AL573" s="142"/>
      <c r="AM573" s="142"/>
      <c r="AN573" s="142"/>
      <c r="AO573" s="142"/>
      <c r="AP573" s="142"/>
      <c r="AQ573" s="146" t="s">
        <v>4039</v>
      </c>
      <c r="AR573" s="134" t="s">
        <v>4040</v>
      </c>
      <c r="AS573" s="134" t="s">
        <v>4041</v>
      </c>
      <c r="AT573" s="141"/>
    </row>
    <row r="574" spans="1:46" ht="120">
      <c r="A574" s="122">
        <v>573</v>
      </c>
      <c r="B574" s="122" t="s">
        <v>3355</v>
      </c>
      <c r="C574" s="123" t="s">
        <v>3356</v>
      </c>
      <c r="D574" s="123" t="s">
        <v>22</v>
      </c>
      <c r="E574" s="123" t="s">
        <v>3357</v>
      </c>
      <c r="F574" s="123" t="s">
        <v>24</v>
      </c>
      <c r="G574" s="123" t="s">
        <v>25</v>
      </c>
      <c r="H574" s="123" t="s">
        <v>3358</v>
      </c>
      <c r="I574" s="123" t="s">
        <v>74</v>
      </c>
      <c r="J574" s="123">
        <f>YEAR(Tabla1[[#This Row],[Fecha de Inicio del Proceso]])</f>
        <v>2023</v>
      </c>
      <c r="K574" s="126">
        <v>45099</v>
      </c>
      <c r="L574" s="123" t="s">
        <v>3713</v>
      </c>
      <c r="M574" s="123" t="s">
        <v>4012</v>
      </c>
      <c r="N574" s="123" t="s">
        <v>4042</v>
      </c>
      <c r="O574" s="123" t="s">
        <v>298</v>
      </c>
      <c r="P574" s="123" t="s">
        <v>3462</v>
      </c>
      <c r="Q574" s="124">
        <v>46063</v>
      </c>
      <c r="R574" s="126">
        <v>45534</v>
      </c>
      <c r="S574" s="126" t="s">
        <v>28</v>
      </c>
      <c r="T574" s="126" t="s">
        <v>28</v>
      </c>
      <c r="U574" s="123" t="s">
        <v>28</v>
      </c>
      <c r="V574" s="123" t="s">
        <v>28</v>
      </c>
      <c r="W574" s="126">
        <v>45534</v>
      </c>
      <c r="X574" s="123" t="s">
        <v>28</v>
      </c>
      <c r="Y574" s="123" t="s">
        <v>3504</v>
      </c>
      <c r="Z574" s="123" t="s">
        <v>28</v>
      </c>
      <c r="AA574" s="123" t="s">
        <v>135</v>
      </c>
      <c r="AB574" s="142" t="s">
        <v>4043</v>
      </c>
      <c r="AC574" s="157">
        <f>IF(OR(ISNUMBER(FIND("inteligencia",Tabla1[[#This Row],[Resumen]])), ISNUMBER(FIND("artificial",Tabla1[[#This Row],[Resumen]])), ISNUMBER(FIND("Inteligencia",Tabla1[[#This Row],[Resumen]])), ISNUMBER(FIND("Artificial",Tabla1[[#This Row],[Resumen]]))), 1, 0)</f>
        <v>1</v>
      </c>
      <c r="AD57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74" s="157">
        <f>Tabla1[[#This Row],[Título Menciona IA]]*Tabla1[[#This Row],[Resumen Menciona IA]]</f>
        <v>0</v>
      </c>
      <c r="AF574" s="142" t="s">
        <v>81</v>
      </c>
      <c r="AG574" s="142"/>
      <c r="AH574" s="142"/>
      <c r="AI574" s="142"/>
      <c r="AJ574" s="142"/>
      <c r="AK574" s="142"/>
      <c r="AL574" s="142"/>
      <c r="AM574" s="142"/>
      <c r="AN574" s="142"/>
      <c r="AO574" s="142"/>
      <c r="AP574" s="142"/>
      <c r="AQ574" s="132" t="s">
        <v>4044</v>
      </c>
      <c r="AR574" s="134" t="s">
        <v>4045</v>
      </c>
      <c r="AS574" s="134" t="s">
        <v>4046</v>
      </c>
      <c r="AT574" s="141"/>
    </row>
    <row r="575" spans="1:46" ht="120">
      <c r="A575" s="122">
        <v>574</v>
      </c>
      <c r="B575" s="122" t="s">
        <v>3355</v>
      </c>
      <c r="C575" s="123" t="s">
        <v>3356</v>
      </c>
      <c r="D575" s="123" t="s">
        <v>22</v>
      </c>
      <c r="E575" s="123" t="s">
        <v>3357</v>
      </c>
      <c r="F575" s="123" t="s">
        <v>24</v>
      </c>
      <c r="G575" s="123" t="s">
        <v>25</v>
      </c>
      <c r="H575" s="123" t="s">
        <v>3358</v>
      </c>
      <c r="I575" s="123" t="s">
        <v>74</v>
      </c>
      <c r="J575" s="123">
        <f>YEAR(Tabla1[[#This Row],[Fecha de Inicio del Proceso]])</f>
        <v>2023</v>
      </c>
      <c r="K575" s="126">
        <v>45015</v>
      </c>
      <c r="L575" s="123" t="s">
        <v>3713</v>
      </c>
      <c r="M575" s="123" t="s">
        <v>3854</v>
      </c>
      <c r="N575" s="123" t="s">
        <v>4047</v>
      </c>
      <c r="O575" s="123" t="s">
        <v>298</v>
      </c>
      <c r="P575" s="123" t="s">
        <v>3462</v>
      </c>
      <c r="Q575" s="124">
        <v>46063</v>
      </c>
      <c r="R575" s="126">
        <v>45534</v>
      </c>
      <c r="S575" s="126" t="s">
        <v>28</v>
      </c>
      <c r="T575" s="126" t="s">
        <v>28</v>
      </c>
      <c r="U575" s="123" t="s">
        <v>28</v>
      </c>
      <c r="V575" s="123" t="s">
        <v>28</v>
      </c>
      <c r="W575" s="126">
        <v>45534</v>
      </c>
      <c r="X575" s="123" t="s">
        <v>28</v>
      </c>
      <c r="Y575" s="123" t="s">
        <v>4048</v>
      </c>
      <c r="Z575" s="123" t="s">
        <v>28</v>
      </c>
      <c r="AA575" s="123" t="s">
        <v>79</v>
      </c>
      <c r="AB575" s="142" t="s">
        <v>4049</v>
      </c>
      <c r="AC575" s="157">
        <f>IF(OR(ISNUMBER(FIND("inteligencia",Tabla1[[#This Row],[Resumen]])), ISNUMBER(FIND("artificial",Tabla1[[#This Row],[Resumen]])), ISNUMBER(FIND("Inteligencia",Tabla1[[#This Row],[Resumen]])), ISNUMBER(FIND("Artificial",Tabla1[[#This Row],[Resumen]]))), 1, 0)</f>
        <v>1</v>
      </c>
      <c r="AD57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75" s="157">
        <f>Tabla1[[#This Row],[Título Menciona IA]]*Tabla1[[#This Row],[Resumen Menciona IA]]</f>
        <v>1</v>
      </c>
      <c r="AF575" s="142" t="s">
        <v>81</v>
      </c>
      <c r="AG575" s="142"/>
      <c r="AH575" s="142"/>
      <c r="AI575" s="142"/>
      <c r="AJ575" s="142"/>
      <c r="AK575" s="142"/>
      <c r="AL575" s="142"/>
      <c r="AM575" s="142"/>
      <c r="AN575" s="142"/>
      <c r="AO575" s="142"/>
      <c r="AP575" s="142"/>
      <c r="AQ575" s="132" t="s">
        <v>4050</v>
      </c>
      <c r="AR575" s="134" t="s">
        <v>4051</v>
      </c>
      <c r="AS575" s="134" t="s">
        <v>4052</v>
      </c>
      <c r="AT575" s="134" t="s">
        <v>4053</v>
      </c>
    </row>
    <row r="576" spans="1:46" ht="45">
      <c r="A576" s="122">
        <v>575</v>
      </c>
      <c r="B576" s="122" t="s">
        <v>3355</v>
      </c>
      <c r="C576" s="123" t="s">
        <v>3356</v>
      </c>
      <c r="D576" s="123" t="s">
        <v>22</v>
      </c>
      <c r="E576" s="123" t="s">
        <v>3357</v>
      </c>
      <c r="F576" s="123" t="s">
        <v>24</v>
      </c>
      <c r="G576" s="123" t="s">
        <v>25</v>
      </c>
      <c r="H576" s="123" t="s">
        <v>3358</v>
      </c>
      <c r="I576" s="123" t="s">
        <v>74</v>
      </c>
      <c r="J576" s="123">
        <f>YEAR(Tabla1[[#This Row],[Fecha de Inicio del Proceso]])</f>
        <v>2023</v>
      </c>
      <c r="K576" s="126">
        <v>44931</v>
      </c>
      <c r="L576" s="123" t="s">
        <v>3713</v>
      </c>
      <c r="M576" s="123" t="s">
        <v>3854</v>
      </c>
      <c r="N576" s="123" t="s">
        <v>4054</v>
      </c>
      <c r="O576" s="123" t="s">
        <v>298</v>
      </c>
      <c r="P576" s="123" t="s">
        <v>3462</v>
      </c>
      <c r="Q576" s="124">
        <v>46063</v>
      </c>
      <c r="R576" s="126">
        <v>45534</v>
      </c>
      <c r="S576" s="126" t="s">
        <v>28</v>
      </c>
      <c r="T576" s="126" t="s">
        <v>28</v>
      </c>
      <c r="U576" s="123" t="s">
        <v>28</v>
      </c>
      <c r="V576" s="123" t="s">
        <v>28</v>
      </c>
      <c r="W576" s="126">
        <v>45534</v>
      </c>
      <c r="X576" s="123" t="s">
        <v>28</v>
      </c>
      <c r="Y576" s="123" t="s">
        <v>4055</v>
      </c>
      <c r="Z576" s="123" t="s">
        <v>28</v>
      </c>
      <c r="AA576" s="123" t="s">
        <v>112</v>
      </c>
      <c r="AB576" s="142" t="s">
        <v>4056</v>
      </c>
      <c r="AC576" s="157">
        <f>IF(OR(ISNUMBER(FIND("inteligencia",Tabla1[[#This Row],[Resumen]])), ISNUMBER(FIND("artificial",Tabla1[[#This Row],[Resumen]])), ISNUMBER(FIND("Inteligencia",Tabla1[[#This Row],[Resumen]])), ISNUMBER(FIND("Artificial",Tabla1[[#This Row],[Resumen]]))), 1, 0)</f>
        <v>1</v>
      </c>
      <c r="AD57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76" s="157">
        <f>Tabla1[[#This Row],[Título Menciona IA]]*Tabla1[[#This Row],[Resumen Menciona IA]]</f>
        <v>0</v>
      </c>
      <c r="AF576" s="142" t="s">
        <v>81</v>
      </c>
      <c r="AG576" s="142"/>
      <c r="AH576" s="142"/>
      <c r="AI576" s="142"/>
      <c r="AJ576" s="142"/>
      <c r="AK576" s="142"/>
      <c r="AL576" s="142"/>
      <c r="AM576" s="142"/>
      <c r="AN576" s="142"/>
      <c r="AO576" s="142"/>
      <c r="AP576" s="142"/>
      <c r="AQ576" s="132" t="s">
        <v>4057</v>
      </c>
      <c r="AR576" s="134" t="s">
        <v>4058</v>
      </c>
      <c r="AS576" s="134" t="s">
        <v>4059</v>
      </c>
      <c r="AT576" s="141"/>
    </row>
    <row r="577" spans="1:46" ht="120">
      <c r="A577" s="122">
        <v>576</v>
      </c>
      <c r="B577" s="122" t="s">
        <v>3355</v>
      </c>
      <c r="C577" s="123" t="s">
        <v>3356</v>
      </c>
      <c r="D577" s="123" t="s">
        <v>22</v>
      </c>
      <c r="E577" s="123" t="s">
        <v>3357</v>
      </c>
      <c r="F577" s="123" t="s">
        <v>24</v>
      </c>
      <c r="G577" s="123" t="s">
        <v>25</v>
      </c>
      <c r="H577" s="123" t="s">
        <v>3358</v>
      </c>
      <c r="I577" s="123" t="s">
        <v>74</v>
      </c>
      <c r="J577" s="123">
        <f>YEAR(Tabla1[[#This Row],[Fecha de Inicio del Proceso]])</f>
        <v>2021</v>
      </c>
      <c r="K577" s="126">
        <v>44272</v>
      </c>
      <c r="L577" s="123" t="s">
        <v>4060</v>
      </c>
      <c r="M577" s="123" t="s">
        <v>4061</v>
      </c>
      <c r="N577" s="123" t="s">
        <v>4062</v>
      </c>
      <c r="O577" s="123" t="s">
        <v>298</v>
      </c>
      <c r="P577" s="123" t="s">
        <v>3462</v>
      </c>
      <c r="Q577" s="126">
        <v>45862</v>
      </c>
      <c r="R577" s="126">
        <v>45504</v>
      </c>
      <c r="S577" s="126" t="s">
        <v>28</v>
      </c>
      <c r="T577" s="126" t="s">
        <v>28</v>
      </c>
      <c r="U577" s="123" t="s">
        <v>28</v>
      </c>
      <c r="V577" s="123" t="s">
        <v>28</v>
      </c>
      <c r="W577" s="126">
        <v>45504</v>
      </c>
      <c r="X577" s="123" t="s">
        <v>28</v>
      </c>
      <c r="Y577" s="123" t="s">
        <v>4063</v>
      </c>
      <c r="Z577" s="123" t="s">
        <v>26</v>
      </c>
      <c r="AA577" s="123" t="s">
        <v>239</v>
      </c>
      <c r="AB577" s="142" t="s">
        <v>4064</v>
      </c>
      <c r="AC577" s="157">
        <f>IF(OR(ISNUMBER(FIND("inteligencia",Tabla1[[#This Row],[Resumen]])), ISNUMBER(FIND("artificial",Tabla1[[#This Row],[Resumen]])), ISNUMBER(FIND("Inteligencia",Tabla1[[#This Row],[Resumen]])), ISNUMBER(FIND("Artificial",Tabla1[[#This Row],[Resumen]]))), 1, 0)</f>
        <v>1</v>
      </c>
      <c r="AD57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77" s="157">
        <f>Tabla1[[#This Row],[Título Menciona IA]]*Tabla1[[#This Row],[Resumen Menciona IA]]</f>
        <v>0</v>
      </c>
      <c r="AF577" s="142" t="s">
        <v>81</v>
      </c>
      <c r="AG577" s="142"/>
      <c r="AH577" s="142"/>
      <c r="AI577" s="142"/>
      <c r="AJ577" s="142"/>
      <c r="AK577" s="142"/>
      <c r="AL577" s="142"/>
      <c r="AM577" s="142"/>
      <c r="AN577" s="142"/>
      <c r="AO577" s="142"/>
      <c r="AP577" s="142"/>
      <c r="AQ577" s="132" t="s">
        <v>4065</v>
      </c>
      <c r="AR577" s="134" t="s">
        <v>4066</v>
      </c>
      <c r="AS577" s="134" t="s">
        <v>4067</v>
      </c>
      <c r="AT577" s="141"/>
    </row>
    <row r="578" spans="1:46" ht="75">
      <c r="A578" s="122">
        <v>577</v>
      </c>
      <c r="B578" s="122" t="s">
        <v>3355</v>
      </c>
      <c r="C578" s="123" t="s">
        <v>3356</v>
      </c>
      <c r="D578" s="123" t="s">
        <v>22</v>
      </c>
      <c r="E578" s="123" t="s">
        <v>3357</v>
      </c>
      <c r="F578" s="123" t="s">
        <v>24</v>
      </c>
      <c r="G578" s="123" t="s">
        <v>25</v>
      </c>
      <c r="H578" s="123" t="s">
        <v>3358</v>
      </c>
      <c r="I578" s="123" t="s">
        <v>74</v>
      </c>
      <c r="J578" s="123">
        <f>YEAR(Tabla1[[#This Row],[Fecha de Inicio del Proceso]])</f>
        <v>2021</v>
      </c>
      <c r="K578" s="126">
        <v>44249</v>
      </c>
      <c r="L578" s="123" t="s">
        <v>4060</v>
      </c>
      <c r="M578" s="123" t="s">
        <v>4061</v>
      </c>
      <c r="N578" s="123" t="s">
        <v>4068</v>
      </c>
      <c r="O578" s="123" t="s">
        <v>298</v>
      </c>
      <c r="P578" s="123" t="s">
        <v>3462</v>
      </c>
      <c r="Q578" s="126">
        <v>45862</v>
      </c>
      <c r="R578" s="126">
        <v>45504</v>
      </c>
      <c r="S578" s="126" t="s">
        <v>28</v>
      </c>
      <c r="T578" s="126" t="s">
        <v>28</v>
      </c>
      <c r="U578" s="123" t="s">
        <v>28</v>
      </c>
      <c r="V578" s="126" t="s">
        <v>28</v>
      </c>
      <c r="W578" s="126">
        <v>45504</v>
      </c>
      <c r="X578" s="123" t="s">
        <v>28</v>
      </c>
      <c r="Y578" s="140" t="s">
        <v>4069</v>
      </c>
      <c r="Z578" s="123" t="s">
        <v>26</v>
      </c>
      <c r="AA578" s="123" t="s">
        <v>135</v>
      </c>
      <c r="AB578" s="142" t="s">
        <v>4070</v>
      </c>
      <c r="AC578" s="157">
        <f>IF(OR(ISNUMBER(FIND("inteligencia",Tabla1[[#This Row],[Resumen]])), ISNUMBER(FIND("artificial",Tabla1[[#This Row],[Resumen]])), ISNUMBER(FIND("Inteligencia",Tabla1[[#This Row],[Resumen]])), ISNUMBER(FIND("Artificial",Tabla1[[#This Row],[Resumen]]))), 1, 0)</f>
        <v>1</v>
      </c>
      <c r="AD57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78" s="157">
        <f>Tabla1[[#This Row],[Título Menciona IA]]*Tabla1[[#This Row],[Resumen Menciona IA]]</f>
        <v>0</v>
      </c>
      <c r="AF578" s="142" t="s">
        <v>81</v>
      </c>
      <c r="AG578" s="142"/>
      <c r="AH578" s="142"/>
      <c r="AI578" s="142"/>
      <c r="AJ578" s="142"/>
      <c r="AK578" s="142"/>
      <c r="AL578" s="142"/>
      <c r="AM578" s="142"/>
      <c r="AN578" s="142"/>
      <c r="AO578" s="142"/>
      <c r="AP578" s="142"/>
      <c r="AQ578" s="132" t="s">
        <v>4071</v>
      </c>
      <c r="AR578" s="134" t="s">
        <v>4072</v>
      </c>
      <c r="AS578" s="134" t="s">
        <v>4073</v>
      </c>
      <c r="AT578" s="141"/>
    </row>
    <row r="579" spans="1:46" ht="90">
      <c r="A579" s="122">
        <v>578</v>
      </c>
      <c r="B579" s="122" t="s">
        <v>3355</v>
      </c>
      <c r="C579" s="123" t="s">
        <v>3356</v>
      </c>
      <c r="D579" s="123" t="s">
        <v>22</v>
      </c>
      <c r="E579" s="123" t="s">
        <v>3357</v>
      </c>
      <c r="F579" s="123" t="s">
        <v>24</v>
      </c>
      <c r="G579" s="123" t="s">
        <v>25</v>
      </c>
      <c r="H579" s="123" t="s">
        <v>3368</v>
      </c>
      <c r="I579" s="123" t="s">
        <v>74</v>
      </c>
      <c r="J579" s="123">
        <f>YEAR(Tabla1[[#This Row],[Fecha de Inicio del Proceso]])</f>
        <v>2021</v>
      </c>
      <c r="K579" s="126">
        <v>44209</v>
      </c>
      <c r="L579" s="123" t="s">
        <v>4060</v>
      </c>
      <c r="M579" s="123" t="s">
        <v>4074</v>
      </c>
      <c r="N579" s="123" t="s">
        <v>4075</v>
      </c>
      <c r="O579" s="123" t="s">
        <v>298</v>
      </c>
      <c r="P579" s="123" t="s">
        <v>3462</v>
      </c>
      <c r="Q579" s="126">
        <v>45862</v>
      </c>
      <c r="R579" s="126">
        <v>45412</v>
      </c>
      <c r="S579" s="126" t="s">
        <v>28</v>
      </c>
      <c r="T579" s="126" t="s">
        <v>28</v>
      </c>
      <c r="U579" s="123" t="s">
        <v>28</v>
      </c>
      <c r="V579" s="123" t="s">
        <v>28</v>
      </c>
      <c r="W579" s="126">
        <v>45412</v>
      </c>
      <c r="X579" s="123" t="s">
        <v>28</v>
      </c>
      <c r="Y579" s="123" t="s">
        <v>4076</v>
      </c>
      <c r="Z579" s="123" t="s">
        <v>26</v>
      </c>
      <c r="AA579" s="123" t="s">
        <v>333</v>
      </c>
      <c r="AB579" s="142" t="s">
        <v>4077</v>
      </c>
      <c r="AC579" s="157">
        <f>IF(OR(ISNUMBER(FIND("inteligencia",Tabla1[[#This Row],[Resumen]])), ISNUMBER(FIND("artificial",Tabla1[[#This Row],[Resumen]])), ISNUMBER(FIND("Inteligencia",Tabla1[[#This Row],[Resumen]])), ISNUMBER(FIND("Artificial",Tabla1[[#This Row],[Resumen]]))), 1, 0)</f>
        <v>1</v>
      </c>
      <c r="AD57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79" s="157">
        <f>Tabla1[[#This Row],[Título Menciona IA]]*Tabla1[[#This Row],[Resumen Menciona IA]]</f>
        <v>0</v>
      </c>
      <c r="AF579" s="142" t="s">
        <v>81</v>
      </c>
      <c r="AG579" s="142"/>
      <c r="AH579" s="142"/>
      <c r="AI579" s="142"/>
      <c r="AJ579" s="142"/>
      <c r="AK579" s="142"/>
      <c r="AL579" s="142"/>
      <c r="AM579" s="142"/>
      <c r="AN579" s="142"/>
      <c r="AO579" s="142"/>
      <c r="AP579" s="142"/>
      <c r="AQ579" s="132" t="s">
        <v>4078</v>
      </c>
      <c r="AR579" s="134" t="s">
        <v>4079</v>
      </c>
      <c r="AS579" s="134" t="s">
        <v>4080</v>
      </c>
      <c r="AT579" s="141"/>
    </row>
    <row r="580" spans="1:46" ht="180">
      <c r="A580" s="122">
        <v>579</v>
      </c>
      <c r="B580" s="122" t="s">
        <v>3355</v>
      </c>
      <c r="C580" s="123" t="s">
        <v>3356</v>
      </c>
      <c r="D580" s="123" t="s">
        <v>22</v>
      </c>
      <c r="E580" s="123" t="s">
        <v>3357</v>
      </c>
      <c r="F580" s="123" t="s">
        <v>24</v>
      </c>
      <c r="G580" s="123" t="s">
        <v>25</v>
      </c>
      <c r="H580" s="123" t="s">
        <v>3358</v>
      </c>
      <c r="I580" s="123" t="s">
        <v>74</v>
      </c>
      <c r="J580" s="123">
        <f>YEAR(Tabla1[[#This Row],[Fecha de Inicio del Proceso]])</f>
        <v>2021</v>
      </c>
      <c r="K580" s="126">
        <v>44203</v>
      </c>
      <c r="L580" s="123" t="s">
        <v>4060</v>
      </c>
      <c r="M580" s="123" t="s">
        <v>4074</v>
      </c>
      <c r="N580" s="123" t="s">
        <v>4081</v>
      </c>
      <c r="O580" s="123" t="s">
        <v>27</v>
      </c>
      <c r="P580" s="123" t="s">
        <v>4082</v>
      </c>
      <c r="Q580" s="124">
        <v>46062</v>
      </c>
      <c r="R580" s="126">
        <v>44593</v>
      </c>
      <c r="S580" s="126" t="s">
        <v>28</v>
      </c>
      <c r="T580" s="126" t="s">
        <v>28</v>
      </c>
      <c r="U580" s="123" t="s">
        <v>28</v>
      </c>
      <c r="V580" s="123" t="s">
        <v>28</v>
      </c>
      <c r="W580" s="123" t="s">
        <v>28</v>
      </c>
      <c r="X580" s="123" t="s">
        <v>28</v>
      </c>
      <c r="Y580" s="123" t="s">
        <v>4083</v>
      </c>
      <c r="Z580" s="123" t="s">
        <v>26</v>
      </c>
      <c r="AA580" s="123" t="s">
        <v>135</v>
      </c>
      <c r="AB580" s="142" t="s">
        <v>4084</v>
      </c>
      <c r="AC580" s="157">
        <f>IF(OR(ISNUMBER(FIND("inteligencia",Tabla1[[#This Row],[Resumen]])), ISNUMBER(FIND("artificial",Tabla1[[#This Row],[Resumen]])), ISNUMBER(FIND("Inteligencia",Tabla1[[#This Row],[Resumen]])), ISNUMBER(FIND("Artificial",Tabla1[[#This Row],[Resumen]]))), 1, 0)</f>
        <v>1</v>
      </c>
      <c r="AD58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80" s="157">
        <f>Tabla1[[#This Row],[Título Menciona IA]]*Tabla1[[#This Row],[Resumen Menciona IA]]</f>
        <v>0</v>
      </c>
      <c r="AF580" s="142" t="s">
        <v>81</v>
      </c>
      <c r="AG580" s="142"/>
      <c r="AH580" s="142"/>
      <c r="AI580" s="142"/>
      <c r="AJ580" s="142"/>
      <c r="AK580" s="142"/>
      <c r="AL580" s="142"/>
      <c r="AM580" s="142"/>
      <c r="AN580" s="142"/>
      <c r="AO580" s="142"/>
      <c r="AP580" s="142"/>
      <c r="AQ580" s="132" t="s">
        <v>4085</v>
      </c>
      <c r="AR580" s="134" t="s">
        <v>4086</v>
      </c>
      <c r="AS580" s="134" t="s">
        <v>4087</v>
      </c>
      <c r="AT580" s="141"/>
    </row>
    <row r="581" spans="1:46" ht="120">
      <c r="A581" s="122">
        <v>580</v>
      </c>
      <c r="B581" s="122" t="s">
        <v>3355</v>
      </c>
      <c r="C581" s="123" t="s">
        <v>3356</v>
      </c>
      <c r="D581" s="123" t="s">
        <v>22</v>
      </c>
      <c r="E581" s="123" t="s">
        <v>3357</v>
      </c>
      <c r="F581" s="123" t="s">
        <v>24</v>
      </c>
      <c r="G581" s="123" t="s">
        <v>25</v>
      </c>
      <c r="H581" s="123" t="s">
        <v>3358</v>
      </c>
      <c r="I581" s="123" t="s">
        <v>74</v>
      </c>
      <c r="J581" s="123">
        <f>YEAR(Tabla1[[#This Row],[Fecha de Inicio del Proceso]])</f>
        <v>2020</v>
      </c>
      <c r="K581" s="126">
        <v>44055</v>
      </c>
      <c r="L581" s="123" t="s">
        <v>4060</v>
      </c>
      <c r="M581" s="123" t="s">
        <v>4088</v>
      </c>
      <c r="N581" s="123" t="s">
        <v>4089</v>
      </c>
      <c r="O581" s="123" t="s">
        <v>298</v>
      </c>
      <c r="P581" s="123" t="s">
        <v>3462</v>
      </c>
      <c r="Q581" s="126">
        <v>46063</v>
      </c>
      <c r="R581" s="126">
        <v>45504</v>
      </c>
      <c r="S581" s="126" t="s">
        <v>28</v>
      </c>
      <c r="T581" s="126" t="s">
        <v>28</v>
      </c>
      <c r="U581" s="126" t="s">
        <v>28</v>
      </c>
      <c r="V581" s="126" t="s">
        <v>28</v>
      </c>
      <c r="W581" s="126">
        <v>45504</v>
      </c>
      <c r="X581" s="123" t="s">
        <v>28</v>
      </c>
      <c r="Y581" s="123" t="s">
        <v>4090</v>
      </c>
      <c r="Z581" s="123" t="s">
        <v>26</v>
      </c>
      <c r="AA581" s="123" t="s">
        <v>239</v>
      </c>
      <c r="AB581" s="142" t="s">
        <v>4091</v>
      </c>
      <c r="AC581" s="157">
        <f>IF(OR(ISNUMBER(FIND("inteligencia",Tabla1[[#This Row],[Resumen]])), ISNUMBER(FIND("artificial",Tabla1[[#This Row],[Resumen]])), ISNUMBER(FIND("Inteligencia",Tabla1[[#This Row],[Resumen]])), ISNUMBER(FIND("Artificial",Tabla1[[#This Row],[Resumen]]))), 1, 0)</f>
        <v>1</v>
      </c>
      <c r="AD58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81" s="157">
        <f>Tabla1[[#This Row],[Título Menciona IA]]*Tabla1[[#This Row],[Resumen Menciona IA]]</f>
        <v>0</v>
      </c>
      <c r="AF581" s="142" t="s">
        <v>81</v>
      </c>
      <c r="AG581" s="142"/>
      <c r="AH581" s="142"/>
      <c r="AI581" s="142"/>
      <c r="AJ581" s="142"/>
      <c r="AK581" s="142"/>
      <c r="AL581" s="142"/>
      <c r="AM581" s="142"/>
      <c r="AN581" s="142"/>
      <c r="AO581" s="142"/>
      <c r="AP581" s="142"/>
      <c r="AQ581" s="132" t="s">
        <v>4092</v>
      </c>
      <c r="AR581" s="134" t="s">
        <v>4093</v>
      </c>
      <c r="AS581" s="134" t="s">
        <v>4094</v>
      </c>
      <c r="AT581" s="141"/>
    </row>
    <row r="582" spans="1:46" ht="120">
      <c r="A582" s="122">
        <v>581</v>
      </c>
      <c r="B582" s="122" t="s">
        <v>3355</v>
      </c>
      <c r="C582" s="123" t="s">
        <v>3356</v>
      </c>
      <c r="D582" s="123" t="s">
        <v>22</v>
      </c>
      <c r="E582" s="123" t="s">
        <v>3357</v>
      </c>
      <c r="F582" s="123" t="s">
        <v>24</v>
      </c>
      <c r="G582" s="123" t="s">
        <v>25</v>
      </c>
      <c r="H582" s="123" t="s">
        <v>3358</v>
      </c>
      <c r="I582" s="123" t="s">
        <v>74</v>
      </c>
      <c r="J582" s="123">
        <f>YEAR(Tabla1[[#This Row],[Fecha de Inicio del Proceso]])</f>
        <v>2020</v>
      </c>
      <c r="K582" s="126">
        <v>43949</v>
      </c>
      <c r="L582" s="123" t="s">
        <v>4060</v>
      </c>
      <c r="M582" s="123" t="s">
        <v>4095</v>
      </c>
      <c r="N582" s="123" t="s">
        <v>4096</v>
      </c>
      <c r="O582" s="123" t="s">
        <v>298</v>
      </c>
      <c r="P582" s="123" t="s">
        <v>3462</v>
      </c>
      <c r="Q582" s="126">
        <v>45862</v>
      </c>
      <c r="R582" s="126">
        <v>45504</v>
      </c>
      <c r="S582" s="126" t="s">
        <v>28</v>
      </c>
      <c r="T582" s="126" t="s">
        <v>28</v>
      </c>
      <c r="U582" s="123" t="s">
        <v>28</v>
      </c>
      <c r="V582" s="123" t="s">
        <v>28</v>
      </c>
      <c r="W582" s="126">
        <v>45504</v>
      </c>
      <c r="X582" s="123" t="s">
        <v>28</v>
      </c>
      <c r="Y582" s="123" t="s">
        <v>4097</v>
      </c>
      <c r="Z582" s="123" t="s">
        <v>26</v>
      </c>
      <c r="AA582" s="123" t="s">
        <v>135</v>
      </c>
      <c r="AB582" s="142" t="s">
        <v>4098</v>
      </c>
      <c r="AC582" s="157">
        <f>IF(OR(ISNUMBER(FIND("inteligencia",Tabla1[[#This Row],[Resumen]])), ISNUMBER(FIND("artificial",Tabla1[[#This Row],[Resumen]])), ISNUMBER(FIND("Inteligencia",Tabla1[[#This Row],[Resumen]])), ISNUMBER(FIND("Artificial",Tabla1[[#This Row],[Resumen]]))), 1, 0)</f>
        <v>1</v>
      </c>
      <c r="AD58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82" s="157">
        <f>Tabla1[[#This Row],[Título Menciona IA]]*Tabla1[[#This Row],[Resumen Menciona IA]]</f>
        <v>0</v>
      </c>
      <c r="AF582" s="142" t="s">
        <v>81</v>
      </c>
      <c r="AG582" s="142"/>
      <c r="AH582" s="142"/>
      <c r="AI582" s="142"/>
      <c r="AJ582" s="142"/>
      <c r="AK582" s="142"/>
      <c r="AL582" s="142"/>
      <c r="AM582" s="142"/>
      <c r="AN582" s="142"/>
      <c r="AO582" s="142"/>
      <c r="AP582" s="142"/>
      <c r="AQ582" s="132" t="s">
        <v>4099</v>
      </c>
      <c r="AR582" s="134" t="s">
        <v>4100</v>
      </c>
      <c r="AS582" s="134" t="s">
        <v>4101</v>
      </c>
      <c r="AT582" s="134"/>
    </row>
    <row r="583" spans="1:46" ht="90">
      <c r="A583" s="122">
        <v>582</v>
      </c>
      <c r="B583" s="122" t="s">
        <v>3096</v>
      </c>
      <c r="C583" s="122" t="s">
        <v>4102</v>
      </c>
      <c r="D583" s="122" t="s">
        <v>22</v>
      </c>
      <c r="E583" s="122" t="s">
        <v>4103</v>
      </c>
      <c r="F583" s="123" t="s">
        <v>24</v>
      </c>
      <c r="G583" s="122" t="s">
        <v>122</v>
      </c>
      <c r="H583" s="122" t="s">
        <v>4103</v>
      </c>
      <c r="I583" s="122" t="s">
        <v>74</v>
      </c>
      <c r="J583" s="122">
        <f>YEAR(Tabla1[[#This Row],[Fecha de Inicio del Proceso]])</f>
        <v>2026</v>
      </c>
      <c r="K583" s="124">
        <v>46104</v>
      </c>
      <c r="L583" s="123" t="s">
        <v>4104</v>
      </c>
      <c r="M583" s="123" t="s">
        <v>4105</v>
      </c>
      <c r="N583" s="122" t="s">
        <v>4106</v>
      </c>
      <c r="O583" s="122" t="s">
        <v>27</v>
      </c>
      <c r="P583" s="122" t="s">
        <v>4107</v>
      </c>
      <c r="Q583" s="124">
        <v>45960</v>
      </c>
      <c r="R583" s="124">
        <v>46107</v>
      </c>
      <c r="S583" s="126" t="s">
        <v>28</v>
      </c>
      <c r="T583" s="126" t="s">
        <v>28</v>
      </c>
      <c r="U583" s="123" t="s">
        <v>28</v>
      </c>
      <c r="V583" s="122" t="s">
        <v>28</v>
      </c>
      <c r="W583" s="124" t="s">
        <v>28</v>
      </c>
      <c r="X583" s="122" t="s">
        <v>28</v>
      </c>
      <c r="Y583" s="122" t="s">
        <v>4108</v>
      </c>
      <c r="Z583" s="122" t="s">
        <v>28</v>
      </c>
      <c r="AA583" s="123" t="s">
        <v>79</v>
      </c>
      <c r="AB583" s="141" t="s">
        <v>4109</v>
      </c>
      <c r="AC583" s="142" t="s">
        <v>81</v>
      </c>
      <c r="AD583" s="165" t="s">
        <v>29</v>
      </c>
      <c r="AE583" s="134" t="s">
        <v>4110</v>
      </c>
      <c r="AF583" s="142" t="s">
        <v>81</v>
      </c>
      <c r="AG583" s="145"/>
      <c r="AH583" s="141"/>
      <c r="AI583" s="141"/>
      <c r="AJ583" s="141"/>
      <c r="AK583" s="141"/>
      <c r="AL583" s="141"/>
      <c r="AM583" s="141"/>
      <c r="AN583" s="141"/>
      <c r="AO583" s="141"/>
      <c r="AP583" s="142"/>
      <c r="AQ583" s="165" t="s">
        <v>29</v>
      </c>
      <c r="AR583" s="134" t="s">
        <v>4110</v>
      </c>
      <c r="AS583" s="134"/>
      <c r="AT583" s="134"/>
    </row>
    <row r="584" spans="1:46" ht="60">
      <c r="A584" s="122">
        <v>583</v>
      </c>
      <c r="B584" s="122" t="s">
        <v>3096</v>
      </c>
      <c r="C584" s="122" t="s">
        <v>4102</v>
      </c>
      <c r="D584" s="122" t="s">
        <v>22</v>
      </c>
      <c r="E584" s="122" t="s">
        <v>4103</v>
      </c>
      <c r="F584" s="123" t="s">
        <v>24</v>
      </c>
      <c r="G584" s="122" t="s">
        <v>122</v>
      </c>
      <c r="H584" s="122" t="s">
        <v>4103</v>
      </c>
      <c r="I584" s="122" t="s">
        <v>74</v>
      </c>
      <c r="J584" s="122">
        <f>YEAR(Tabla1[[#This Row],[Fecha de Inicio del Proceso]])</f>
        <v>2025</v>
      </c>
      <c r="K584" s="124">
        <v>45849</v>
      </c>
      <c r="L584" s="123" t="s">
        <v>4104</v>
      </c>
      <c r="M584" s="123" t="s">
        <v>4111</v>
      </c>
      <c r="N584" s="122" t="s">
        <v>4112</v>
      </c>
      <c r="O584" s="122" t="s">
        <v>27</v>
      </c>
      <c r="P584" s="122" t="s">
        <v>4107</v>
      </c>
      <c r="Q584" s="124">
        <v>45960</v>
      </c>
      <c r="R584" s="124">
        <v>45849</v>
      </c>
      <c r="S584" s="126" t="s">
        <v>28</v>
      </c>
      <c r="T584" s="126" t="s">
        <v>28</v>
      </c>
      <c r="U584" s="123" t="s">
        <v>28</v>
      </c>
      <c r="V584" s="122" t="s">
        <v>28</v>
      </c>
      <c r="W584" s="124" t="s">
        <v>28</v>
      </c>
      <c r="X584" s="122" t="s">
        <v>28</v>
      </c>
      <c r="Y584" s="122" t="s">
        <v>4113</v>
      </c>
      <c r="Z584" s="122" t="s">
        <v>28</v>
      </c>
      <c r="AA584" s="123" t="s">
        <v>79</v>
      </c>
      <c r="AB584" s="141" t="s">
        <v>4114</v>
      </c>
      <c r="AC584" s="158">
        <f>IF(OR(ISNUMBER(FIND("inteligencia",Tabla1[[#This Row],[Resumen]])), ISNUMBER(FIND("artificial",Tabla1[[#This Row],[Resumen]])), ISNUMBER(FIND("Inteligencia",Tabla1[[#This Row],[Resumen]])), ISNUMBER(FIND("Artificial",Tabla1[[#This Row],[Resumen]]))), 1, 0)</f>
        <v>1</v>
      </c>
      <c r="AD584"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84" s="159">
        <f>Tabla1[[#This Row],[Título Menciona IA]]*Tabla1[[#This Row],[Resumen Menciona IA]]</f>
        <v>1</v>
      </c>
      <c r="AF584" s="142" t="s">
        <v>81</v>
      </c>
      <c r="AG584" s="145"/>
      <c r="AH584" s="141"/>
      <c r="AI584" s="141"/>
      <c r="AJ584" s="141"/>
      <c r="AK584" s="141"/>
      <c r="AL584" s="141"/>
      <c r="AM584" s="141"/>
      <c r="AN584" s="141"/>
      <c r="AO584" s="141"/>
      <c r="AP584" s="142"/>
      <c r="AQ584" s="165" t="s">
        <v>29</v>
      </c>
      <c r="AR584" s="134" t="s">
        <v>4110</v>
      </c>
      <c r="AS584" s="134"/>
      <c r="AT584" s="134"/>
    </row>
    <row r="585" spans="1:46" ht="90">
      <c r="A585" s="122">
        <v>584</v>
      </c>
      <c r="B585" s="122" t="s">
        <v>3096</v>
      </c>
      <c r="C585" s="122" t="s">
        <v>4102</v>
      </c>
      <c r="D585" s="122" t="s">
        <v>22</v>
      </c>
      <c r="E585" s="122" t="s">
        <v>4103</v>
      </c>
      <c r="F585" s="123" t="s">
        <v>24</v>
      </c>
      <c r="G585" s="122" t="s">
        <v>122</v>
      </c>
      <c r="H585" s="122" t="s">
        <v>4103</v>
      </c>
      <c r="I585" s="122" t="s">
        <v>74</v>
      </c>
      <c r="J585" s="122">
        <f>YEAR(Tabla1[[#This Row],[Fecha de Inicio del Proceso]])</f>
        <v>2025</v>
      </c>
      <c r="K585" s="124">
        <v>45840</v>
      </c>
      <c r="L585" s="123" t="s">
        <v>4104</v>
      </c>
      <c r="M585" s="123" t="s">
        <v>4115</v>
      </c>
      <c r="N585" s="122" t="s">
        <v>4116</v>
      </c>
      <c r="O585" s="122" t="s">
        <v>27</v>
      </c>
      <c r="P585" s="122" t="s">
        <v>4117</v>
      </c>
      <c r="Q585" s="124">
        <v>46112</v>
      </c>
      <c r="R585" s="124">
        <v>46043</v>
      </c>
      <c r="S585" s="126" t="s">
        <v>28</v>
      </c>
      <c r="T585" s="126" t="s">
        <v>28</v>
      </c>
      <c r="U585" s="123" t="s">
        <v>28</v>
      </c>
      <c r="V585" s="122" t="s">
        <v>28</v>
      </c>
      <c r="W585" s="124" t="s">
        <v>28</v>
      </c>
      <c r="X585" s="122" t="s">
        <v>28</v>
      </c>
      <c r="Y585" s="122" t="s">
        <v>4118</v>
      </c>
      <c r="Z585" s="122" t="s">
        <v>26</v>
      </c>
      <c r="AA585" s="123" t="s">
        <v>79</v>
      </c>
      <c r="AB585" s="141" t="s">
        <v>4119</v>
      </c>
      <c r="AC585" s="158">
        <f>IF(OR(ISNUMBER(FIND("inteligencia",Tabla1[[#This Row],[Resumen]])), ISNUMBER(FIND("artificial",Tabla1[[#This Row],[Resumen]])), ISNUMBER(FIND("Inteligencia",Tabla1[[#This Row],[Resumen]])), ISNUMBER(FIND("Artificial",Tabla1[[#This Row],[Resumen]]))), 1, 0)</f>
        <v>1</v>
      </c>
      <c r="AD585"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85" s="159">
        <f>Tabla1[[#This Row],[Título Menciona IA]]*Tabla1[[#This Row],[Resumen Menciona IA]]</f>
        <v>1</v>
      </c>
      <c r="AF585" s="142" t="s">
        <v>81</v>
      </c>
      <c r="AG585" s="145"/>
      <c r="AH585" s="141"/>
      <c r="AI585" s="141"/>
      <c r="AJ585" s="141"/>
      <c r="AK585" s="141"/>
      <c r="AL585" s="141"/>
      <c r="AM585" s="141"/>
      <c r="AN585" s="141"/>
      <c r="AO585" s="141"/>
      <c r="AP585" s="142"/>
      <c r="AQ585" s="165" t="s">
        <v>29</v>
      </c>
      <c r="AR585" s="148" t="s">
        <v>4120</v>
      </c>
      <c r="AS585" s="134" t="s">
        <v>4110</v>
      </c>
      <c r="AT585" s="134"/>
    </row>
    <row r="586" spans="1:46" ht="90">
      <c r="A586" s="122">
        <v>585</v>
      </c>
      <c r="B586" s="122" t="s">
        <v>3096</v>
      </c>
      <c r="C586" s="122" t="s">
        <v>4102</v>
      </c>
      <c r="D586" s="122" t="s">
        <v>22</v>
      </c>
      <c r="E586" s="122" t="s">
        <v>4103</v>
      </c>
      <c r="F586" s="123" t="s">
        <v>24</v>
      </c>
      <c r="G586" s="122" t="s">
        <v>122</v>
      </c>
      <c r="H586" s="122" t="s">
        <v>4103</v>
      </c>
      <c r="I586" s="122" t="s">
        <v>74</v>
      </c>
      <c r="J586" s="122">
        <f>YEAR(Tabla1[[#This Row],[Fecha de Inicio del Proceso]])</f>
        <v>2025</v>
      </c>
      <c r="K586" s="124">
        <v>45735</v>
      </c>
      <c r="L586" s="123" t="s">
        <v>4121</v>
      </c>
      <c r="M586" s="123" t="s">
        <v>4122</v>
      </c>
      <c r="N586" s="122" t="s">
        <v>4123</v>
      </c>
      <c r="O586" s="122" t="s">
        <v>27</v>
      </c>
      <c r="P586" s="122" t="s">
        <v>4107</v>
      </c>
      <c r="Q586" s="124">
        <v>45960</v>
      </c>
      <c r="R586" s="124">
        <v>45735</v>
      </c>
      <c r="S586" s="126" t="s">
        <v>28</v>
      </c>
      <c r="T586" s="126" t="s">
        <v>28</v>
      </c>
      <c r="U586" s="123" t="s">
        <v>28</v>
      </c>
      <c r="V586" s="122" t="s">
        <v>28</v>
      </c>
      <c r="W586" s="122" t="s">
        <v>28</v>
      </c>
      <c r="X586" s="122" t="s">
        <v>28</v>
      </c>
      <c r="Y586" s="122" t="s">
        <v>4118</v>
      </c>
      <c r="Z586" s="122" t="s">
        <v>28</v>
      </c>
      <c r="AA586" s="123" t="s">
        <v>79</v>
      </c>
      <c r="AB586" s="141" t="s">
        <v>4124</v>
      </c>
      <c r="AC586" s="157">
        <f>IF(OR(ISNUMBER(FIND("inteligencia",Tabla1[[#This Row],[Resumen]])), ISNUMBER(FIND("artificial",Tabla1[[#This Row],[Resumen]])), ISNUMBER(FIND("Inteligencia",Tabla1[[#This Row],[Resumen]])), ISNUMBER(FIND("Artificial",Tabla1[[#This Row],[Resumen]]))), 1, 0)</f>
        <v>1</v>
      </c>
      <c r="AD58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86" s="157">
        <f>Tabla1[[#This Row],[Título Menciona IA]]*Tabla1[[#This Row],[Resumen Menciona IA]]</f>
        <v>1</v>
      </c>
      <c r="AF586" s="142" t="s">
        <v>4125</v>
      </c>
      <c r="AG586" s="145"/>
      <c r="AH586" s="141"/>
      <c r="AI586" s="141"/>
      <c r="AJ586" s="141"/>
      <c r="AK586" s="141"/>
      <c r="AL586" s="141"/>
      <c r="AM586" s="141"/>
      <c r="AN586" s="141"/>
      <c r="AO586" s="141"/>
      <c r="AP586" s="142"/>
      <c r="AQ586" s="165" t="s">
        <v>29</v>
      </c>
      <c r="AR586" s="147" t="s">
        <v>4126</v>
      </c>
      <c r="AS586" s="134" t="s">
        <v>4110</v>
      </c>
      <c r="AT586" s="141"/>
    </row>
    <row r="587" spans="1:46" ht="120">
      <c r="A587" s="122">
        <v>586</v>
      </c>
      <c r="B587" s="123" t="s">
        <v>3096</v>
      </c>
      <c r="C587" s="123" t="s">
        <v>4102</v>
      </c>
      <c r="D587" s="123" t="s">
        <v>22</v>
      </c>
      <c r="E587" s="123" t="s">
        <v>4103</v>
      </c>
      <c r="F587" s="123" t="s">
        <v>24</v>
      </c>
      <c r="G587" s="123" t="s">
        <v>122</v>
      </c>
      <c r="H587" s="123" t="s">
        <v>4103</v>
      </c>
      <c r="I587" s="123" t="s">
        <v>74</v>
      </c>
      <c r="J587" s="123">
        <f>YEAR(Tabla1[[#This Row],[Fecha de Inicio del Proceso]])</f>
        <v>2024</v>
      </c>
      <c r="K587" s="126">
        <v>45532</v>
      </c>
      <c r="L587" s="123" t="s">
        <v>4121</v>
      </c>
      <c r="M587" s="123" t="s">
        <v>4127</v>
      </c>
      <c r="N587" s="123" t="s">
        <v>4128</v>
      </c>
      <c r="O587" s="123" t="s">
        <v>27</v>
      </c>
      <c r="P587" s="123" t="s">
        <v>4117</v>
      </c>
      <c r="Q587" s="126">
        <v>46112</v>
      </c>
      <c r="R587" s="126">
        <v>46043</v>
      </c>
      <c r="S587" s="126" t="s">
        <v>28</v>
      </c>
      <c r="T587" s="126" t="s">
        <v>28</v>
      </c>
      <c r="U587" s="123" t="s">
        <v>28</v>
      </c>
      <c r="V587" s="123" t="s">
        <v>28</v>
      </c>
      <c r="W587" s="123" t="s">
        <v>28</v>
      </c>
      <c r="X587" s="123" t="s">
        <v>28</v>
      </c>
      <c r="Y587" s="123" t="s">
        <v>4129</v>
      </c>
      <c r="Z587" s="123" t="s">
        <v>28</v>
      </c>
      <c r="AA587" s="123" t="s">
        <v>79</v>
      </c>
      <c r="AB587" s="142" t="s">
        <v>4130</v>
      </c>
      <c r="AC587" s="157">
        <f>IF(OR(ISNUMBER(FIND("inteligencia",Tabla1[[#This Row],[Resumen]])), ISNUMBER(FIND("artificial",Tabla1[[#This Row],[Resumen]])), ISNUMBER(FIND("Inteligencia",Tabla1[[#This Row],[Resumen]])), ISNUMBER(FIND("Artificial",Tabla1[[#This Row],[Resumen]]))), 1, 0)</f>
        <v>1</v>
      </c>
      <c r="AD58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87" s="157">
        <f>Tabla1[[#This Row],[Título Menciona IA]]*Tabla1[[#This Row],[Resumen Menciona IA]]</f>
        <v>1</v>
      </c>
      <c r="AF587" s="142" t="s">
        <v>81</v>
      </c>
      <c r="AG587" s="142"/>
      <c r="AH587" s="142"/>
      <c r="AI587" s="142"/>
      <c r="AJ587" s="142"/>
      <c r="AK587" s="142"/>
      <c r="AL587" s="142"/>
      <c r="AM587" s="142"/>
      <c r="AN587" s="142"/>
      <c r="AO587" s="142"/>
      <c r="AP587" s="142"/>
      <c r="AQ587" s="165" t="s">
        <v>29</v>
      </c>
      <c r="AR587" s="134" t="s">
        <v>4131</v>
      </c>
      <c r="AS587" s="134" t="s">
        <v>4110</v>
      </c>
      <c r="AT587" s="141"/>
    </row>
    <row r="588" spans="1:46" ht="75">
      <c r="A588" s="122">
        <v>587</v>
      </c>
      <c r="B588" s="123" t="s">
        <v>3096</v>
      </c>
      <c r="C588" s="123" t="s">
        <v>4102</v>
      </c>
      <c r="D588" s="123" t="s">
        <v>22</v>
      </c>
      <c r="E588" s="123" t="s">
        <v>4103</v>
      </c>
      <c r="F588" s="123" t="s">
        <v>24</v>
      </c>
      <c r="G588" s="123" t="s">
        <v>122</v>
      </c>
      <c r="H588" s="123" t="s">
        <v>4103</v>
      </c>
      <c r="I588" s="123" t="s">
        <v>74</v>
      </c>
      <c r="J588" s="123">
        <f>YEAR(Tabla1[[#This Row],[Fecha de Inicio del Proceso]])</f>
        <v>2023</v>
      </c>
      <c r="K588" s="126">
        <v>45229</v>
      </c>
      <c r="L588" s="123" t="s">
        <v>4132</v>
      </c>
      <c r="M588" s="123" t="s">
        <v>4133</v>
      </c>
      <c r="N588" s="123" t="s">
        <v>4134</v>
      </c>
      <c r="O588" s="123" t="s">
        <v>27</v>
      </c>
      <c r="P588" s="123" t="s">
        <v>4107</v>
      </c>
      <c r="Q588" s="126">
        <v>45758</v>
      </c>
      <c r="R588" s="126" t="s">
        <v>29</v>
      </c>
      <c r="S588" s="126" t="s">
        <v>28</v>
      </c>
      <c r="T588" s="126" t="s">
        <v>28</v>
      </c>
      <c r="U588" s="123" t="s">
        <v>28</v>
      </c>
      <c r="V588" s="123" t="s">
        <v>28</v>
      </c>
      <c r="W588" s="123" t="s">
        <v>28</v>
      </c>
      <c r="X588" s="123" t="s">
        <v>28</v>
      </c>
      <c r="Y588" s="123" t="s">
        <v>4135</v>
      </c>
      <c r="Z588" s="123" t="s">
        <v>28</v>
      </c>
      <c r="AA588" s="123" t="s">
        <v>135</v>
      </c>
      <c r="AB588" s="142" t="s">
        <v>4136</v>
      </c>
      <c r="AC588" s="157">
        <f>IF(OR(ISNUMBER(FIND("inteligencia",Tabla1[[#This Row],[Resumen]])), ISNUMBER(FIND("artificial",Tabla1[[#This Row],[Resumen]])), ISNUMBER(FIND("Inteligencia",Tabla1[[#This Row],[Resumen]])), ISNUMBER(FIND("Artificial",Tabla1[[#This Row],[Resumen]]))), 1, 0)</f>
        <v>1</v>
      </c>
      <c r="AD58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88" s="157">
        <f>Tabla1[[#This Row],[Título Menciona IA]]*Tabla1[[#This Row],[Resumen Menciona IA]]</f>
        <v>1</v>
      </c>
      <c r="AF588" s="142" t="s">
        <v>81</v>
      </c>
      <c r="AG588" s="142"/>
      <c r="AH588" s="142"/>
      <c r="AI588" s="142"/>
      <c r="AJ588" s="142"/>
      <c r="AK588" s="142"/>
      <c r="AL588" s="142"/>
      <c r="AM588" s="142"/>
      <c r="AN588" s="142"/>
      <c r="AO588" s="142"/>
      <c r="AP588" s="142"/>
      <c r="AQ588" s="165" t="s">
        <v>29</v>
      </c>
      <c r="AR588" s="134" t="s">
        <v>4137</v>
      </c>
      <c r="AS588" s="134" t="s">
        <v>4138</v>
      </c>
      <c r="AT588" s="141"/>
    </row>
    <row r="589" spans="1:46" ht="60">
      <c r="A589" s="122">
        <v>588</v>
      </c>
      <c r="B589" s="123" t="s">
        <v>3096</v>
      </c>
      <c r="C589" s="123" t="s">
        <v>4102</v>
      </c>
      <c r="D589" s="123" t="s">
        <v>22</v>
      </c>
      <c r="E589" s="123" t="s">
        <v>4103</v>
      </c>
      <c r="F589" s="123" t="s">
        <v>24</v>
      </c>
      <c r="G589" s="123" t="s">
        <v>122</v>
      </c>
      <c r="H589" s="123" t="s">
        <v>4103</v>
      </c>
      <c r="I589" s="123" t="s">
        <v>74</v>
      </c>
      <c r="J589" s="123">
        <f>YEAR(Tabla1[[#This Row],[Fecha de Inicio del Proceso]])</f>
        <v>2023</v>
      </c>
      <c r="K589" s="126">
        <v>45113</v>
      </c>
      <c r="L589" s="123" t="s">
        <v>4139</v>
      </c>
      <c r="M589" s="123" t="s">
        <v>4140</v>
      </c>
      <c r="N589" s="123" t="s">
        <v>4141</v>
      </c>
      <c r="O589" s="123" t="s">
        <v>27</v>
      </c>
      <c r="P589" s="123" t="s">
        <v>4107</v>
      </c>
      <c r="Q589" s="126">
        <v>45780</v>
      </c>
      <c r="R589" s="123" t="s">
        <v>29</v>
      </c>
      <c r="S589" s="126" t="s">
        <v>28</v>
      </c>
      <c r="T589" s="126" t="s">
        <v>28</v>
      </c>
      <c r="U589" s="123" t="s">
        <v>28</v>
      </c>
      <c r="V589" s="123" t="s">
        <v>28</v>
      </c>
      <c r="W589" s="123" t="s">
        <v>28</v>
      </c>
      <c r="X589" s="123" t="s">
        <v>28</v>
      </c>
      <c r="Y589" s="123" t="s">
        <v>4142</v>
      </c>
      <c r="Z589" s="123" t="s">
        <v>28</v>
      </c>
      <c r="AA589" s="123" t="s">
        <v>79</v>
      </c>
      <c r="AB589" s="142" t="s">
        <v>4143</v>
      </c>
      <c r="AC589" s="157">
        <f>IF(OR(ISNUMBER(FIND("inteligencia",Tabla1[[#This Row],[Resumen]])), ISNUMBER(FIND("artificial",Tabla1[[#This Row],[Resumen]])), ISNUMBER(FIND("Inteligencia",Tabla1[[#This Row],[Resumen]])), ISNUMBER(FIND("Artificial",Tabla1[[#This Row],[Resumen]]))), 1, 0)</f>
        <v>1</v>
      </c>
      <c r="AD58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89" s="157">
        <f>Tabla1[[#This Row],[Título Menciona IA]]*Tabla1[[#This Row],[Resumen Menciona IA]]</f>
        <v>1</v>
      </c>
      <c r="AF589" s="142" t="s">
        <v>81</v>
      </c>
      <c r="AG589" s="142"/>
      <c r="AH589" s="142"/>
      <c r="AI589" s="142"/>
      <c r="AJ589" s="142"/>
      <c r="AK589" s="142"/>
      <c r="AL589" s="142"/>
      <c r="AM589" s="142"/>
      <c r="AN589" s="142"/>
      <c r="AO589" s="142"/>
      <c r="AP589" s="142"/>
      <c r="AQ589" s="165" t="s">
        <v>29</v>
      </c>
      <c r="AR589" s="134" t="s">
        <v>4144</v>
      </c>
      <c r="AS589" s="134" t="s">
        <v>4138</v>
      </c>
      <c r="AT589" s="148" t="s">
        <v>4145</v>
      </c>
    </row>
    <row r="590" spans="1:46" ht="240">
      <c r="A590" s="122">
        <v>589</v>
      </c>
      <c r="B590" s="123" t="s">
        <v>3096</v>
      </c>
      <c r="C590" s="123" t="s">
        <v>4102</v>
      </c>
      <c r="D590" s="123" t="s">
        <v>22</v>
      </c>
      <c r="E590" s="123" t="s">
        <v>4103</v>
      </c>
      <c r="F590" s="123" t="s">
        <v>24</v>
      </c>
      <c r="G590" s="123" t="s">
        <v>122</v>
      </c>
      <c r="H590" s="123" t="s">
        <v>4103</v>
      </c>
      <c r="I590" s="123" t="s">
        <v>123</v>
      </c>
      <c r="J590" s="123">
        <f>YEAR(Tabla1[[#This Row],[Fecha de Inicio del Proceso]])</f>
        <v>2020</v>
      </c>
      <c r="K590" s="126">
        <v>43935</v>
      </c>
      <c r="L590" s="123" t="s">
        <v>4146</v>
      </c>
      <c r="M590" s="123" t="s">
        <v>4147</v>
      </c>
      <c r="N590" s="123" t="s">
        <v>4148</v>
      </c>
      <c r="O590" s="123" t="s">
        <v>109</v>
      </c>
      <c r="P590" s="123" t="s">
        <v>4149</v>
      </c>
      <c r="Q590" s="126">
        <v>45604</v>
      </c>
      <c r="R590" s="126">
        <v>44230</v>
      </c>
      <c r="S590" s="126">
        <v>44365</v>
      </c>
      <c r="T590" s="126" t="s">
        <v>28</v>
      </c>
      <c r="U590" s="126">
        <v>44273</v>
      </c>
      <c r="V590" s="126">
        <v>44230</v>
      </c>
      <c r="W590" s="123" t="s">
        <v>28</v>
      </c>
      <c r="X590" s="123" t="s">
        <v>28</v>
      </c>
      <c r="Y590" s="122" t="s">
        <v>4150</v>
      </c>
      <c r="Z590" s="123" t="s">
        <v>4151</v>
      </c>
      <c r="AA590" s="122" t="s">
        <v>333</v>
      </c>
      <c r="AB590" s="142" t="s">
        <v>4152</v>
      </c>
      <c r="AC590" s="157">
        <f>IF(OR(ISNUMBER(FIND("inteligencia",Tabla1[[#This Row],[Resumen]])), ISNUMBER(FIND("artificial",Tabla1[[#This Row],[Resumen]])), ISNUMBER(FIND("Inteligencia",Tabla1[[#This Row],[Resumen]])), ISNUMBER(FIND("Artificial",Tabla1[[#This Row],[Resumen]]))), 1, 0)</f>
        <v>1</v>
      </c>
      <c r="AD59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90" s="157">
        <f>Tabla1[[#This Row],[Título Menciona IA]]*Tabla1[[#This Row],[Resumen Menciona IA]]</f>
        <v>0</v>
      </c>
      <c r="AF590" s="142" t="s">
        <v>81</v>
      </c>
      <c r="AG590" s="142"/>
      <c r="AH590" s="142"/>
      <c r="AI590" s="142"/>
      <c r="AJ590" s="142"/>
      <c r="AK590" s="142"/>
      <c r="AL590" s="142"/>
      <c r="AM590" s="142"/>
      <c r="AN590" s="142"/>
      <c r="AO590" s="142"/>
      <c r="AP590" s="142"/>
      <c r="AQ590" s="132" t="s">
        <v>4153</v>
      </c>
      <c r="AR590" s="134" t="s">
        <v>4154</v>
      </c>
      <c r="AS590" s="134" t="s">
        <v>4155</v>
      </c>
      <c r="AT590" s="134" t="s">
        <v>4156</v>
      </c>
    </row>
    <row r="591" spans="1:46" ht="120">
      <c r="A591" s="122">
        <v>590</v>
      </c>
      <c r="B591" s="123" t="s">
        <v>70</v>
      </c>
      <c r="C591" s="122" t="s">
        <v>4157</v>
      </c>
      <c r="D591" s="122" t="s">
        <v>22</v>
      </c>
      <c r="E591" s="122" t="s">
        <v>4158</v>
      </c>
      <c r="F591" s="123" t="s">
        <v>24</v>
      </c>
      <c r="G591" s="122" t="s">
        <v>25</v>
      </c>
      <c r="H591" s="122" t="s">
        <v>4159</v>
      </c>
      <c r="I591" s="122" t="s">
        <v>74</v>
      </c>
      <c r="J591" s="122">
        <f>YEAR(Tabla1[[#This Row],[Fecha de Inicio del Proceso]])</f>
        <v>2025</v>
      </c>
      <c r="K591" s="124">
        <v>45785</v>
      </c>
      <c r="L591" s="122" t="s">
        <v>4160</v>
      </c>
      <c r="M591" s="122" t="s">
        <v>4161</v>
      </c>
      <c r="N591" s="122" t="s">
        <v>4162</v>
      </c>
      <c r="O591" s="122" t="s">
        <v>27</v>
      </c>
      <c r="P591" s="122" t="s">
        <v>4163</v>
      </c>
      <c r="Q591" s="124">
        <v>45960</v>
      </c>
      <c r="R591" s="124">
        <v>45812</v>
      </c>
      <c r="S591" s="126" t="s">
        <v>28</v>
      </c>
      <c r="T591" s="126" t="s">
        <v>28</v>
      </c>
      <c r="U591" s="126" t="s">
        <v>28</v>
      </c>
      <c r="V591" s="126" t="s">
        <v>28</v>
      </c>
      <c r="W591" s="126" t="s">
        <v>28</v>
      </c>
      <c r="X591" s="126" t="s">
        <v>28</v>
      </c>
      <c r="Y591" s="122" t="s">
        <v>4164</v>
      </c>
      <c r="Z591" s="122" t="s">
        <v>26</v>
      </c>
      <c r="AA591" s="123" t="s">
        <v>79</v>
      </c>
      <c r="AB591" s="141" t="s">
        <v>4165</v>
      </c>
      <c r="AC591" s="142">
        <f>IF(OR(ISNUMBER(FIND("inteligencia",Tabla1[[#This Row],[Resumen]])), ISNUMBER(FIND("artificial",Tabla1[[#This Row],[Resumen]])), ISNUMBER(FIND("Inteligencia",Tabla1[[#This Row],[Resumen]])), ISNUMBER(FIND("Artificial",Tabla1[[#This Row],[Resumen]]))), 1, 0)</f>
        <v>1</v>
      </c>
      <c r="AD591" s="16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91" s="167">
        <f>Tabla1[[#This Row],[Título Menciona IA]]*Tabla1[[#This Row],[Resumen Menciona IA]]</f>
        <v>1</v>
      </c>
      <c r="AF591" s="142" t="s">
        <v>81</v>
      </c>
      <c r="AG591" s="145"/>
      <c r="AH591" s="141"/>
      <c r="AI591" s="141"/>
      <c r="AJ591" s="141"/>
      <c r="AK591" s="141"/>
      <c r="AL591" s="141"/>
      <c r="AM591" s="141"/>
      <c r="AN591" s="141"/>
      <c r="AO591" s="141"/>
      <c r="AP591" s="142"/>
      <c r="AQ591" s="146" t="s">
        <v>4166</v>
      </c>
      <c r="AR591" s="148" t="s">
        <v>4167</v>
      </c>
      <c r="AS591" s="141"/>
      <c r="AT591" s="141"/>
    </row>
    <row r="592" spans="1:46" ht="90">
      <c r="A592" s="122">
        <v>591</v>
      </c>
      <c r="B592" s="123" t="s">
        <v>70</v>
      </c>
      <c r="C592" s="122" t="s">
        <v>4157</v>
      </c>
      <c r="D592" s="122" t="s">
        <v>22</v>
      </c>
      <c r="E592" s="122" t="s">
        <v>4158</v>
      </c>
      <c r="F592" s="123" t="s">
        <v>24</v>
      </c>
      <c r="G592" s="122" t="s">
        <v>25</v>
      </c>
      <c r="H592" s="122" t="s">
        <v>4168</v>
      </c>
      <c r="I592" s="122" t="s">
        <v>74</v>
      </c>
      <c r="J592" s="122">
        <f>YEAR(Tabla1[[#This Row],[Fecha de Inicio del Proceso]])</f>
        <v>2025</v>
      </c>
      <c r="K592" s="124">
        <v>45774</v>
      </c>
      <c r="L592" s="122" t="s">
        <v>4160</v>
      </c>
      <c r="M592" s="122" t="s">
        <v>4169</v>
      </c>
      <c r="N592" s="122" t="s">
        <v>4170</v>
      </c>
      <c r="O592" s="122" t="s">
        <v>27</v>
      </c>
      <c r="P592" s="122" t="s">
        <v>4171</v>
      </c>
      <c r="Q592" s="124">
        <v>45960</v>
      </c>
      <c r="R592" s="124">
        <v>45775</v>
      </c>
      <c r="S592" s="126" t="s">
        <v>28</v>
      </c>
      <c r="T592" s="126" t="s">
        <v>28</v>
      </c>
      <c r="U592" s="126" t="s">
        <v>28</v>
      </c>
      <c r="V592" s="126" t="s">
        <v>28</v>
      </c>
      <c r="W592" s="126" t="s">
        <v>28</v>
      </c>
      <c r="X592" s="126" t="s">
        <v>28</v>
      </c>
      <c r="Y592" s="122" t="s">
        <v>4172</v>
      </c>
      <c r="Z592" s="122" t="s">
        <v>26</v>
      </c>
      <c r="AA592" s="123" t="s">
        <v>79</v>
      </c>
      <c r="AB592" s="141" t="s">
        <v>4173</v>
      </c>
      <c r="AC592" s="142">
        <f>IF(OR(ISNUMBER(FIND("inteligencia",Tabla1[[#This Row],[Resumen]])), ISNUMBER(FIND("artificial",Tabla1[[#This Row],[Resumen]])), ISNUMBER(FIND("Inteligencia",Tabla1[[#This Row],[Resumen]])), ISNUMBER(FIND("Artificial",Tabla1[[#This Row],[Resumen]]))), 1, 0)</f>
        <v>1</v>
      </c>
      <c r="AD592" s="16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92" s="167">
        <f>Tabla1[[#This Row],[Título Menciona IA]]*Tabla1[[#This Row],[Resumen Menciona IA]]</f>
        <v>1</v>
      </c>
      <c r="AF592" s="142" t="s">
        <v>81</v>
      </c>
      <c r="AG592" s="145"/>
      <c r="AH592" s="141"/>
      <c r="AI592" s="141"/>
      <c r="AJ592" s="141"/>
      <c r="AK592" s="141"/>
      <c r="AL592" s="141"/>
      <c r="AM592" s="141"/>
      <c r="AN592" s="141"/>
      <c r="AO592" s="141"/>
      <c r="AP592" s="142"/>
      <c r="AQ592" s="126" t="s">
        <v>28</v>
      </c>
      <c r="AR592" s="148" t="s">
        <v>4174</v>
      </c>
      <c r="AS592" s="141"/>
      <c r="AT592" s="141"/>
    </row>
    <row r="593" spans="1:46" ht="105">
      <c r="A593" s="122">
        <v>592</v>
      </c>
      <c r="B593" s="123" t="s">
        <v>70</v>
      </c>
      <c r="C593" s="122" t="s">
        <v>4175</v>
      </c>
      <c r="D593" s="122" t="s">
        <v>22</v>
      </c>
      <c r="E593" s="122" t="s">
        <v>4176</v>
      </c>
      <c r="F593" s="123" t="s">
        <v>24</v>
      </c>
      <c r="G593" s="122" t="s">
        <v>122</v>
      </c>
      <c r="H593" s="122" t="s">
        <v>4176</v>
      </c>
      <c r="I593" s="122" t="s">
        <v>74</v>
      </c>
      <c r="J593" s="122">
        <f>YEAR(Tabla1[[#This Row],[Fecha de Inicio del Proceso]])</f>
        <v>2026</v>
      </c>
      <c r="K593" s="124">
        <v>46108</v>
      </c>
      <c r="L593" s="122" t="s">
        <v>4177</v>
      </c>
      <c r="M593" s="122" t="s">
        <v>4178</v>
      </c>
      <c r="N593" s="122" t="s">
        <v>4179</v>
      </c>
      <c r="O593" s="122" t="s">
        <v>27</v>
      </c>
      <c r="P593" s="122" t="s">
        <v>307</v>
      </c>
      <c r="Q593" s="124">
        <v>46112</v>
      </c>
      <c r="R593" s="124">
        <v>46111</v>
      </c>
      <c r="S593" s="126" t="s">
        <v>28</v>
      </c>
      <c r="T593" s="126" t="s">
        <v>28</v>
      </c>
      <c r="U593" s="126" t="s">
        <v>28</v>
      </c>
      <c r="V593" s="124" t="s">
        <v>28</v>
      </c>
      <c r="W593" s="124" t="s">
        <v>28</v>
      </c>
      <c r="X593" s="124" t="s">
        <v>28</v>
      </c>
      <c r="Y593" s="122" t="s">
        <v>4180</v>
      </c>
      <c r="Z593" s="122" t="s">
        <v>26</v>
      </c>
      <c r="AA593" s="123" t="s">
        <v>135</v>
      </c>
      <c r="AB593" s="141" t="s">
        <v>4181</v>
      </c>
      <c r="AC593" s="142">
        <f>IF(OR(ISNUMBER(FIND("inteligencia",Tabla1[[#This Row],[Resumen]])), ISNUMBER(FIND("artificial",Tabla1[[#This Row],[Resumen]])), ISNUMBER(FIND("Inteligencia",Tabla1[[#This Row],[Resumen]])), ISNUMBER(FIND("Artificial",Tabla1[[#This Row],[Resumen]]))), 1, 0)</f>
        <v>1</v>
      </c>
      <c r="AD593" s="16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93" s="167">
        <f>Tabla1[[#This Row],[Título Menciona IA]]*Tabla1[[#This Row],[Resumen Menciona IA]]</f>
        <v>0</v>
      </c>
      <c r="AF593" s="142" t="s">
        <v>81</v>
      </c>
      <c r="AG593" s="145"/>
      <c r="AH593" s="141"/>
      <c r="AI593" s="141"/>
      <c r="AJ593" s="141"/>
      <c r="AK593" s="141"/>
      <c r="AL593" s="141"/>
      <c r="AM593" s="141"/>
      <c r="AN593" s="141"/>
      <c r="AO593" s="141"/>
      <c r="AP593" s="142"/>
      <c r="AQ593" s="168" t="s">
        <v>4182</v>
      </c>
      <c r="AR593" s="147" t="s">
        <v>4183</v>
      </c>
      <c r="AS593" s="141"/>
      <c r="AT593" s="141"/>
    </row>
    <row r="594" spans="1:46" ht="120">
      <c r="A594" s="122">
        <v>593</v>
      </c>
      <c r="B594" s="123" t="s">
        <v>70</v>
      </c>
      <c r="C594" s="122" t="s">
        <v>4175</v>
      </c>
      <c r="D594" s="122" t="s">
        <v>22</v>
      </c>
      <c r="E594" s="122" t="s">
        <v>4176</v>
      </c>
      <c r="F594" s="123" t="s">
        <v>24</v>
      </c>
      <c r="G594" s="122" t="s">
        <v>122</v>
      </c>
      <c r="H594" s="122" t="s">
        <v>4176</v>
      </c>
      <c r="I594" s="122" t="s">
        <v>74</v>
      </c>
      <c r="J594" s="122">
        <f>YEAR(Tabla1[[#This Row],[Fecha de Inicio del Proceso]])</f>
        <v>2026</v>
      </c>
      <c r="K594" s="124">
        <v>46086</v>
      </c>
      <c r="L594" s="122" t="s">
        <v>4177</v>
      </c>
      <c r="M594" s="122" t="s">
        <v>4184</v>
      </c>
      <c r="N594" s="122" t="s">
        <v>4185</v>
      </c>
      <c r="O594" s="122" t="s">
        <v>27</v>
      </c>
      <c r="P594" s="122" t="s">
        <v>307</v>
      </c>
      <c r="Q594" s="124">
        <v>46111</v>
      </c>
      <c r="R594" s="124">
        <v>46090</v>
      </c>
      <c r="S594" s="126" t="s">
        <v>28</v>
      </c>
      <c r="T594" s="126" t="s">
        <v>28</v>
      </c>
      <c r="U594" s="126" t="s">
        <v>28</v>
      </c>
      <c r="V594" s="126" t="s">
        <v>28</v>
      </c>
      <c r="W594" s="126" t="s">
        <v>28</v>
      </c>
      <c r="X594" s="126" t="s">
        <v>28</v>
      </c>
      <c r="Y594" s="122" t="s">
        <v>4186</v>
      </c>
      <c r="Z594" s="122" t="s">
        <v>26</v>
      </c>
      <c r="AA594" s="123" t="s">
        <v>333</v>
      </c>
      <c r="AB594" s="141" t="s">
        <v>4187</v>
      </c>
      <c r="AC594" s="142">
        <f>IF(OR(ISNUMBER(FIND("inteligencia",Tabla1[[#This Row],[Resumen]])), ISNUMBER(FIND("artificial",Tabla1[[#This Row],[Resumen]])), ISNUMBER(FIND("Inteligencia",Tabla1[[#This Row],[Resumen]])), ISNUMBER(FIND("Artificial",Tabla1[[#This Row],[Resumen]]))), 1, 0)</f>
        <v>1</v>
      </c>
      <c r="AD594" s="16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94" s="167">
        <f>Tabla1[[#This Row],[Título Menciona IA]]*Tabla1[[#This Row],[Resumen Menciona IA]]</f>
        <v>0</v>
      </c>
      <c r="AF594" s="142" t="s">
        <v>81</v>
      </c>
      <c r="AG594" s="145"/>
      <c r="AH594" s="141"/>
      <c r="AI594" s="141"/>
      <c r="AJ594" s="141"/>
      <c r="AK594" s="141"/>
      <c r="AL594" s="141"/>
      <c r="AM594" s="141"/>
      <c r="AN594" s="141"/>
      <c r="AO594" s="141"/>
      <c r="AP594" s="142"/>
      <c r="AQ594" s="168" t="s">
        <v>4188</v>
      </c>
      <c r="AR594" s="147" t="s">
        <v>4189</v>
      </c>
      <c r="AS594" s="141"/>
      <c r="AT594" s="141"/>
    </row>
    <row r="595" spans="1:46" ht="120">
      <c r="A595" s="122">
        <v>594</v>
      </c>
      <c r="B595" s="123" t="s">
        <v>70</v>
      </c>
      <c r="C595" s="122" t="s">
        <v>4175</v>
      </c>
      <c r="D595" s="122" t="s">
        <v>22</v>
      </c>
      <c r="E595" s="122" t="s">
        <v>4190</v>
      </c>
      <c r="F595" s="123" t="s">
        <v>105</v>
      </c>
      <c r="G595" s="122" t="s">
        <v>28</v>
      </c>
      <c r="H595" s="122" t="s">
        <v>28</v>
      </c>
      <c r="I595" s="122" t="s">
        <v>199</v>
      </c>
      <c r="J595" s="122">
        <f>YEAR(Tabla1[[#This Row],[Fecha de Inicio del Proceso]])</f>
        <v>2026</v>
      </c>
      <c r="K595" s="124">
        <v>46066</v>
      </c>
      <c r="L595" s="122" t="s">
        <v>28</v>
      </c>
      <c r="M595" s="122" t="s">
        <v>4191</v>
      </c>
      <c r="N595" s="122" t="s">
        <v>4192</v>
      </c>
      <c r="O595" s="122" t="s">
        <v>109</v>
      </c>
      <c r="P595" s="122" t="s">
        <v>4193</v>
      </c>
      <c r="Q595" s="124">
        <v>46111</v>
      </c>
      <c r="R595" s="124">
        <v>46068</v>
      </c>
      <c r="S595" s="126">
        <v>46068</v>
      </c>
      <c r="T595" s="126" t="s">
        <v>28</v>
      </c>
      <c r="U595" s="126">
        <v>46068</v>
      </c>
      <c r="V595" s="124">
        <v>46066</v>
      </c>
      <c r="W595" s="124" t="s">
        <v>28</v>
      </c>
      <c r="X595" s="124" t="s">
        <v>28</v>
      </c>
      <c r="Y595" s="122" t="s">
        <v>4194</v>
      </c>
      <c r="Z595" s="122" t="s">
        <v>28</v>
      </c>
      <c r="AA595" s="123" t="s">
        <v>112</v>
      </c>
      <c r="AB595" s="141" t="s">
        <v>4195</v>
      </c>
      <c r="AC595" s="142">
        <f>IF(OR(ISNUMBER(FIND("inteligencia",Tabla1[[#This Row],[Resumen]])), ISNUMBER(FIND("artificial",Tabla1[[#This Row],[Resumen]])), ISNUMBER(FIND("Inteligencia",Tabla1[[#This Row],[Resumen]])), ISNUMBER(FIND("Artificial",Tabla1[[#This Row],[Resumen]]))), 1, 0)</f>
        <v>1</v>
      </c>
      <c r="AD595" s="16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95" s="167">
        <f>Tabla1[[#This Row],[Título Menciona IA]]*Tabla1[[#This Row],[Resumen Menciona IA]]</f>
        <v>0</v>
      </c>
      <c r="AF595" s="142" t="s">
        <v>81</v>
      </c>
      <c r="AG595" s="145"/>
      <c r="AH595" s="141"/>
      <c r="AI595" s="141"/>
      <c r="AJ595" s="141"/>
      <c r="AK595" s="141"/>
      <c r="AL595" s="141"/>
      <c r="AM595" s="141"/>
      <c r="AN595" s="141"/>
      <c r="AO595" s="141"/>
      <c r="AP595" s="142"/>
      <c r="AQ595" s="146" t="s">
        <v>4196</v>
      </c>
      <c r="AR595" s="147" t="s">
        <v>4197</v>
      </c>
      <c r="AS595" s="147" t="s">
        <v>4198</v>
      </c>
      <c r="AT595" s="141"/>
    </row>
    <row r="596" spans="1:46" ht="90">
      <c r="A596" s="122">
        <v>595</v>
      </c>
      <c r="B596" s="123" t="s">
        <v>70</v>
      </c>
      <c r="C596" s="122" t="s">
        <v>4175</v>
      </c>
      <c r="D596" s="122" t="s">
        <v>22</v>
      </c>
      <c r="E596" s="122" t="s">
        <v>4176</v>
      </c>
      <c r="F596" s="123" t="s">
        <v>24</v>
      </c>
      <c r="G596" s="122" t="s">
        <v>122</v>
      </c>
      <c r="H596" s="122" t="s">
        <v>4176</v>
      </c>
      <c r="I596" s="122" t="s">
        <v>74</v>
      </c>
      <c r="J596" s="122">
        <f>YEAR(Tabla1[[#This Row],[Fecha de Inicio del Proceso]])</f>
        <v>2025</v>
      </c>
      <c r="K596" s="124">
        <v>46013</v>
      </c>
      <c r="L596" s="122" t="s">
        <v>4199</v>
      </c>
      <c r="M596" s="122" t="s">
        <v>4200</v>
      </c>
      <c r="N596" s="122" t="s">
        <v>4201</v>
      </c>
      <c r="O596" s="122" t="s">
        <v>27</v>
      </c>
      <c r="P596" s="122" t="s">
        <v>307</v>
      </c>
      <c r="Q596" s="124">
        <v>46111</v>
      </c>
      <c r="R596" s="124">
        <v>46014</v>
      </c>
      <c r="S596" s="126" t="s">
        <v>28</v>
      </c>
      <c r="T596" s="126" t="s">
        <v>28</v>
      </c>
      <c r="U596" s="126" t="s">
        <v>28</v>
      </c>
      <c r="V596" s="126" t="s">
        <v>28</v>
      </c>
      <c r="W596" s="126" t="s">
        <v>28</v>
      </c>
      <c r="X596" s="126" t="s">
        <v>28</v>
      </c>
      <c r="Y596" s="122" t="s">
        <v>4202</v>
      </c>
      <c r="Z596" s="122" t="s">
        <v>26</v>
      </c>
      <c r="AA596" s="123" t="s">
        <v>135</v>
      </c>
      <c r="AB596" s="141" t="s">
        <v>4203</v>
      </c>
      <c r="AC596" s="142">
        <f>IF(OR(ISNUMBER(FIND("inteligencia",Tabla1[[#This Row],[Resumen]])), ISNUMBER(FIND("artificial",Tabla1[[#This Row],[Resumen]])), ISNUMBER(FIND("Inteligencia",Tabla1[[#This Row],[Resumen]])), ISNUMBER(FIND("Artificial",Tabla1[[#This Row],[Resumen]]))), 1, 0)</f>
        <v>1</v>
      </c>
      <c r="AD596" s="16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596" s="167">
        <f>Tabla1[[#This Row],[Título Menciona IA]]*Tabla1[[#This Row],[Resumen Menciona IA]]</f>
        <v>0</v>
      </c>
      <c r="AF596" s="142" t="s">
        <v>81</v>
      </c>
      <c r="AG596" s="145"/>
      <c r="AH596" s="141"/>
      <c r="AI596" s="141"/>
      <c r="AJ596" s="141"/>
      <c r="AK596" s="141"/>
      <c r="AL596" s="141"/>
      <c r="AM596" s="141"/>
      <c r="AN596" s="141"/>
      <c r="AO596" s="141"/>
      <c r="AP596" s="142"/>
      <c r="AQ596" s="146" t="s">
        <v>4204</v>
      </c>
      <c r="AR596" s="147" t="s">
        <v>4205</v>
      </c>
      <c r="AS596" s="141"/>
      <c r="AT596" s="141"/>
    </row>
    <row r="597" spans="1:46" ht="90">
      <c r="A597" s="122">
        <v>596</v>
      </c>
      <c r="B597" s="123" t="s">
        <v>70</v>
      </c>
      <c r="C597" s="122" t="s">
        <v>4175</v>
      </c>
      <c r="D597" s="122" t="s">
        <v>22</v>
      </c>
      <c r="E597" s="122" t="s">
        <v>4176</v>
      </c>
      <c r="F597" s="123" t="s">
        <v>24</v>
      </c>
      <c r="G597" s="122" t="s">
        <v>122</v>
      </c>
      <c r="H597" s="122" t="s">
        <v>4176</v>
      </c>
      <c r="I597" s="122" t="s">
        <v>74</v>
      </c>
      <c r="J597" s="122">
        <f>YEAR(Tabla1[[#This Row],[Fecha de Inicio del Proceso]])</f>
        <v>2025</v>
      </c>
      <c r="K597" s="124">
        <v>46003</v>
      </c>
      <c r="L597" s="122" t="s">
        <v>4199</v>
      </c>
      <c r="M597" s="122" t="s">
        <v>4206</v>
      </c>
      <c r="N597" s="122" t="s">
        <v>4207</v>
      </c>
      <c r="O597" s="122" t="s">
        <v>27</v>
      </c>
      <c r="P597" s="122" t="s">
        <v>307</v>
      </c>
      <c r="Q597" s="124">
        <v>46111</v>
      </c>
      <c r="R597" s="124">
        <v>46006</v>
      </c>
      <c r="S597" s="126" t="s">
        <v>28</v>
      </c>
      <c r="T597" s="126" t="s">
        <v>28</v>
      </c>
      <c r="U597" s="126" t="s">
        <v>28</v>
      </c>
      <c r="V597" s="124" t="s">
        <v>28</v>
      </c>
      <c r="W597" s="124" t="s">
        <v>28</v>
      </c>
      <c r="X597" s="124" t="s">
        <v>28</v>
      </c>
      <c r="Y597" s="122" t="s">
        <v>4208</v>
      </c>
      <c r="Z597" s="122" t="s">
        <v>26</v>
      </c>
      <c r="AA597" s="123" t="s">
        <v>79</v>
      </c>
      <c r="AB597" s="141" t="s">
        <v>4209</v>
      </c>
      <c r="AC597" s="142">
        <f>IF(OR(ISNUMBER(FIND("inteligencia",Tabla1[[#This Row],[Resumen]])), ISNUMBER(FIND("artificial",Tabla1[[#This Row],[Resumen]])), ISNUMBER(FIND("Inteligencia",Tabla1[[#This Row],[Resumen]])), ISNUMBER(FIND("Artificial",Tabla1[[#This Row],[Resumen]]))), 1, 0)</f>
        <v>1</v>
      </c>
      <c r="AD597" s="16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97" s="167">
        <f>Tabla1[[#This Row],[Título Menciona IA]]*Tabla1[[#This Row],[Resumen Menciona IA]]</f>
        <v>1</v>
      </c>
      <c r="AF597" s="142" t="s">
        <v>81</v>
      </c>
      <c r="AG597" s="145"/>
      <c r="AH597" s="141"/>
      <c r="AI597" s="141"/>
      <c r="AJ597" s="141"/>
      <c r="AK597" s="141"/>
      <c r="AL597" s="141"/>
      <c r="AM597" s="141"/>
      <c r="AN597" s="141"/>
      <c r="AO597" s="141"/>
      <c r="AP597" s="142"/>
      <c r="AQ597" s="146" t="s">
        <v>4210</v>
      </c>
      <c r="AR597" s="147" t="s">
        <v>4211</v>
      </c>
      <c r="AS597" s="141"/>
      <c r="AT597" s="141"/>
    </row>
    <row r="598" spans="1:46" ht="75">
      <c r="A598" s="122">
        <v>597</v>
      </c>
      <c r="B598" s="123" t="s">
        <v>70</v>
      </c>
      <c r="C598" s="122" t="s">
        <v>4175</v>
      </c>
      <c r="D598" s="122" t="s">
        <v>22</v>
      </c>
      <c r="E598" s="122" t="s">
        <v>4176</v>
      </c>
      <c r="F598" s="123" t="s">
        <v>24</v>
      </c>
      <c r="G598" s="122" t="s">
        <v>122</v>
      </c>
      <c r="H598" s="122" t="s">
        <v>4176</v>
      </c>
      <c r="I598" s="122" t="s">
        <v>74</v>
      </c>
      <c r="J598" s="122">
        <f>YEAR(Tabla1[[#This Row],[Fecha de Inicio del Proceso]])</f>
        <v>2025</v>
      </c>
      <c r="K598" s="124">
        <v>45993</v>
      </c>
      <c r="L598" s="122" t="s">
        <v>4199</v>
      </c>
      <c r="M598" s="122" t="s">
        <v>4212</v>
      </c>
      <c r="N598" s="122" t="s">
        <v>4213</v>
      </c>
      <c r="O598" s="122" t="s">
        <v>27</v>
      </c>
      <c r="P598" s="122" t="s">
        <v>307</v>
      </c>
      <c r="Q598" s="124">
        <v>46111</v>
      </c>
      <c r="R598" s="124">
        <v>45994</v>
      </c>
      <c r="S598" s="126" t="s">
        <v>28</v>
      </c>
      <c r="T598" s="126" t="s">
        <v>28</v>
      </c>
      <c r="U598" s="126" t="s">
        <v>28</v>
      </c>
      <c r="V598" s="126" t="s">
        <v>28</v>
      </c>
      <c r="W598" s="126" t="s">
        <v>28</v>
      </c>
      <c r="X598" s="126" t="s">
        <v>28</v>
      </c>
      <c r="Y598" s="122" t="s">
        <v>4214</v>
      </c>
      <c r="Z598" s="122" t="s">
        <v>26</v>
      </c>
      <c r="AA598" s="123" t="s">
        <v>135</v>
      </c>
      <c r="AB598" s="141" t="s">
        <v>4215</v>
      </c>
      <c r="AC598" s="142">
        <f>IF(OR(ISNUMBER(FIND("inteligencia",Tabla1[[#This Row],[Resumen]])), ISNUMBER(FIND("artificial",Tabla1[[#This Row],[Resumen]])), ISNUMBER(FIND("Inteligencia",Tabla1[[#This Row],[Resumen]])), ISNUMBER(FIND("Artificial",Tabla1[[#This Row],[Resumen]]))), 1, 0)</f>
        <v>1</v>
      </c>
      <c r="AD598" s="16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98" s="167">
        <f>Tabla1[[#This Row],[Título Menciona IA]]*Tabla1[[#This Row],[Resumen Menciona IA]]</f>
        <v>1</v>
      </c>
      <c r="AF598" s="142" t="s">
        <v>81</v>
      </c>
      <c r="AG598" s="145"/>
      <c r="AH598" s="141"/>
      <c r="AI598" s="141"/>
      <c r="AJ598" s="141"/>
      <c r="AK598" s="141"/>
      <c r="AL598" s="141"/>
      <c r="AM598" s="141"/>
      <c r="AN598" s="141"/>
      <c r="AO598" s="141"/>
      <c r="AP598" s="142"/>
      <c r="AQ598" s="146" t="s">
        <v>4216</v>
      </c>
      <c r="AR598" s="147" t="s">
        <v>4217</v>
      </c>
      <c r="AS598" s="141"/>
      <c r="AT598" s="141"/>
    </row>
    <row r="599" spans="1:46" ht="75">
      <c r="A599" s="122">
        <v>598</v>
      </c>
      <c r="B599" s="123" t="s">
        <v>70</v>
      </c>
      <c r="C599" s="122" t="s">
        <v>4175</v>
      </c>
      <c r="D599" s="122" t="s">
        <v>22</v>
      </c>
      <c r="E599" s="122" t="s">
        <v>4176</v>
      </c>
      <c r="F599" s="123" t="s">
        <v>24</v>
      </c>
      <c r="G599" s="122" t="s">
        <v>122</v>
      </c>
      <c r="H599" s="122" t="s">
        <v>4176</v>
      </c>
      <c r="I599" s="122" t="s">
        <v>74</v>
      </c>
      <c r="J599" s="122">
        <f>YEAR(Tabla1[[#This Row],[Fecha de Inicio del Proceso]])</f>
        <v>2025</v>
      </c>
      <c r="K599" s="124">
        <v>45973</v>
      </c>
      <c r="L599" s="122" t="s">
        <v>4199</v>
      </c>
      <c r="M599" s="122" t="s">
        <v>4218</v>
      </c>
      <c r="N599" s="122" t="s">
        <v>4219</v>
      </c>
      <c r="O599" s="122" t="s">
        <v>27</v>
      </c>
      <c r="P599" s="122" t="s">
        <v>4220</v>
      </c>
      <c r="Q599" s="124">
        <v>45973</v>
      </c>
      <c r="R599" s="124">
        <v>45973</v>
      </c>
      <c r="S599" s="126" t="s">
        <v>28</v>
      </c>
      <c r="T599" s="126" t="s">
        <v>28</v>
      </c>
      <c r="U599" s="126" t="s">
        <v>28</v>
      </c>
      <c r="V599" s="124" t="s">
        <v>28</v>
      </c>
      <c r="W599" s="124" t="s">
        <v>28</v>
      </c>
      <c r="X599" s="124" t="s">
        <v>28</v>
      </c>
      <c r="Y599" s="122" t="s">
        <v>4221</v>
      </c>
      <c r="Z599" s="122" t="s">
        <v>28</v>
      </c>
      <c r="AA599" s="123" t="s">
        <v>135</v>
      </c>
      <c r="AB599" s="141" t="s">
        <v>4222</v>
      </c>
      <c r="AC599" s="142">
        <f>IF(OR(ISNUMBER(FIND("inteligencia",Tabla1[[#This Row],[Resumen]])), ISNUMBER(FIND("artificial",Tabla1[[#This Row],[Resumen]])), ISNUMBER(FIND("Inteligencia",Tabla1[[#This Row],[Resumen]])), ISNUMBER(FIND("Artificial",Tabla1[[#This Row],[Resumen]]))), 1, 0)</f>
        <v>1</v>
      </c>
      <c r="AD599" s="16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599" s="167">
        <f>Tabla1[[#This Row],[Título Menciona IA]]*Tabla1[[#This Row],[Resumen Menciona IA]]</f>
        <v>1</v>
      </c>
      <c r="AF599" s="142" t="s">
        <v>81</v>
      </c>
      <c r="AG599" s="145"/>
      <c r="AH599" s="141"/>
      <c r="AI599" s="141"/>
      <c r="AJ599" s="141"/>
      <c r="AK599" s="141"/>
      <c r="AL599" s="141"/>
      <c r="AM599" s="141"/>
      <c r="AN599" s="141"/>
      <c r="AO599" s="141"/>
      <c r="AP599" s="142"/>
      <c r="AQ599" s="146" t="s">
        <v>4223</v>
      </c>
      <c r="AR599" s="147" t="s">
        <v>4224</v>
      </c>
      <c r="AS599" s="141"/>
      <c r="AT599" s="141"/>
    </row>
    <row r="600" spans="1:46" ht="75">
      <c r="A600" s="122">
        <v>599</v>
      </c>
      <c r="B600" s="123" t="s">
        <v>70</v>
      </c>
      <c r="C600" s="122" t="s">
        <v>4175</v>
      </c>
      <c r="D600" s="122" t="s">
        <v>22</v>
      </c>
      <c r="E600" s="122" t="s">
        <v>4176</v>
      </c>
      <c r="F600" s="123" t="s">
        <v>24</v>
      </c>
      <c r="G600" s="122" t="s">
        <v>122</v>
      </c>
      <c r="H600" s="122" t="s">
        <v>4176</v>
      </c>
      <c r="I600" s="122" t="s">
        <v>74</v>
      </c>
      <c r="J600" s="122">
        <f>YEAR(Tabla1[[#This Row],[Fecha de Inicio del Proceso]])</f>
        <v>2025</v>
      </c>
      <c r="K600" s="124">
        <v>45972</v>
      </c>
      <c r="L600" s="122" t="s">
        <v>4199</v>
      </c>
      <c r="M600" s="122" t="s">
        <v>4225</v>
      </c>
      <c r="N600" s="122" t="s">
        <v>4226</v>
      </c>
      <c r="O600" s="122" t="s">
        <v>27</v>
      </c>
      <c r="P600" s="122" t="s">
        <v>4220</v>
      </c>
      <c r="Q600" s="124">
        <v>45972</v>
      </c>
      <c r="R600" s="124">
        <v>45972</v>
      </c>
      <c r="S600" s="126" t="s">
        <v>28</v>
      </c>
      <c r="T600" s="126" t="s">
        <v>28</v>
      </c>
      <c r="U600" s="126" t="s">
        <v>28</v>
      </c>
      <c r="V600" s="124" t="s">
        <v>28</v>
      </c>
      <c r="W600" s="124" t="s">
        <v>28</v>
      </c>
      <c r="X600" s="124" t="s">
        <v>28</v>
      </c>
      <c r="Y600" s="122" t="s">
        <v>4227</v>
      </c>
      <c r="Z600" s="122" t="s">
        <v>28</v>
      </c>
      <c r="AA600" s="123" t="s">
        <v>79</v>
      </c>
      <c r="AB600" s="141" t="s">
        <v>4228</v>
      </c>
      <c r="AC600" s="142">
        <f>IF(OR(ISNUMBER(FIND("inteligencia",Tabla1[[#This Row],[Resumen]])), ISNUMBER(FIND("artificial",Tabla1[[#This Row],[Resumen]])), ISNUMBER(FIND("Inteligencia",Tabla1[[#This Row],[Resumen]])), ISNUMBER(FIND("Artificial",Tabla1[[#This Row],[Resumen]]))), 1, 0)</f>
        <v>1</v>
      </c>
      <c r="AD600" s="16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00" s="167">
        <f>Tabla1[[#This Row],[Título Menciona IA]]*Tabla1[[#This Row],[Resumen Menciona IA]]</f>
        <v>1</v>
      </c>
      <c r="AF600" s="142" t="s">
        <v>81</v>
      </c>
      <c r="AG600" s="145"/>
      <c r="AH600" s="141"/>
      <c r="AI600" s="141"/>
      <c r="AJ600" s="141"/>
      <c r="AK600" s="141"/>
      <c r="AL600" s="141"/>
      <c r="AM600" s="141"/>
      <c r="AN600" s="141"/>
      <c r="AO600" s="141"/>
      <c r="AP600" s="142"/>
      <c r="AQ600" s="146" t="s">
        <v>4229</v>
      </c>
      <c r="AR600" s="147" t="s">
        <v>4230</v>
      </c>
      <c r="AS600" s="141"/>
      <c r="AT600" s="141"/>
    </row>
    <row r="601" spans="1:46" ht="60">
      <c r="A601" s="122">
        <v>600</v>
      </c>
      <c r="B601" s="123" t="s">
        <v>70</v>
      </c>
      <c r="C601" s="122" t="s">
        <v>4175</v>
      </c>
      <c r="D601" s="122" t="s">
        <v>22</v>
      </c>
      <c r="E601" s="122" t="s">
        <v>4176</v>
      </c>
      <c r="F601" s="123" t="s">
        <v>24</v>
      </c>
      <c r="G601" s="122" t="s">
        <v>122</v>
      </c>
      <c r="H601" s="122" t="s">
        <v>4176</v>
      </c>
      <c r="I601" s="122" t="s">
        <v>74</v>
      </c>
      <c r="J601" s="122">
        <f>YEAR(Tabla1[[#This Row],[Fecha de Inicio del Proceso]])</f>
        <v>2025</v>
      </c>
      <c r="K601" s="124">
        <v>45968</v>
      </c>
      <c r="L601" s="122" t="s">
        <v>4199</v>
      </c>
      <c r="M601" s="122" t="s">
        <v>4231</v>
      </c>
      <c r="N601" s="122" t="s">
        <v>4232</v>
      </c>
      <c r="O601" s="122" t="s">
        <v>27</v>
      </c>
      <c r="P601" s="122" t="s">
        <v>4220</v>
      </c>
      <c r="Q601" s="124">
        <v>45970</v>
      </c>
      <c r="R601" s="124">
        <v>45968</v>
      </c>
      <c r="S601" s="126" t="s">
        <v>28</v>
      </c>
      <c r="T601" s="126" t="s">
        <v>28</v>
      </c>
      <c r="U601" s="126" t="s">
        <v>28</v>
      </c>
      <c r="V601" s="124" t="s">
        <v>28</v>
      </c>
      <c r="W601" s="124" t="s">
        <v>28</v>
      </c>
      <c r="X601" s="124" t="s">
        <v>28</v>
      </c>
      <c r="Y601" s="122" t="s">
        <v>4233</v>
      </c>
      <c r="Z601" s="122" t="s">
        <v>28</v>
      </c>
      <c r="AA601" s="123" t="s">
        <v>79</v>
      </c>
      <c r="AB601" s="141" t="s">
        <v>4234</v>
      </c>
      <c r="AC601" s="142">
        <f>IF(OR(ISNUMBER(FIND("inteligencia",Tabla1[[#This Row],[Resumen]])), ISNUMBER(FIND("artificial",Tabla1[[#This Row],[Resumen]])), ISNUMBER(FIND("Inteligencia",Tabla1[[#This Row],[Resumen]])), ISNUMBER(FIND("Artificial",Tabla1[[#This Row],[Resumen]]))), 1, 0)</f>
        <v>1</v>
      </c>
      <c r="AD601" s="16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01" s="167">
        <f>Tabla1[[#This Row],[Título Menciona IA]]*Tabla1[[#This Row],[Resumen Menciona IA]]</f>
        <v>1</v>
      </c>
      <c r="AF601" s="142" t="s">
        <v>81</v>
      </c>
      <c r="AG601" s="145"/>
      <c r="AH601" s="141"/>
      <c r="AI601" s="141"/>
      <c r="AJ601" s="141"/>
      <c r="AK601" s="141"/>
      <c r="AL601" s="141"/>
      <c r="AM601" s="141"/>
      <c r="AN601" s="141"/>
      <c r="AO601" s="141"/>
      <c r="AP601" s="142"/>
      <c r="AQ601" s="146" t="s">
        <v>4235</v>
      </c>
      <c r="AR601" s="147" t="s">
        <v>4236</v>
      </c>
      <c r="AS601" s="141"/>
      <c r="AT601" s="141"/>
    </row>
    <row r="602" spans="1:46" ht="105">
      <c r="A602" s="122">
        <v>601</v>
      </c>
      <c r="B602" s="123" t="s">
        <v>70</v>
      </c>
      <c r="C602" s="122" t="s">
        <v>4175</v>
      </c>
      <c r="D602" s="122" t="s">
        <v>22</v>
      </c>
      <c r="E602" s="122" t="s">
        <v>4176</v>
      </c>
      <c r="F602" s="123" t="s">
        <v>24</v>
      </c>
      <c r="G602" s="122" t="s">
        <v>122</v>
      </c>
      <c r="H602" s="122" t="s">
        <v>4176</v>
      </c>
      <c r="I602" s="122" t="s">
        <v>74</v>
      </c>
      <c r="J602" s="122">
        <f>YEAR(Tabla1[[#This Row],[Fecha de Inicio del Proceso]])</f>
        <v>2025</v>
      </c>
      <c r="K602" s="124">
        <v>45965</v>
      </c>
      <c r="L602" s="122" t="s">
        <v>4199</v>
      </c>
      <c r="M602" s="122" t="s">
        <v>4237</v>
      </c>
      <c r="N602" s="122" t="s">
        <v>4238</v>
      </c>
      <c r="O602" s="122" t="s">
        <v>27</v>
      </c>
      <c r="P602" s="122" t="s">
        <v>307</v>
      </c>
      <c r="Q602" s="124">
        <v>46112</v>
      </c>
      <c r="R602" s="124">
        <v>45966</v>
      </c>
      <c r="S602" s="126" t="s">
        <v>28</v>
      </c>
      <c r="T602" s="126" t="s">
        <v>28</v>
      </c>
      <c r="U602" s="126" t="s">
        <v>28</v>
      </c>
      <c r="V602" s="124" t="s">
        <v>28</v>
      </c>
      <c r="W602" s="124" t="s">
        <v>28</v>
      </c>
      <c r="X602" s="124" t="s">
        <v>28</v>
      </c>
      <c r="Y602" s="122" t="s">
        <v>4239</v>
      </c>
      <c r="Z602" s="122" t="s">
        <v>28</v>
      </c>
      <c r="AA602" s="123" t="s">
        <v>135</v>
      </c>
      <c r="AB602" s="141" t="s">
        <v>4240</v>
      </c>
      <c r="AC602" s="142" t="s">
        <v>81</v>
      </c>
      <c r="AD602" s="146" t="s">
        <v>4241</v>
      </c>
      <c r="AE602" s="148" t="s">
        <v>4242</v>
      </c>
      <c r="AF602" s="142" t="s">
        <v>81</v>
      </c>
      <c r="AG602" s="145"/>
      <c r="AH602" s="141"/>
      <c r="AI602" s="141"/>
      <c r="AJ602" s="141"/>
      <c r="AK602" s="141"/>
      <c r="AL602" s="141"/>
      <c r="AM602" s="141"/>
      <c r="AN602" s="141"/>
      <c r="AO602" s="141"/>
      <c r="AP602" s="142"/>
      <c r="AQ602" s="146" t="s">
        <v>4243</v>
      </c>
      <c r="AR602" s="147" t="s">
        <v>4244</v>
      </c>
      <c r="AS602" s="141"/>
      <c r="AT602" s="141"/>
    </row>
    <row r="603" spans="1:46" ht="105">
      <c r="A603" s="122">
        <v>602</v>
      </c>
      <c r="B603" s="123" t="s">
        <v>70</v>
      </c>
      <c r="C603" s="122" t="s">
        <v>4175</v>
      </c>
      <c r="D603" s="122" t="s">
        <v>22</v>
      </c>
      <c r="E603" s="122" t="s">
        <v>4176</v>
      </c>
      <c r="F603" s="123" t="s">
        <v>24</v>
      </c>
      <c r="G603" s="122" t="s">
        <v>122</v>
      </c>
      <c r="H603" s="122" t="s">
        <v>4176</v>
      </c>
      <c r="I603" s="122" t="s">
        <v>74</v>
      </c>
      <c r="J603" s="122">
        <f>YEAR(Tabla1[[#This Row],[Fecha de Inicio del Proceso]])</f>
        <v>2025</v>
      </c>
      <c r="K603" s="124">
        <v>45964</v>
      </c>
      <c r="L603" s="122" t="s">
        <v>4199</v>
      </c>
      <c r="M603" s="122" t="s">
        <v>4245</v>
      </c>
      <c r="N603" s="122" t="s">
        <v>4238</v>
      </c>
      <c r="O603" s="122" t="s">
        <v>2025</v>
      </c>
      <c r="P603" s="122" t="s">
        <v>4246</v>
      </c>
      <c r="Q603" s="124">
        <v>45966</v>
      </c>
      <c r="R603" s="124">
        <v>45966</v>
      </c>
      <c r="S603" s="126" t="s">
        <v>28</v>
      </c>
      <c r="T603" s="126" t="s">
        <v>28</v>
      </c>
      <c r="U603" s="126" t="s">
        <v>28</v>
      </c>
      <c r="V603" s="124" t="s">
        <v>28</v>
      </c>
      <c r="W603" s="124" t="s">
        <v>28</v>
      </c>
      <c r="X603" s="124">
        <v>45966</v>
      </c>
      <c r="Y603" s="122" t="s">
        <v>4239</v>
      </c>
      <c r="Z603" s="122" t="s">
        <v>28</v>
      </c>
      <c r="AA603" s="123" t="s">
        <v>135</v>
      </c>
      <c r="AB603" s="141" t="s">
        <v>4247</v>
      </c>
      <c r="AC603" s="142">
        <f>IF(OR(ISNUMBER(FIND("inteligencia",Tabla1[[#This Row],[Resumen]])), ISNUMBER(FIND("artificial",Tabla1[[#This Row],[Resumen]])), ISNUMBER(FIND("Inteligencia",Tabla1[[#This Row],[Resumen]])), ISNUMBER(FIND("Artificial",Tabla1[[#This Row],[Resumen]]))), 1, 0)</f>
        <v>1</v>
      </c>
      <c r="AD603" s="16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03" s="167">
        <f>Tabla1[[#This Row],[Título Menciona IA]]*Tabla1[[#This Row],[Resumen Menciona IA]]</f>
        <v>1</v>
      </c>
      <c r="AF603" s="142" t="s">
        <v>81</v>
      </c>
      <c r="AG603" s="145"/>
      <c r="AH603" s="141"/>
      <c r="AI603" s="141"/>
      <c r="AJ603" s="141"/>
      <c r="AK603" s="141"/>
      <c r="AL603" s="141"/>
      <c r="AM603" s="141"/>
      <c r="AN603" s="141"/>
      <c r="AO603" s="141"/>
      <c r="AP603" s="142"/>
      <c r="AQ603" s="146" t="s">
        <v>4241</v>
      </c>
      <c r="AR603" s="148" t="s">
        <v>4242</v>
      </c>
      <c r="AS603" s="141"/>
      <c r="AT603" s="141"/>
    </row>
    <row r="604" spans="1:46" ht="90">
      <c r="A604" s="122">
        <v>603</v>
      </c>
      <c r="B604" s="123" t="s">
        <v>70</v>
      </c>
      <c r="C604" s="122" t="s">
        <v>4175</v>
      </c>
      <c r="D604" s="122" t="s">
        <v>22</v>
      </c>
      <c r="E604" s="122" t="s">
        <v>4176</v>
      </c>
      <c r="F604" s="123" t="s">
        <v>24</v>
      </c>
      <c r="G604" s="122" t="s">
        <v>122</v>
      </c>
      <c r="H604" s="122" t="s">
        <v>4176</v>
      </c>
      <c r="I604" s="122" t="s">
        <v>74</v>
      </c>
      <c r="J604" s="122">
        <f>YEAR(Tabla1[[#This Row],[Fecha de Inicio del Proceso]])</f>
        <v>2025</v>
      </c>
      <c r="K604" s="124">
        <v>45961</v>
      </c>
      <c r="L604" s="122" t="s">
        <v>4199</v>
      </c>
      <c r="M604" s="122" t="s">
        <v>4248</v>
      </c>
      <c r="N604" s="122" t="s">
        <v>4249</v>
      </c>
      <c r="O604" s="122" t="s">
        <v>27</v>
      </c>
      <c r="P604" s="122" t="s">
        <v>307</v>
      </c>
      <c r="Q604" s="124">
        <v>46112</v>
      </c>
      <c r="R604" s="124">
        <v>45964</v>
      </c>
      <c r="S604" s="126" t="s">
        <v>28</v>
      </c>
      <c r="T604" s="126" t="s">
        <v>28</v>
      </c>
      <c r="U604" s="126" t="s">
        <v>28</v>
      </c>
      <c r="V604" s="124" t="s">
        <v>28</v>
      </c>
      <c r="W604" s="124" t="s">
        <v>28</v>
      </c>
      <c r="X604" s="124" t="s">
        <v>28</v>
      </c>
      <c r="Y604" s="122" t="s">
        <v>4239</v>
      </c>
      <c r="Z604" s="122" t="s">
        <v>26</v>
      </c>
      <c r="AA604" s="123" t="s">
        <v>135</v>
      </c>
      <c r="AB604" s="141" t="s">
        <v>4250</v>
      </c>
      <c r="AC604" s="142" t="s">
        <v>81</v>
      </c>
      <c r="AD604" s="146" t="s">
        <v>4251</v>
      </c>
      <c r="AE604" s="148" t="s">
        <v>4252</v>
      </c>
      <c r="AF604" s="142" t="s">
        <v>81</v>
      </c>
      <c r="AG604" s="145"/>
      <c r="AH604" s="141"/>
      <c r="AI604" s="141"/>
      <c r="AJ604" s="141"/>
      <c r="AK604" s="141"/>
      <c r="AL604" s="141"/>
      <c r="AM604" s="141"/>
      <c r="AN604" s="141"/>
      <c r="AO604" s="141"/>
      <c r="AP604" s="142"/>
      <c r="AQ604" s="146" t="s">
        <v>4253</v>
      </c>
      <c r="AR604" s="147" t="s">
        <v>4254</v>
      </c>
      <c r="AS604" s="141"/>
      <c r="AT604" s="141"/>
    </row>
    <row r="605" spans="1:46" ht="105">
      <c r="A605" s="122">
        <v>604</v>
      </c>
      <c r="B605" s="123" t="s">
        <v>70</v>
      </c>
      <c r="C605" s="122" t="s">
        <v>4175</v>
      </c>
      <c r="D605" s="122" t="s">
        <v>22</v>
      </c>
      <c r="E605" s="122" t="s">
        <v>4176</v>
      </c>
      <c r="F605" s="123" t="s">
        <v>24</v>
      </c>
      <c r="G605" s="122" t="s">
        <v>122</v>
      </c>
      <c r="H605" s="122" t="s">
        <v>4176</v>
      </c>
      <c r="I605" s="122" t="s">
        <v>74</v>
      </c>
      <c r="J605" s="122">
        <f>YEAR(Tabla1[[#This Row],[Fecha de Inicio del Proceso]])</f>
        <v>2025</v>
      </c>
      <c r="K605" s="124">
        <v>45961</v>
      </c>
      <c r="L605" s="122" t="s">
        <v>4199</v>
      </c>
      <c r="M605" s="122" t="s">
        <v>4255</v>
      </c>
      <c r="N605" s="122" t="s">
        <v>4256</v>
      </c>
      <c r="O605" s="122" t="s">
        <v>27</v>
      </c>
      <c r="P605" s="122" t="s">
        <v>307</v>
      </c>
      <c r="Q605" s="124">
        <v>45966</v>
      </c>
      <c r="R605" s="124">
        <v>45964</v>
      </c>
      <c r="S605" s="126" t="s">
        <v>28</v>
      </c>
      <c r="T605" s="126" t="s">
        <v>28</v>
      </c>
      <c r="U605" s="126" t="s">
        <v>28</v>
      </c>
      <c r="V605" s="124" t="s">
        <v>28</v>
      </c>
      <c r="W605" s="124" t="s">
        <v>28</v>
      </c>
      <c r="X605" s="124" t="s">
        <v>28</v>
      </c>
      <c r="Y605" s="122" t="s">
        <v>4257</v>
      </c>
      <c r="Z605" s="122" t="s">
        <v>26</v>
      </c>
      <c r="AA605" s="123" t="s">
        <v>135</v>
      </c>
      <c r="AB605" s="141" t="s">
        <v>4258</v>
      </c>
      <c r="AC605" s="142">
        <f>IF(OR(ISNUMBER(FIND("inteligencia",Tabla1[[#This Row],[Resumen]])), ISNUMBER(FIND("artificial",Tabla1[[#This Row],[Resumen]])), ISNUMBER(FIND("Inteligencia",Tabla1[[#This Row],[Resumen]])), ISNUMBER(FIND("Artificial",Tabla1[[#This Row],[Resumen]]))), 1, 0)</f>
        <v>1</v>
      </c>
      <c r="AD605" s="16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05" s="167">
        <f>Tabla1[[#This Row],[Título Menciona IA]]*Tabla1[[#This Row],[Resumen Menciona IA]]</f>
        <v>1</v>
      </c>
      <c r="AF605" s="142" t="s">
        <v>81</v>
      </c>
      <c r="AG605" s="145"/>
      <c r="AH605" s="141"/>
      <c r="AI605" s="141"/>
      <c r="AJ605" s="141"/>
      <c r="AK605" s="141"/>
      <c r="AL605" s="141"/>
      <c r="AM605" s="141"/>
      <c r="AN605" s="141"/>
      <c r="AO605" s="141"/>
      <c r="AP605" s="142"/>
      <c r="AQ605" s="146" t="s">
        <v>4251</v>
      </c>
      <c r="AR605" s="148" t="s">
        <v>4252</v>
      </c>
      <c r="AS605" s="141"/>
      <c r="AT605" s="141"/>
    </row>
    <row r="606" spans="1:46" ht="75">
      <c r="A606" s="122">
        <v>605</v>
      </c>
      <c r="B606" s="123" t="s">
        <v>70</v>
      </c>
      <c r="C606" s="122" t="s">
        <v>4175</v>
      </c>
      <c r="D606" s="122" t="s">
        <v>22</v>
      </c>
      <c r="E606" s="122" t="s">
        <v>4176</v>
      </c>
      <c r="F606" s="123" t="s">
        <v>24</v>
      </c>
      <c r="G606" s="122" t="s">
        <v>122</v>
      </c>
      <c r="H606" s="122" t="s">
        <v>4176</v>
      </c>
      <c r="I606" s="122" t="s">
        <v>74</v>
      </c>
      <c r="J606" s="122">
        <f>YEAR(Tabla1[[#This Row],[Fecha de Inicio del Proceso]])</f>
        <v>2025</v>
      </c>
      <c r="K606" s="124">
        <v>45952</v>
      </c>
      <c r="L606" s="122" t="s">
        <v>4199</v>
      </c>
      <c r="M606" s="122" t="s">
        <v>4259</v>
      </c>
      <c r="N606" s="122" t="s">
        <v>4260</v>
      </c>
      <c r="O606" s="122" t="s">
        <v>27</v>
      </c>
      <c r="P606" s="122" t="s">
        <v>307</v>
      </c>
      <c r="Q606" s="124">
        <v>45992</v>
      </c>
      <c r="R606" s="124">
        <v>45954</v>
      </c>
      <c r="S606" s="126" t="s">
        <v>28</v>
      </c>
      <c r="T606" s="126" t="s">
        <v>28</v>
      </c>
      <c r="U606" s="126" t="s">
        <v>28</v>
      </c>
      <c r="V606" s="124" t="s">
        <v>28</v>
      </c>
      <c r="W606" s="124" t="s">
        <v>28</v>
      </c>
      <c r="X606" s="124" t="s">
        <v>28</v>
      </c>
      <c r="Y606" s="122" t="s">
        <v>4261</v>
      </c>
      <c r="Z606" s="122" t="s">
        <v>26</v>
      </c>
      <c r="AA606" s="123" t="s">
        <v>112</v>
      </c>
      <c r="AB606" s="141" t="s">
        <v>4262</v>
      </c>
      <c r="AC606" s="142">
        <f>IF(OR(ISNUMBER(FIND("inteligencia",Tabla1[[#This Row],[Resumen]])), ISNUMBER(FIND("artificial",Tabla1[[#This Row],[Resumen]])), ISNUMBER(FIND("Inteligencia",Tabla1[[#This Row],[Resumen]])), ISNUMBER(FIND("Artificial",Tabla1[[#This Row],[Resumen]]))), 1, 0)</f>
        <v>1</v>
      </c>
      <c r="AD606" s="16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06" s="167">
        <f>Tabla1[[#This Row],[Título Menciona IA]]*Tabla1[[#This Row],[Resumen Menciona IA]]</f>
        <v>0</v>
      </c>
      <c r="AF606" s="142" t="s">
        <v>81</v>
      </c>
      <c r="AG606" s="145"/>
      <c r="AH606" s="141"/>
      <c r="AI606" s="141"/>
      <c r="AJ606" s="141"/>
      <c r="AK606" s="141"/>
      <c r="AL606" s="141"/>
      <c r="AM606" s="141"/>
      <c r="AN606" s="141"/>
      <c r="AO606" s="141"/>
      <c r="AP606" s="142"/>
      <c r="AQ606" s="146" t="s">
        <v>4263</v>
      </c>
      <c r="AR606" s="147" t="s">
        <v>4264</v>
      </c>
      <c r="AS606" s="141"/>
      <c r="AT606" s="141"/>
    </row>
    <row r="607" spans="1:46" ht="75">
      <c r="A607" s="122">
        <v>606</v>
      </c>
      <c r="B607" s="123" t="s">
        <v>70</v>
      </c>
      <c r="C607" s="122" t="s">
        <v>4175</v>
      </c>
      <c r="D607" s="122" t="s">
        <v>22</v>
      </c>
      <c r="E607" s="122" t="s">
        <v>4176</v>
      </c>
      <c r="F607" s="123" t="s">
        <v>24</v>
      </c>
      <c r="G607" s="122" t="s">
        <v>122</v>
      </c>
      <c r="H607" s="122" t="s">
        <v>4176</v>
      </c>
      <c r="I607" s="122" t="s">
        <v>74</v>
      </c>
      <c r="J607" s="122">
        <f>YEAR(Tabla1[[#This Row],[Fecha de Inicio del Proceso]])</f>
        <v>2025</v>
      </c>
      <c r="K607" s="124">
        <v>45923</v>
      </c>
      <c r="L607" s="122" t="s">
        <v>4199</v>
      </c>
      <c r="M607" s="122" t="s">
        <v>4265</v>
      </c>
      <c r="N607" s="122" t="s">
        <v>4266</v>
      </c>
      <c r="O607" s="122" t="s">
        <v>27</v>
      </c>
      <c r="P607" s="122" t="s">
        <v>307</v>
      </c>
      <c r="Q607" s="124">
        <v>45966</v>
      </c>
      <c r="R607" s="124">
        <v>45924</v>
      </c>
      <c r="S607" s="126" t="s">
        <v>28</v>
      </c>
      <c r="T607" s="126" t="s">
        <v>28</v>
      </c>
      <c r="U607" s="126" t="s">
        <v>28</v>
      </c>
      <c r="V607" s="126" t="s">
        <v>28</v>
      </c>
      <c r="W607" s="126" t="s">
        <v>28</v>
      </c>
      <c r="X607" s="126" t="s">
        <v>28</v>
      </c>
      <c r="Y607" s="122" t="s">
        <v>4267</v>
      </c>
      <c r="Z607" s="122" t="s">
        <v>26</v>
      </c>
      <c r="AA607" s="123" t="s">
        <v>135</v>
      </c>
      <c r="AB607" s="141" t="s">
        <v>4268</v>
      </c>
      <c r="AC607" s="158">
        <f>IF(OR(ISNUMBER(FIND("inteligencia",Tabla1[[#This Row],[Resumen]])), ISNUMBER(FIND("artificial",Tabla1[[#This Row],[Resumen]])), ISNUMBER(FIND("Inteligencia",Tabla1[[#This Row],[Resumen]])), ISNUMBER(FIND("Artificial",Tabla1[[#This Row],[Resumen]]))), 1, 0)</f>
        <v>1</v>
      </c>
      <c r="AD607"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07" s="159">
        <f>Tabla1[[#This Row],[Título Menciona IA]]*Tabla1[[#This Row],[Resumen Menciona IA]]</f>
        <v>1</v>
      </c>
      <c r="AF607" s="142" t="s">
        <v>81</v>
      </c>
      <c r="AG607" s="145"/>
      <c r="AH607" s="141"/>
      <c r="AI607" s="141"/>
      <c r="AJ607" s="141"/>
      <c r="AK607" s="141"/>
      <c r="AL607" s="141"/>
      <c r="AM607" s="141"/>
      <c r="AN607" s="141"/>
      <c r="AO607" s="141"/>
      <c r="AP607" s="142"/>
      <c r="AQ607" s="146" t="s">
        <v>4269</v>
      </c>
      <c r="AR607" s="148" t="s">
        <v>4270</v>
      </c>
      <c r="AS607" s="134"/>
      <c r="AT607" s="134"/>
    </row>
    <row r="608" spans="1:46" ht="90">
      <c r="A608" s="122">
        <v>607</v>
      </c>
      <c r="B608" s="123" t="s">
        <v>70</v>
      </c>
      <c r="C608" s="122" t="s">
        <v>4175</v>
      </c>
      <c r="D608" s="122" t="s">
        <v>22</v>
      </c>
      <c r="E608" s="122" t="s">
        <v>4176</v>
      </c>
      <c r="F608" s="123" t="s">
        <v>24</v>
      </c>
      <c r="G608" s="122" t="s">
        <v>122</v>
      </c>
      <c r="H608" s="122" t="s">
        <v>4176</v>
      </c>
      <c r="I608" s="122" t="s">
        <v>74</v>
      </c>
      <c r="J608" s="122">
        <f>YEAR(Tabla1[[#This Row],[Fecha de Inicio del Proceso]])</f>
        <v>2025</v>
      </c>
      <c r="K608" s="124">
        <v>45919</v>
      </c>
      <c r="L608" s="122" t="s">
        <v>4199</v>
      </c>
      <c r="M608" s="122" t="s">
        <v>4271</v>
      </c>
      <c r="N608" s="122" t="s">
        <v>4272</v>
      </c>
      <c r="O608" s="122" t="s">
        <v>27</v>
      </c>
      <c r="P608" s="122" t="s">
        <v>307</v>
      </c>
      <c r="Q608" s="124">
        <v>45966</v>
      </c>
      <c r="R608" s="124">
        <v>45922</v>
      </c>
      <c r="S608" s="126" t="s">
        <v>28</v>
      </c>
      <c r="T608" s="126" t="s">
        <v>28</v>
      </c>
      <c r="U608" s="126" t="s">
        <v>28</v>
      </c>
      <c r="V608" s="126" t="s">
        <v>28</v>
      </c>
      <c r="W608" s="126" t="s">
        <v>28</v>
      </c>
      <c r="X608" s="126" t="s">
        <v>28</v>
      </c>
      <c r="Y608" s="122" t="s">
        <v>4273</v>
      </c>
      <c r="Z608" s="122" t="s">
        <v>26</v>
      </c>
      <c r="AA608" s="123" t="s">
        <v>239</v>
      </c>
      <c r="AB608" s="141" t="s">
        <v>4274</v>
      </c>
      <c r="AC608" s="158">
        <f>IF(OR(ISNUMBER(FIND("inteligencia",Tabla1[[#This Row],[Resumen]])), ISNUMBER(FIND("artificial",Tabla1[[#This Row],[Resumen]])), ISNUMBER(FIND("Inteligencia",Tabla1[[#This Row],[Resumen]])), ISNUMBER(FIND("Artificial",Tabla1[[#This Row],[Resumen]]))), 1, 0)</f>
        <v>1</v>
      </c>
      <c r="AD608"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08" s="159">
        <f>Tabla1[[#This Row],[Título Menciona IA]]*Tabla1[[#This Row],[Resumen Menciona IA]]</f>
        <v>0</v>
      </c>
      <c r="AF608" s="142" t="s">
        <v>81</v>
      </c>
      <c r="AG608" s="145"/>
      <c r="AH608" s="141"/>
      <c r="AI608" s="141"/>
      <c r="AJ608" s="141"/>
      <c r="AK608" s="141"/>
      <c r="AL608" s="141"/>
      <c r="AM608" s="141"/>
      <c r="AN608" s="141"/>
      <c r="AO608" s="141"/>
      <c r="AP608" s="142"/>
      <c r="AQ608" s="146" t="s">
        <v>4275</v>
      </c>
      <c r="AR608" s="148" t="s">
        <v>4276</v>
      </c>
      <c r="AS608" s="134"/>
      <c r="AT608" s="134"/>
    </row>
    <row r="609" spans="1:46" ht="105">
      <c r="A609" s="122">
        <v>608</v>
      </c>
      <c r="B609" s="123" t="s">
        <v>70</v>
      </c>
      <c r="C609" s="122" t="s">
        <v>4175</v>
      </c>
      <c r="D609" s="122" t="s">
        <v>22</v>
      </c>
      <c r="E609" s="122" t="s">
        <v>4176</v>
      </c>
      <c r="F609" s="123" t="s">
        <v>24</v>
      </c>
      <c r="G609" s="122" t="s">
        <v>122</v>
      </c>
      <c r="H609" s="122" t="s">
        <v>4176</v>
      </c>
      <c r="I609" s="122" t="s">
        <v>74</v>
      </c>
      <c r="J609" s="122">
        <f>YEAR(Tabla1[[#This Row],[Fecha de Inicio del Proceso]])</f>
        <v>2025</v>
      </c>
      <c r="K609" s="124">
        <v>45918</v>
      </c>
      <c r="L609" s="122" t="s">
        <v>4199</v>
      </c>
      <c r="M609" s="122" t="s">
        <v>4277</v>
      </c>
      <c r="N609" s="122" t="s">
        <v>4278</v>
      </c>
      <c r="O609" s="122" t="s">
        <v>27</v>
      </c>
      <c r="P609" s="122" t="s">
        <v>307</v>
      </c>
      <c r="Q609" s="124">
        <v>45966</v>
      </c>
      <c r="R609" s="124">
        <v>45922</v>
      </c>
      <c r="S609" s="126" t="s">
        <v>28</v>
      </c>
      <c r="T609" s="126" t="s">
        <v>28</v>
      </c>
      <c r="U609" s="123" t="s">
        <v>28</v>
      </c>
      <c r="V609" s="122" t="s">
        <v>28</v>
      </c>
      <c r="W609" s="122" t="s">
        <v>28</v>
      </c>
      <c r="X609" s="122" t="s">
        <v>28</v>
      </c>
      <c r="Y609" s="122" t="s">
        <v>4233</v>
      </c>
      <c r="Z609" s="122" t="s">
        <v>28</v>
      </c>
      <c r="AA609" s="123" t="s">
        <v>333</v>
      </c>
      <c r="AB609" s="141" t="s">
        <v>4279</v>
      </c>
      <c r="AC609" s="142">
        <f>IF(OR(ISNUMBER(FIND("inteligencia",Tabla1[[#This Row],[Resumen]])), ISNUMBER(FIND("artificial",Tabla1[[#This Row],[Resumen]])), ISNUMBER(FIND("Inteligencia",Tabla1[[#This Row],[Resumen]])), ISNUMBER(FIND("Artificial",Tabla1[[#This Row],[Resumen]]))), 1, 0)</f>
        <v>1</v>
      </c>
      <c r="AD609" s="16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09" s="167">
        <f>Tabla1[[#This Row],[Título Menciona IA]]*Tabla1[[#This Row],[Resumen Menciona IA]]</f>
        <v>1</v>
      </c>
      <c r="AF609" s="142" t="s">
        <v>81</v>
      </c>
      <c r="AG609" s="145"/>
      <c r="AH609" s="141"/>
      <c r="AI609" s="141"/>
      <c r="AJ609" s="141"/>
      <c r="AK609" s="141"/>
      <c r="AL609" s="141"/>
      <c r="AM609" s="141"/>
      <c r="AN609" s="141"/>
      <c r="AO609" s="141"/>
      <c r="AP609" s="142"/>
      <c r="AQ609" s="146" t="s">
        <v>4280</v>
      </c>
      <c r="AR609" s="148" t="s">
        <v>4281</v>
      </c>
      <c r="AS609" s="141"/>
      <c r="AT609" s="141"/>
    </row>
    <row r="610" spans="1:46" ht="105">
      <c r="A610" s="122">
        <v>609</v>
      </c>
      <c r="B610" s="123" t="s">
        <v>70</v>
      </c>
      <c r="C610" s="122" t="s">
        <v>4175</v>
      </c>
      <c r="D610" s="122" t="s">
        <v>22</v>
      </c>
      <c r="E610" s="122" t="s">
        <v>4190</v>
      </c>
      <c r="F610" s="123" t="s">
        <v>105</v>
      </c>
      <c r="G610" s="122" t="s">
        <v>28</v>
      </c>
      <c r="H610" s="122" t="s">
        <v>28</v>
      </c>
      <c r="I610" s="122" t="s">
        <v>106</v>
      </c>
      <c r="J610" s="122">
        <f>YEAR(Tabla1[[#This Row],[Fecha de Inicio del Proceso]])</f>
        <v>2025</v>
      </c>
      <c r="K610" s="124">
        <v>45909</v>
      </c>
      <c r="L610" s="122" t="s">
        <v>28</v>
      </c>
      <c r="M610" s="122" t="s">
        <v>4282</v>
      </c>
      <c r="N610" s="122" t="s">
        <v>4283</v>
      </c>
      <c r="O610" s="122" t="s">
        <v>109</v>
      </c>
      <c r="P610" s="122" t="s">
        <v>4193</v>
      </c>
      <c r="Q610" s="124">
        <v>45966</v>
      </c>
      <c r="R610" s="124">
        <v>45909</v>
      </c>
      <c r="S610" s="124">
        <v>45909</v>
      </c>
      <c r="T610" s="126" t="s">
        <v>28</v>
      </c>
      <c r="U610" s="124">
        <v>45909</v>
      </c>
      <c r="V610" s="126">
        <v>45908</v>
      </c>
      <c r="W610" s="122" t="s">
        <v>28</v>
      </c>
      <c r="X610" s="122" t="s">
        <v>28</v>
      </c>
      <c r="Y610" s="122" t="s">
        <v>4284</v>
      </c>
      <c r="Z610" s="122" t="s">
        <v>28</v>
      </c>
      <c r="AA610" s="123" t="s">
        <v>79</v>
      </c>
      <c r="AB610" s="141" t="s">
        <v>4285</v>
      </c>
      <c r="AC610" s="142">
        <f>IF(OR(ISNUMBER(FIND("inteligencia",Tabla1[[#This Row],[Resumen]])), ISNUMBER(FIND("artificial",Tabla1[[#This Row],[Resumen]])), ISNUMBER(FIND("Inteligencia",Tabla1[[#This Row],[Resumen]])), ISNUMBER(FIND("Artificial",Tabla1[[#This Row],[Resumen]]))), 1, 0)</f>
        <v>1</v>
      </c>
      <c r="AD610" s="16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10" s="167">
        <f>Tabla1[[#This Row],[Título Menciona IA]]*Tabla1[[#This Row],[Resumen Menciona IA]]</f>
        <v>1</v>
      </c>
      <c r="AF610" s="142" t="s">
        <v>81</v>
      </c>
      <c r="AG610" s="145"/>
      <c r="AH610" s="141"/>
      <c r="AI610" s="141"/>
      <c r="AJ610" s="141"/>
      <c r="AK610" s="141"/>
      <c r="AL610" s="141"/>
      <c r="AM610" s="141"/>
      <c r="AN610" s="141"/>
      <c r="AO610" s="141"/>
      <c r="AP610" s="142"/>
      <c r="AQ610" s="151" t="s">
        <v>4286</v>
      </c>
      <c r="AR610" s="148" t="s">
        <v>4287</v>
      </c>
      <c r="AS610" s="141" t="s">
        <v>4288</v>
      </c>
      <c r="AT610" s="141"/>
    </row>
    <row r="611" spans="1:46" ht="90">
      <c r="A611" s="122">
        <v>610</v>
      </c>
      <c r="B611" s="123" t="s">
        <v>70</v>
      </c>
      <c r="C611" s="122" t="s">
        <v>4175</v>
      </c>
      <c r="D611" s="122" t="s">
        <v>22</v>
      </c>
      <c r="E611" s="122" t="s">
        <v>4176</v>
      </c>
      <c r="F611" s="123" t="s">
        <v>24</v>
      </c>
      <c r="G611" s="122" t="s">
        <v>122</v>
      </c>
      <c r="H611" s="122" t="s">
        <v>4176</v>
      </c>
      <c r="I611" s="122" t="s">
        <v>74</v>
      </c>
      <c r="J611" s="122">
        <f>YEAR(Tabla1[[#This Row],[Fecha de Inicio del Proceso]])</f>
        <v>2025</v>
      </c>
      <c r="K611" s="124">
        <v>45904</v>
      </c>
      <c r="L611" s="122" t="s">
        <v>4199</v>
      </c>
      <c r="M611" s="122" t="s">
        <v>4289</v>
      </c>
      <c r="N611" s="122" t="s">
        <v>4290</v>
      </c>
      <c r="O611" s="122" t="s">
        <v>27</v>
      </c>
      <c r="P611" s="122" t="s">
        <v>307</v>
      </c>
      <c r="Q611" s="124">
        <v>45966</v>
      </c>
      <c r="R611" s="124">
        <v>45951</v>
      </c>
      <c r="S611" s="126" t="s">
        <v>28</v>
      </c>
      <c r="T611" s="126" t="s">
        <v>28</v>
      </c>
      <c r="U611" s="123" t="s">
        <v>28</v>
      </c>
      <c r="V611" s="122" t="s">
        <v>28</v>
      </c>
      <c r="W611" s="122" t="s">
        <v>28</v>
      </c>
      <c r="X611" s="122" t="s">
        <v>28</v>
      </c>
      <c r="Y611" s="122" t="s">
        <v>4291</v>
      </c>
      <c r="Z611" s="122" t="s">
        <v>26</v>
      </c>
      <c r="AA611" s="123" t="s">
        <v>333</v>
      </c>
      <c r="AB611" s="141" t="s">
        <v>4292</v>
      </c>
      <c r="AC611" s="142">
        <f>IF(OR(ISNUMBER(FIND("inteligencia",Tabla1[[#This Row],[Resumen]])), ISNUMBER(FIND("artificial",Tabla1[[#This Row],[Resumen]])), ISNUMBER(FIND("Inteligencia",Tabla1[[#This Row],[Resumen]])), ISNUMBER(FIND("Artificial",Tabla1[[#This Row],[Resumen]]))), 1, 0)</f>
        <v>1</v>
      </c>
      <c r="AD611" s="16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11" s="167">
        <f>Tabla1[[#This Row],[Título Menciona IA]]*Tabla1[[#This Row],[Resumen Menciona IA]]</f>
        <v>0</v>
      </c>
      <c r="AF611" s="142" t="s">
        <v>81</v>
      </c>
      <c r="AG611" s="145"/>
      <c r="AH611" s="141"/>
      <c r="AI611" s="141"/>
      <c r="AJ611" s="141"/>
      <c r="AK611" s="141"/>
      <c r="AL611" s="141"/>
      <c r="AM611" s="141"/>
      <c r="AN611" s="141"/>
      <c r="AO611" s="141"/>
      <c r="AP611" s="142"/>
      <c r="AQ611" s="146" t="s">
        <v>4293</v>
      </c>
      <c r="AR611" s="148" t="s">
        <v>4294</v>
      </c>
      <c r="AS611" s="141"/>
      <c r="AT611" s="141"/>
    </row>
    <row r="612" spans="1:46" ht="150">
      <c r="A612" s="122">
        <v>611</v>
      </c>
      <c r="B612" s="123" t="s">
        <v>70</v>
      </c>
      <c r="C612" s="122" t="s">
        <v>4175</v>
      </c>
      <c r="D612" s="122" t="s">
        <v>22</v>
      </c>
      <c r="E612" s="122" t="s">
        <v>4295</v>
      </c>
      <c r="F612" s="123" t="s">
        <v>105</v>
      </c>
      <c r="G612" s="122" t="s">
        <v>28</v>
      </c>
      <c r="H612" s="122" t="s">
        <v>28</v>
      </c>
      <c r="I612" s="122" t="s">
        <v>199</v>
      </c>
      <c r="J612" s="122">
        <f>YEAR(Tabla1[[#This Row],[Fecha de Inicio del Proceso]])</f>
        <v>2025</v>
      </c>
      <c r="K612" s="124">
        <v>45873</v>
      </c>
      <c r="L612" s="122" t="s">
        <v>28</v>
      </c>
      <c r="M612" s="122" t="s">
        <v>4296</v>
      </c>
      <c r="N612" s="122" t="s">
        <v>4297</v>
      </c>
      <c r="O612" s="122" t="s">
        <v>109</v>
      </c>
      <c r="P612" s="122" t="s">
        <v>4193</v>
      </c>
      <c r="Q612" s="124">
        <v>45888</v>
      </c>
      <c r="R612" s="124">
        <v>45873</v>
      </c>
      <c r="S612" s="126">
        <v>45873</v>
      </c>
      <c r="T612" s="126" t="s">
        <v>28</v>
      </c>
      <c r="U612" s="126">
        <v>45873</v>
      </c>
      <c r="V612" s="126">
        <v>45873</v>
      </c>
      <c r="W612" s="122" t="s">
        <v>28</v>
      </c>
      <c r="X612" s="122" t="s">
        <v>28</v>
      </c>
      <c r="Y612" s="122" t="s">
        <v>4298</v>
      </c>
      <c r="Z612" s="122" t="s">
        <v>28</v>
      </c>
      <c r="AA612" s="123" t="s">
        <v>112</v>
      </c>
      <c r="AB612" s="141" t="s">
        <v>4299</v>
      </c>
      <c r="AC612" s="158">
        <f>IF(OR(ISNUMBER(FIND("inteligencia",Tabla1[[#This Row],[Resumen]])), ISNUMBER(FIND("artificial",Tabla1[[#This Row],[Resumen]])), ISNUMBER(FIND("Inteligencia",Tabla1[[#This Row],[Resumen]])), ISNUMBER(FIND("Artificial",Tabla1[[#This Row],[Resumen]]))), 1, 0)</f>
        <v>1</v>
      </c>
      <c r="AD612"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12" s="159">
        <f>Tabla1[[#This Row],[Título Menciona IA]]*Tabla1[[#This Row],[Resumen Menciona IA]]</f>
        <v>0</v>
      </c>
      <c r="AF612" s="142" t="s">
        <v>4300</v>
      </c>
      <c r="AG612" s="145"/>
      <c r="AH612" s="141"/>
      <c r="AI612" s="141"/>
      <c r="AJ612" s="141"/>
      <c r="AK612" s="141"/>
      <c r="AL612" s="141"/>
      <c r="AM612" s="141"/>
      <c r="AN612" s="141"/>
      <c r="AO612" s="141"/>
      <c r="AP612" s="142"/>
      <c r="AQ612" s="146" t="s">
        <v>4301</v>
      </c>
      <c r="AR612" s="148" t="s">
        <v>4302</v>
      </c>
      <c r="AS612" s="148" t="s">
        <v>4303</v>
      </c>
      <c r="AT612" s="134"/>
    </row>
    <row r="613" spans="1:46" ht="120">
      <c r="A613" s="122">
        <v>612</v>
      </c>
      <c r="B613" s="123" t="s">
        <v>70</v>
      </c>
      <c r="C613" s="122" t="s">
        <v>4175</v>
      </c>
      <c r="D613" s="122" t="s">
        <v>22</v>
      </c>
      <c r="E613" s="122" t="s">
        <v>4176</v>
      </c>
      <c r="F613" s="123" t="s">
        <v>24</v>
      </c>
      <c r="G613" s="122" t="s">
        <v>122</v>
      </c>
      <c r="H613" s="122" t="s">
        <v>4176</v>
      </c>
      <c r="I613" s="122" t="s">
        <v>74</v>
      </c>
      <c r="J613" s="122">
        <f>YEAR(Tabla1[[#This Row],[Fecha de Inicio del Proceso]])</f>
        <v>2025</v>
      </c>
      <c r="K613" s="124">
        <v>45848</v>
      </c>
      <c r="L613" s="122" t="s">
        <v>4304</v>
      </c>
      <c r="M613" s="122" t="s">
        <v>4305</v>
      </c>
      <c r="N613" s="122" t="s">
        <v>4306</v>
      </c>
      <c r="O613" s="122" t="s">
        <v>2025</v>
      </c>
      <c r="P613" s="122" t="s">
        <v>4246</v>
      </c>
      <c r="Q613" s="124">
        <v>45855</v>
      </c>
      <c r="R613" s="124">
        <v>45855</v>
      </c>
      <c r="S613" s="126" t="s">
        <v>28</v>
      </c>
      <c r="T613" s="126" t="s">
        <v>28</v>
      </c>
      <c r="U613" s="126" t="s">
        <v>28</v>
      </c>
      <c r="V613" s="124" t="s">
        <v>28</v>
      </c>
      <c r="W613" s="124" t="s">
        <v>28</v>
      </c>
      <c r="X613" s="124">
        <v>45855</v>
      </c>
      <c r="Y613" s="122" t="s">
        <v>4307</v>
      </c>
      <c r="Z613" s="122" t="s">
        <v>28</v>
      </c>
      <c r="AA613" s="123" t="s">
        <v>112</v>
      </c>
      <c r="AB613" s="141" t="s">
        <v>4308</v>
      </c>
      <c r="AC613" s="158">
        <f>IF(OR(ISNUMBER(FIND("inteligencia",Tabla1[[#This Row],[Resumen]])), ISNUMBER(FIND("artificial",Tabla1[[#This Row],[Resumen]])), ISNUMBER(FIND("Inteligencia",Tabla1[[#This Row],[Resumen]])), ISNUMBER(FIND("Artificial",Tabla1[[#This Row],[Resumen]]))), 1, 0)</f>
        <v>1</v>
      </c>
      <c r="AD613"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13" s="159">
        <f>Tabla1[[#This Row],[Título Menciona IA]]*Tabla1[[#This Row],[Resumen Menciona IA]]</f>
        <v>0</v>
      </c>
      <c r="AF613" s="142" t="s">
        <v>81</v>
      </c>
      <c r="AG613" s="145"/>
      <c r="AH613" s="141"/>
      <c r="AI613" s="141"/>
      <c r="AJ613" s="141"/>
      <c r="AK613" s="141"/>
      <c r="AL613" s="141"/>
      <c r="AM613" s="141"/>
      <c r="AN613" s="141"/>
      <c r="AO613" s="141"/>
      <c r="AP613" s="142"/>
      <c r="AQ613" s="146" t="s">
        <v>4309</v>
      </c>
      <c r="AR613" s="148" t="s">
        <v>4310</v>
      </c>
      <c r="AS613" s="134"/>
      <c r="AT613" s="134"/>
    </row>
    <row r="614" spans="1:46" ht="90">
      <c r="A614" s="122">
        <v>613</v>
      </c>
      <c r="B614" s="122" t="s">
        <v>70</v>
      </c>
      <c r="C614" s="122" t="s">
        <v>4175</v>
      </c>
      <c r="D614" s="122" t="s">
        <v>22</v>
      </c>
      <c r="E614" s="122" t="s">
        <v>4295</v>
      </c>
      <c r="F614" s="123" t="s">
        <v>105</v>
      </c>
      <c r="G614" s="122" t="s">
        <v>28</v>
      </c>
      <c r="H614" s="122" t="s">
        <v>28</v>
      </c>
      <c r="I614" s="122" t="s">
        <v>106</v>
      </c>
      <c r="J614" s="122">
        <f>YEAR(Tabla1[[#This Row],[Fecha de Inicio del Proceso]])</f>
        <v>2025</v>
      </c>
      <c r="K614" s="124">
        <v>45844</v>
      </c>
      <c r="L614" s="122" t="s">
        <v>28</v>
      </c>
      <c r="M614" s="122" t="s">
        <v>4311</v>
      </c>
      <c r="N614" s="122" t="s">
        <v>4312</v>
      </c>
      <c r="O614" s="122" t="s">
        <v>109</v>
      </c>
      <c r="P614" s="122" t="s">
        <v>4193</v>
      </c>
      <c r="Q614" s="124">
        <v>45824</v>
      </c>
      <c r="R614" s="124">
        <v>45815</v>
      </c>
      <c r="S614" s="124">
        <v>45815</v>
      </c>
      <c r="T614" s="126" t="s">
        <v>28</v>
      </c>
      <c r="U614" s="124">
        <v>45815</v>
      </c>
      <c r="V614" s="124">
        <v>45814</v>
      </c>
      <c r="W614" s="122" t="s">
        <v>28</v>
      </c>
      <c r="X614" s="122" t="s">
        <v>28</v>
      </c>
      <c r="Y614" s="122" t="s">
        <v>4313</v>
      </c>
      <c r="Z614" s="122" t="s">
        <v>28</v>
      </c>
      <c r="AA614" s="123" t="s">
        <v>112</v>
      </c>
      <c r="AB614" s="142" t="s">
        <v>4314</v>
      </c>
      <c r="AC614" s="158">
        <f>IF(OR(ISNUMBER(FIND("inteligencia",Tabla1[[#This Row],[Resumen]])), ISNUMBER(FIND("artificial",Tabla1[[#This Row],[Resumen]])), ISNUMBER(FIND("Inteligencia",Tabla1[[#This Row],[Resumen]])), ISNUMBER(FIND("Artificial",Tabla1[[#This Row],[Resumen]]))), 1, 0)</f>
        <v>1</v>
      </c>
      <c r="AD614"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14" s="159">
        <f>Tabla1[[#This Row],[Título Menciona IA]]*Tabla1[[#This Row],[Resumen Menciona IA]]</f>
        <v>0</v>
      </c>
      <c r="AF614" s="142" t="s">
        <v>81</v>
      </c>
      <c r="AG614" s="145"/>
      <c r="AH614" s="141"/>
      <c r="AI614" s="141"/>
      <c r="AJ614" s="141"/>
      <c r="AK614" s="141"/>
      <c r="AL614" s="141"/>
      <c r="AM614" s="141"/>
      <c r="AN614" s="141"/>
      <c r="AO614" s="141"/>
      <c r="AP614" s="142"/>
      <c r="AQ614" s="146" t="s">
        <v>4315</v>
      </c>
      <c r="AR614" s="148" t="s">
        <v>4316</v>
      </c>
      <c r="AS614" s="134" t="s">
        <v>4317</v>
      </c>
      <c r="AT614" s="134"/>
    </row>
    <row r="615" spans="1:46" ht="45">
      <c r="A615" s="122">
        <v>614</v>
      </c>
      <c r="B615" s="122" t="s">
        <v>70</v>
      </c>
      <c r="C615" s="122" t="s">
        <v>4175</v>
      </c>
      <c r="D615" s="122" t="s">
        <v>22</v>
      </c>
      <c r="E615" s="122" t="s">
        <v>4176</v>
      </c>
      <c r="F615" s="123" t="s">
        <v>24</v>
      </c>
      <c r="G615" s="122" t="s">
        <v>122</v>
      </c>
      <c r="H615" s="122" t="s">
        <v>4176</v>
      </c>
      <c r="I615" s="122" t="s">
        <v>74</v>
      </c>
      <c r="J615" s="122">
        <f>YEAR(Tabla1[[#This Row],[Fecha de Inicio del Proceso]])</f>
        <v>2025</v>
      </c>
      <c r="K615" s="124">
        <v>45821</v>
      </c>
      <c r="L615" s="122" t="s">
        <v>4304</v>
      </c>
      <c r="M615" s="123" t="s">
        <v>4318</v>
      </c>
      <c r="N615" s="122" t="s">
        <v>4319</v>
      </c>
      <c r="O615" s="122" t="s">
        <v>27</v>
      </c>
      <c r="P615" s="122" t="s">
        <v>307</v>
      </c>
      <c r="Q615" s="124">
        <v>45966</v>
      </c>
      <c r="R615" s="124">
        <v>45824</v>
      </c>
      <c r="S615" s="126" t="s">
        <v>28</v>
      </c>
      <c r="T615" s="126" t="s">
        <v>28</v>
      </c>
      <c r="U615" s="126" t="s">
        <v>28</v>
      </c>
      <c r="V615" s="124" t="s">
        <v>28</v>
      </c>
      <c r="W615" s="122" t="s">
        <v>28</v>
      </c>
      <c r="X615" s="122" t="s">
        <v>28</v>
      </c>
      <c r="Y615" s="122" t="s">
        <v>4257</v>
      </c>
      <c r="Z615" s="122" t="s">
        <v>28</v>
      </c>
      <c r="AA615" s="123" t="s">
        <v>135</v>
      </c>
      <c r="AB615" s="141" t="s">
        <v>4320</v>
      </c>
      <c r="AC615" s="142" t="s">
        <v>81</v>
      </c>
      <c r="AD615"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15" s="159" t="e">
        <f>Tabla1[[#This Row],[Título Menciona IA]]*Tabla1[[#This Row],[Resumen Menciona IA]]</f>
        <v>#VALUE!</v>
      </c>
      <c r="AF615" s="142" t="s">
        <v>81</v>
      </c>
      <c r="AG615" s="145"/>
      <c r="AH615" s="141"/>
      <c r="AI615" s="141"/>
      <c r="AJ615" s="141"/>
      <c r="AK615" s="141"/>
      <c r="AL615" s="141"/>
      <c r="AM615" s="141"/>
      <c r="AN615" s="141"/>
      <c r="AO615" s="141"/>
      <c r="AP615" s="142"/>
      <c r="AQ615" s="132" t="s">
        <v>4321</v>
      </c>
      <c r="AR615" s="134" t="s">
        <v>4322</v>
      </c>
      <c r="AS615" s="134"/>
      <c r="AT615" s="134"/>
    </row>
    <row r="616" spans="1:46" ht="90">
      <c r="A616" s="122">
        <v>615</v>
      </c>
      <c r="B616" s="122" t="s">
        <v>70</v>
      </c>
      <c r="C616" s="122" t="s">
        <v>4175</v>
      </c>
      <c r="D616" s="122" t="s">
        <v>22</v>
      </c>
      <c r="E616" s="122" t="s">
        <v>4176</v>
      </c>
      <c r="F616" s="123" t="s">
        <v>24</v>
      </c>
      <c r="G616" s="122" t="s">
        <v>122</v>
      </c>
      <c r="H616" s="122" t="s">
        <v>4176</v>
      </c>
      <c r="I616" s="122" t="s">
        <v>74</v>
      </c>
      <c r="J616" s="122">
        <f>YEAR(Tabla1[[#This Row],[Fecha de Inicio del Proceso]])</f>
        <v>2025</v>
      </c>
      <c r="K616" s="124">
        <v>45812</v>
      </c>
      <c r="L616" s="122" t="s">
        <v>4304</v>
      </c>
      <c r="M616" s="123" t="s">
        <v>4323</v>
      </c>
      <c r="N616" s="122" t="s">
        <v>4324</v>
      </c>
      <c r="O616" s="122" t="s">
        <v>27</v>
      </c>
      <c r="P616" s="122" t="s">
        <v>307</v>
      </c>
      <c r="Q616" s="124">
        <v>45966</v>
      </c>
      <c r="R616" s="124">
        <v>45813</v>
      </c>
      <c r="S616" s="126" t="s">
        <v>28</v>
      </c>
      <c r="T616" s="126" t="s">
        <v>28</v>
      </c>
      <c r="U616" s="126" t="s">
        <v>28</v>
      </c>
      <c r="V616" s="124" t="s">
        <v>28</v>
      </c>
      <c r="W616" s="122" t="s">
        <v>28</v>
      </c>
      <c r="X616" s="122" t="s">
        <v>28</v>
      </c>
      <c r="Y616" s="122" t="s">
        <v>4307</v>
      </c>
      <c r="Z616" s="122" t="s">
        <v>28</v>
      </c>
      <c r="AA616" s="123" t="s">
        <v>135</v>
      </c>
      <c r="AB616" s="141" t="s">
        <v>4325</v>
      </c>
      <c r="AC616" s="158">
        <f>IF(OR(ISNUMBER(FIND("inteligencia",Tabla1[[#This Row],[Resumen]])), ISNUMBER(FIND("artificial",Tabla1[[#This Row],[Resumen]])), ISNUMBER(FIND("Inteligencia",Tabla1[[#This Row],[Resumen]])), ISNUMBER(FIND("Artificial",Tabla1[[#This Row],[Resumen]]))), 1, 0)</f>
        <v>1</v>
      </c>
      <c r="AD616"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16" s="159">
        <f>Tabla1[[#This Row],[Título Menciona IA]]*Tabla1[[#This Row],[Resumen Menciona IA]]</f>
        <v>1</v>
      </c>
      <c r="AF616" s="142" t="s">
        <v>81</v>
      </c>
      <c r="AG616" s="145"/>
      <c r="AH616" s="141"/>
      <c r="AI616" s="141"/>
      <c r="AJ616" s="141"/>
      <c r="AK616" s="141"/>
      <c r="AL616" s="141"/>
      <c r="AM616" s="141"/>
      <c r="AN616" s="141"/>
      <c r="AO616" s="141"/>
      <c r="AP616" s="142"/>
      <c r="AQ616" s="132" t="s">
        <v>4326</v>
      </c>
      <c r="AR616" s="134" t="s">
        <v>4327</v>
      </c>
      <c r="AS616" s="134"/>
      <c r="AT616" s="134"/>
    </row>
    <row r="617" spans="1:46" ht="75">
      <c r="A617" s="122">
        <v>616</v>
      </c>
      <c r="B617" s="122" t="s">
        <v>70</v>
      </c>
      <c r="C617" s="122" t="s">
        <v>4175</v>
      </c>
      <c r="D617" s="122" t="s">
        <v>22</v>
      </c>
      <c r="E617" s="122" t="s">
        <v>4176</v>
      </c>
      <c r="F617" s="123" t="s">
        <v>24</v>
      </c>
      <c r="G617" s="122" t="s">
        <v>122</v>
      </c>
      <c r="H617" s="122" t="s">
        <v>4176</v>
      </c>
      <c r="I617" s="122" t="s">
        <v>74</v>
      </c>
      <c r="J617" s="122">
        <f>YEAR(Tabla1[[#This Row],[Fecha de Inicio del Proceso]])</f>
        <v>2025</v>
      </c>
      <c r="K617" s="124">
        <v>45812</v>
      </c>
      <c r="L617" s="122" t="s">
        <v>4304</v>
      </c>
      <c r="M617" s="123" t="s">
        <v>4328</v>
      </c>
      <c r="N617" s="122" t="s">
        <v>4329</v>
      </c>
      <c r="O617" s="122" t="s">
        <v>27</v>
      </c>
      <c r="P617" s="122" t="s">
        <v>307</v>
      </c>
      <c r="Q617" s="124">
        <v>45966</v>
      </c>
      <c r="R617" s="124">
        <v>45813</v>
      </c>
      <c r="S617" s="126" t="s">
        <v>28</v>
      </c>
      <c r="T617" s="126" t="s">
        <v>28</v>
      </c>
      <c r="U617" s="126" t="s">
        <v>28</v>
      </c>
      <c r="V617" s="124" t="s">
        <v>28</v>
      </c>
      <c r="W617" s="122" t="s">
        <v>28</v>
      </c>
      <c r="X617" s="122" t="s">
        <v>28</v>
      </c>
      <c r="Y617" s="122" t="s">
        <v>4257</v>
      </c>
      <c r="Z617" s="122" t="s">
        <v>28</v>
      </c>
      <c r="AA617" s="123" t="s">
        <v>135</v>
      </c>
      <c r="AB617" s="141" t="s">
        <v>4330</v>
      </c>
      <c r="AC617" s="158">
        <f>IF(OR(ISNUMBER(FIND("inteligencia",Tabla1[[#This Row],[Resumen]])), ISNUMBER(FIND("artificial",Tabla1[[#This Row],[Resumen]])), ISNUMBER(FIND("Inteligencia",Tabla1[[#This Row],[Resumen]])), ISNUMBER(FIND("Artificial",Tabla1[[#This Row],[Resumen]]))), 1, 0)</f>
        <v>1</v>
      </c>
      <c r="AD617"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17" s="159">
        <f>Tabla1[[#This Row],[Título Menciona IA]]*Tabla1[[#This Row],[Resumen Menciona IA]]</f>
        <v>1</v>
      </c>
      <c r="AF617" s="142" t="s">
        <v>81</v>
      </c>
      <c r="AG617" s="145"/>
      <c r="AH617" s="141"/>
      <c r="AI617" s="141"/>
      <c r="AJ617" s="141"/>
      <c r="AK617" s="141"/>
      <c r="AL617" s="141"/>
      <c r="AM617" s="141"/>
      <c r="AN617" s="141"/>
      <c r="AO617" s="141"/>
      <c r="AP617" s="142"/>
      <c r="AQ617" s="132" t="s">
        <v>4331</v>
      </c>
      <c r="AR617" s="134" t="s">
        <v>4332</v>
      </c>
      <c r="AS617" s="134"/>
      <c r="AT617" s="134"/>
    </row>
    <row r="618" spans="1:46" ht="75">
      <c r="A618" s="122">
        <v>617</v>
      </c>
      <c r="B618" s="122" t="s">
        <v>70</v>
      </c>
      <c r="C618" s="122" t="s">
        <v>4175</v>
      </c>
      <c r="D618" s="122" t="s">
        <v>22</v>
      </c>
      <c r="E618" s="122" t="s">
        <v>4176</v>
      </c>
      <c r="F618" s="123" t="s">
        <v>24</v>
      </c>
      <c r="G618" s="122" t="s">
        <v>122</v>
      </c>
      <c r="H618" s="122" t="s">
        <v>4176</v>
      </c>
      <c r="I618" s="122" t="s">
        <v>74</v>
      </c>
      <c r="J618" s="122">
        <f>YEAR(Tabla1[[#This Row],[Fecha de Inicio del Proceso]])</f>
        <v>2025</v>
      </c>
      <c r="K618" s="124">
        <v>45805</v>
      </c>
      <c r="L618" s="122" t="s">
        <v>4304</v>
      </c>
      <c r="M618" s="123" t="s">
        <v>4333</v>
      </c>
      <c r="N618" s="122" t="s">
        <v>4334</v>
      </c>
      <c r="O618" s="122" t="s">
        <v>27</v>
      </c>
      <c r="P618" s="122" t="s">
        <v>307</v>
      </c>
      <c r="Q618" s="124">
        <v>45966</v>
      </c>
      <c r="R618" s="124">
        <v>45805</v>
      </c>
      <c r="S618" s="126" t="s">
        <v>28</v>
      </c>
      <c r="T618" s="126" t="s">
        <v>28</v>
      </c>
      <c r="U618" s="126" t="s">
        <v>28</v>
      </c>
      <c r="V618" s="124" t="s">
        <v>28</v>
      </c>
      <c r="W618" s="122" t="s">
        <v>28</v>
      </c>
      <c r="X618" s="122" t="s">
        <v>28</v>
      </c>
      <c r="Y618" s="122" t="s">
        <v>4335</v>
      </c>
      <c r="Z618" s="122" t="s">
        <v>28</v>
      </c>
      <c r="AA618" s="123" t="s">
        <v>112</v>
      </c>
      <c r="AB618" s="141" t="s">
        <v>4336</v>
      </c>
      <c r="AC618" s="142" t="s">
        <v>81</v>
      </c>
      <c r="AD618" s="155" t="s">
        <v>4337</v>
      </c>
      <c r="AE618" s="161" t="s">
        <v>4338</v>
      </c>
      <c r="AF618" s="142" t="s">
        <v>81</v>
      </c>
      <c r="AG618" s="145"/>
      <c r="AH618" s="141"/>
      <c r="AI618" s="141"/>
      <c r="AJ618" s="141"/>
      <c r="AK618" s="141"/>
      <c r="AL618" s="141"/>
      <c r="AM618" s="141"/>
      <c r="AN618" s="141"/>
      <c r="AO618" s="141"/>
      <c r="AP618" s="142"/>
      <c r="AQ618" s="132" t="s">
        <v>4339</v>
      </c>
      <c r="AR618" s="134" t="s">
        <v>4340</v>
      </c>
      <c r="AS618" s="134"/>
      <c r="AT618" s="134"/>
    </row>
    <row r="619" spans="1:46" ht="75">
      <c r="A619" s="122">
        <v>618</v>
      </c>
      <c r="B619" s="122" t="s">
        <v>70</v>
      </c>
      <c r="C619" s="122" t="s">
        <v>4175</v>
      </c>
      <c r="D619" s="122" t="s">
        <v>22</v>
      </c>
      <c r="E619" s="122" t="s">
        <v>4176</v>
      </c>
      <c r="F619" s="123" t="s">
        <v>24</v>
      </c>
      <c r="G619" s="122" t="s">
        <v>122</v>
      </c>
      <c r="H619" s="122" t="s">
        <v>4176</v>
      </c>
      <c r="I619" s="122" t="s">
        <v>74</v>
      </c>
      <c r="J619" s="122">
        <f>YEAR(Tabla1[[#This Row],[Fecha de Inicio del Proceso]])</f>
        <v>2025</v>
      </c>
      <c r="K619" s="124">
        <v>45796</v>
      </c>
      <c r="L619" s="122" t="s">
        <v>4304</v>
      </c>
      <c r="M619" s="123" t="s">
        <v>4341</v>
      </c>
      <c r="N619" s="122" t="s">
        <v>4342</v>
      </c>
      <c r="O619" s="122" t="s">
        <v>27</v>
      </c>
      <c r="P619" s="122" t="s">
        <v>307</v>
      </c>
      <c r="Q619" s="124">
        <v>45966</v>
      </c>
      <c r="R619" s="124">
        <v>45856</v>
      </c>
      <c r="S619" s="126" t="s">
        <v>28</v>
      </c>
      <c r="T619" s="126" t="s">
        <v>28</v>
      </c>
      <c r="U619" s="126" t="s">
        <v>28</v>
      </c>
      <c r="V619" s="124" t="s">
        <v>28</v>
      </c>
      <c r="W619" s="122" t="s">
        <v>28</v>
      </c>
      <c r="X619" s="122" t="s">
        <v>28</v>
      </c>
      <c r="Y619" s="122" t="s">
        <v>4343</v>
      </c>
      <c r="Z619" s="122" t="s">
        <v>28</v>
      </c>
      <c r="AA619" s="123" t="s">
        <v>135</v>
      </c>
      <c r="AB619" s="141" t="s">
        <v>4344</v>
      </c>
      <c r="AC619" s="142" t="s">
        <v>81</v>
      </c>
      <c r="AD619" s="155" t="s">
        <v>4345</v>
      </c>
      <c r="AE619" s="161" t="s">
        <v>4346</v>
      </c>
      <c r="AF619" s="142" t="s">
        <v>81</v>
      </c>
      <c r="AG619" s="145"/>
      <c r="AH619" s="141"/>
      <c r="AI619" s="141"/>
      <c r="AJ619" s="141"/>
      <c r="AK619" s="141"/>
      <c r="AL619" s="141"/>
      <c r="AM619" s="141"/>
      <c r="AN619" s="141"/>
      <c r="AO619" s="141"/>
      <c r="AP619" s="142"/>
      <c r="AQ619" s="132" t="s">
        <v>4337</v>
      </c>
      <c r="AR619" s="134" t="s">
        <v>4338</v>
      </c>
      <c r="AS619" s="134"/>
      <c r="AT619" s="134"/>
    </row>
    <row r="620" spans="1:46" ht="60">
      <c r="A620" s="122">
        <v>619</v>
      </c>
      <c r="B620" s="123" t="s">
        <v>70</v>
      </c>
      <c r="C620" s="122" t="s">
        <v>4175</v>
      </c>
      <c r="D620" s="122" t="s">
        <v>22</v>
      </c>
      <c r="E620" s="122" t="s">
        <v>4176</v>
      </c>
      <c r="F620" s="123" t="s">
        <v>24</v>
      </c>
      <c r="G620" s="122" t="s">
        <v>122</v>
      </c>
      <c r="H620" s="122" t="s">
        <v>4176</v>
      </c>
      <c r="I620" s="122" t="s">
        <v>74</v>
      </c>
      <c r="J620" s="122">
        <f>YEAR(Tabla1[[#This Row],[Fecha de Inicio del Proceso]])</f>
        <v>2025</v>
      </c>
      <c r="K620" s="124">
        <v>45783</v>
      </c>
      <c r="L620" s="122" t="s">
        <v>4304</v>
      </c>
      <c r="M620" s="123" t="s">
        <v>4347</v>
      </c>
      <c r="N620" s="122" t="s">
        <v>4348</v>
      </c>
      <c r="O620" s="122" t="s">
        <v>27</v>
      </c>
      <c r="P620" s="122" t="s">
        <v>307</v>
      </c>
      <c r="Q620" s="124">
        <v>45966</v>
      </c>
      <c r="R620" s="124">
        <v>45785</v>
      </c>
      <c r="S620" s="126" t="s">
        <v>28</v>
      </c>
      <c r="T620" s="126" t="s">
        <v>28</v>
      </c>
      <c r="U620" s="126" t="s">
        <v>28</v>
      </c>
      <c r="V620" s="126" t="s">
        <v>28</v>
      </c>
      <c r="W620" s="126" t="s">
        <v>28</v>
      </c>
      <c r="X620" s="126" t="s">
        <v>28</v>
      </c>
      <c r="Y620" s="122" t="s">
        <v>4349</v>
      </c>
      <c r="Z620" s="122" t="s">
        <v>28</v>
      </c>
      <c r="AA620" s="123" t="s">
        <v>135</v>
      </c>
      <c r="AB620" s="141" t="s">
        <v>4350</v>
      </c>
      <c r="AC620" s="142">
        <f>IF(OR(ISNUMBER(FIND("inteligencia",Tabla1[[#This Row],[Resumen]])), ISNUMBER(FIND("artificial",Tabla1[[#This Row],[Resumen]])), ISNUMBER(FIND("Inteligencia",Tabla1[[#This Row],[Resumen]])), ISNUMBER(FIND("Artificial",Tabla1[[#This Row],[Resumen]]))), 1, 0)</f>
        <v>1</v>
      </c>
      <c r="AD620" s="14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20" s="162">
        <f>Tabla1[[#This Row],[Título Menciona IA]]*Tabla1[[#This Row],[Resumen Menciona IA]]</f>
        <v>1</v>
      </c>
      <c r="AF620" s="142" t="s">
        <v>81</v>
      </c>
      <c r="AG620" s="145"/>
      <c r="AH620" s="141"/>
      <c r="AI620" s="141"/>
      <c r="AJ620" s="141"/>
      <c r="AK620" s="141"/>
      <c r="AL620" s="141"/>
      <c r="AM620" s="141"/>
      <c r="AN620" s="141"/>
      <c r="AO620" s="141"/>
      <c r="AP620" s="142"/>
      <c r="AQ620" s="146" t="s">
        <v>4351</v>
      </c>
      <c r="AR620" s="148" t="s">
        <v>4352</v>
      </c>
      <c r="AS620" s="134"/>
      <c r="AT620" s="134"/>
    </row>
    <row r="621" spans="1:46" ht="90">
      <c r="A621" s="122">
        <v>620</v>
      </c>
      <c r="B621" s="122" t="s">
        <v>70</v>
      </c>
      <c r="C621" s="122" t="s">
        <v>4175</v>
      </c>
      <c r="D621" s="122" t="s">
        <v>22</v>
      </c>
      <c r="E621" s="122" t="s">
        <v>4176</v>
      </c>
      <c r="F621" s="123" t="s">
        <v>24</v>
      </c>
      <c r="G621" s="122" t="s">
        <v>122</v>
      </c>
      <c r="H621" s="122" t="s">
        <v>4176</v>
      </c>
      <c r="I621" s="122" t="s">
        <v>74</v>
      </c>
      <c r="J621" s="122">
        <f>YEAR(Tabla1[[#This Row],[Fecha de Inicio del Proceso]])</f>
        <v>2025</v>
      </c>
      <c r="K621" s="124">
        <v>45775</v>
      </c>
      <c r="L621" s="122" t="s">
        <v>4304</v>
      </c>
      <c r="M621" s="123" t="s">
        <v>4353</v>
      </c>
      <c r="N621" s="122" t="s">
        <v>4354</v>
      </c>
      <c r="O621" s="122" t="s">
        <v>27</v>
      </c>
      <c r="P621" s="122" t="s">
        <v>307</v>
      </c>
      <c r="Q621" s="124">
        <v>45966</v>
      </c>
      <c r="R621" s="124">
        <v>45775</v>
      </c>
      <c r="S621" s="126" t="s">
        <v>28</v>
      </c>
      <c r="T621" s="126" t="s">
        <v>28</v>
      </c>
      <c r="U621" s="126" t="s">
        <v>28</v>
      </c>
      <c r="V621" s="124" t="s">
        <v>28</v>
      </c>
      <c r="W621" s="122" t="s">
        <v>28</v>
      </c>
      <c r="X621" s="122" t="s">
        <v>28</v>
      </c>
      <c r="Y621" s="122" t="s">
        <v>4355</v>
      </c>
      <c r="Z621" s="122" t="s">
        <v>28</v>
      </c>
      <c r="AA621" s="123" t="s">
        <v>135</v>
      </c>
      <c r="AB621" s="141" t="s">
        <v>4356</v>
      </c>
      <c r="AC621" s="158">
        <f>IF(OR(ISNUMBER(FIND("inteligencia",Tabla1[[#This Row],[Resumen]])), ISNUMBER(FIND("artificial",Tabla1[[#This Row],[Resumen]])), ISNUMBER(FIND("Inteligencia",Tabla1[[#This Row],[Resumen]])), ISNUMBER(FIND("Artificial",Tabla1[[#This Row],[Resumen]]))), 1, 0)</f>
        <v>1</v>
      </c>
      <c r="AD621"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21" s="159">
        <f>Tabla1[[#This Row],[Título Menciona IA]]*Tabla1[[#This Row],[Resumen Menciona IA]]</f>
        <v>1</v>
      </c>
      <c r="AF621" s="142" t="s">
        <v>81</v>
      </c>
      <c r="AG621" s="145"/>
      <c r="AH621" s="141"/>
      <c r="AI621" s="141"/>
      <c r="AJ621" s="141"/>
      <c r="AK621" s="141"/>
      <c r="AL621" s="141"/>
      <c r="AM621" s="141"/>
      <c r="AN621" s="141"/>
      <c r="AO621" s="141"/>
      <c r="AP621" s="142"/>
      <c r="AQ621" s="132" t="s">
        <v>4345</v>
      </c>
      <c r="AR621" s="134" t="s">
        <v>4346</v>
      </c>
      <c r="AS621" s="134"/>
      <c r="AT621" s="134"/>
    </row>
    <row r="622" spans="1:46" ht="60">
      <c r="A622" s="122">
        <v>621</v>
      </c>
      <c r="B622" s="122" t="s">
        <v>70</v>
      </c>
      <c r="C622" s="122" t="s">
        <v>4175</v>
      </c>
      <c r="D622" s="122" t="s">
        <v>22</v>
      </c>
      <c r="E622" s="122" t="s">
        <v>4176</v>
      </c>
      <c r="F622" s="123" t="s">
        <v>24</v>
      </c>
      <c r="G622" s="122" t="s">
        <v>122</v>
      </c>
      <c r="H622" s="122" t="s">
        <v>4176</v>
      </c>
      <c r="I622" s="122" t="s">
        <v>74</v>
      </c>
      <c r="J622" s="122">
        <f>YEAR(Tabla1[[#This Row],[Fecha de Inicio del Proceso]])</f>
        <v>2025</v>
      </c>
      <c r="K622" s="124">
        <v>45755</v>
      </c>
      <c r="L622" s="122" t="s">
        <v>4304</v>
      </c>
      <c r="M622" s="123" t="s">
        <v>4357</v>
      </c>
      <c r="N622" s="122" t="s">
        <v>4358</v>
      </c>
      <c r="O622" s="122" t="s">
        <v>27</v>
      </c>
      <c r="P622" s="122" t="s">
        <v>307</v>
      </c>
      <c r="Q622" s="124">
        <v>45966</v>
      </c>
      <c r="R622" s="124">
        <v>45756</v>
      </c>
      <c r="S622" s="126" t="s">
        <v>28</v>
      </c>
      <c r="T622" s="126" t="s">
        <v>28</v>
      </c>
      <c r="U622" s="126" t="s">
        <v>28</v>
      </c>
      <c r="V622" s="126" t="s">
        <v>28</v>
      </c>
      <c r="W622" s="126" t="s">
        <v>28</v>
      </c>
      <c r="X622" s="126" t="s">
        <v>28</v>
      </c>
      <c r="Y622" s="122" t="s">
        <v>4359</v>
      </c>
      <c r="Z622" s="122" t="s">
        <v>28</v>
      </c>
      <c r="AA622" s="123" t="s">
        <v>135</v>
      </c>
      <c r="AB622" s="141" t="s">
        <v>4360</v>
      </c>
      <c r="AC622" s="158">
        <f>IF(OR(ISNUMBER(FIND("inteligencia",Tabla1[[#This Row],[Resumen]])), ISNUMBER(FIND("artificial",Tabla1[[#This Row],[Resumen]])), ISNUMBER(FIND("Inteligencia",Tabla1[[#This Row],[Resumen]])), ISNUMBER(FIND("Artificial",Tabla1[[#This Row],[Resumen]]))), 1, 0)</f>
        <v>0</v>
      </c>
      <c r="AD622"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22" s="159">
        <f>Tabla1[[#This Row],[Título Menciona IA]]*Tabla1[[#This Row],[Resumen Menciona IA]]</f>
        <v>0</v>
      </c>
      <c r="AF622" s="142" t="s">
        <v>81</v>
      </c>
      <c r="AG622" s="145"/>
      <c r="AH622" s="141"/>
      <c r="AI622" s="141"/>
      <c r="AJ622" s="141"/>
      <c r="AK622" s="141"/>
      <c r="AL622" s="141"/>
      <c r="AM622" s="141"/>
      <c r="AN622" s="141"/>
      <c r="AO622" s="141"/>
      <c r="AP622" s="142"/>
      <c r="AQ622" s="132" t="s">
        <v>4361</v>
      </c>
      <c r="AR622" s="134" t="s">
        <v>4362</v>
      </c>
      <c r="AS622" s="134"/>
      <c r="AT622" s="134"/>
    </row>
    <row r="623" spans="1:46" ht="60">
      <c r="A623" s="122">
        <v>622</v>
      </c>
      <c r="B623" s="122" t="s">
        <v>70</v>
      </c>
      <c r="C623" s="122" t="s">
        <v>4175</v>
      </c>
      <c r="D623" s="122" t="s">
        <v>22</v>
      </c>
      <c r="E623" s="122" t="s">
        <v>4176</v>
      </c>
      <c r="F623" s="123" t="s">
        <v>24</v>
      </c>
      <c r="G623" s="122" t="s">
        <v>122</v>
      </c>
      <c r="H623" s="122" t="s">
        <v>4176</v>
      </c>
      <c r="I623" s="122" t="s">
        <v>74</v>
      </c>
      <c r="J623" s="122">
        <f>YEAR(Tabla1[[#This Row],[Fecha de Inicio del Proceso]])</f>
        <v>2025</v>
      </c>
      <c r="K623" s="124">
        <v>45754</v>
      </c>
      <c r="L623" s="122" t="s">
        <v>4304</v>
      </c>
      <c r="M623" s="123" t="s">
        <v>4363</v>
      </c>
      <c r="N623" s="122" t="s">
        <v>4364</v>
      </c>
      <c r="O623" s="122" t="s">
        <v>2025</v>
      </c>
      <c r="P623" s="122" t="s">
        <v>4246</v>
      </c>
      <c r="Q623" s="126">
        <v>45779</v>
      </c>
      <c r="R623" s="124">
        <v>45754</v>
      </c>
      <c r="S623" s="126" t="s">
        <v>28</v>
      </c>
      <c r="T623" s="126" t="s">
        <v>28</v>
      </c>
      <c r="U623" s="126" t="s">
        <v>28</v>
      </c>
      <c r="V623" s="124" t="s">
        <v>28</v>
      </c>
      <c r="W623" s="122" t="s">
        <v>28</v>
      </c>
      <c r="X623" s="124">
        <v>45754</v>
      </c>
      <c r="Y623" s="122" t="s">
        <v>4365</v>
      </c>
      <c r="Z623" s="122" t="s">
        <v>28</v>
      </c>
      <c r="AA623" s="123" t="s">
        <v>79</v>
      </c>
      <c r="AB623" s="141" t="s">
        <v>4366</v>
      </c>
      <c r="AC623" s="157">
        <f>IF(OR(ISNUMBER(FIND("inteligencia",Tabla1[[#This Row],[Resumen]])), ISNUMBER(FIND("artificial",Tabla1[[#This Row],[Resumen]])), ISNUMBER(FIND("Inteligencia",Tabla1[[#This Row],[Resumen]])), ISNUMBER(FIND("Artificial",Tabla1[[#This Row],[Resumen]]))), 1, 0)</f>
        <v>1</v>
      </c>
      <c r="AD62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23" s="157">
        <f>Tabla1[[#This Row],[Título Menciona IA]]*Tabla1[[#This Row],[Resumen Menciona IA]]</f>
        <v>1</v>
      </c>
      <c r="AF623" s="142" t="s">
        <v>81</v>
      </c>
      <c r="AG623" s="145"/>
      <c r="AH623" s="141"/>
      <c r="AI623" s="141"/>
      <c r="AJ623" s="141"/>
      <c r="AK623" s="141"/>
      <c r="AL623" s="141"/>
      <c r="AM623" s="141"/>
      <c r="AN623" s="141"/>
      <c r="AO623" s="141"/>
      <c r="AP623" s="142"/>
      <c r="AQ623" s="132" t="s">
        <v>4367</v>
      </c>
      <c r="AR623" s="134" t="s">
        <v>4368</v>
      </c>
      <c r="AS623" s="134"/>
      <c r="AT623" s="134"/>
    </row>
    <row r="624" spans="1:46" ht="75">
      <c r="A624" s="122">
        <v>623</v>
      </c>
      <c r="B624" s="122" t="s">
        <v>70</v>
      </c>
      <c r="C624" s="122" t="s">
        <v>4175</v>
      </c>
      <c r="D624" s="122" t="s">
        <v>22</v>
      </c>
      <c r="E624" s="122" t="s">
        <v>4176</v>
      </c>
      <c r="F624" s="123" t="s">
        <v>24</v>
      </c>
      <c r="G624" s="122" t="s">
        <v>122</v>
      </c>
      <c r="H624" s="122" t="s">
        <v>4176</v>
      </c>
      <c r="I624" s="122" t="s">
        <v>74</v>
      </c>
      <c r="J624" s="122">
        <f>YEAR(Tabla1[[#This Row],[Fecha de Inicio del Proceso]])</f>
        <v>2025</v>
      </c>
      <c r="K624" s="124">
        <v>45750</v>
      </c>
      <c r="L624" s="122" t="s">
        <v>4304</v>
      </c>
      <c r="M624" s="123" t="s">
        <v>4369</v>
      </c>
      <c r="N624" s="122" t="s">
        <v>4370</v>
      </c>
      <c r="O624" s="122" t="s">
        <v>27</v>
      </c>
      <c r="P624" s="122" t="s">
        <v>307</v>
      </c>
      <c r="Q624" s="124">
        <v>45966</v>
      </c>
      <c r="R624" s="124">
        <v>45754</v>
      </c>
      <c r="S624" s="126" t="s">
        <v>28</v>
      </c>
      <c r="T624" s="126" t="s">
        <v>28</v>
      </c>
      <c r="U624" s="126" t="s">
        <v>28</v>
      </c>
      <c r="V624" s="124" t="s">
        <v>28</v>
      </c>
      <c r="W624" s="122" t="s">
        <v>28</v>
      </c>
      <c r="X624" s="124" t="s">
        <v>28</v>
      </c>
      <c r="Y624" s="122" t="s">
        <v>4371</v>
      </c>
      <c r="Z624" s="122" t="s">
        <v>28</v>
      </c>
      <c r="AA624" s="123" t="s">
        <v>135</v>
      </c>
      <c r="AB624" s="141" t="s">
        <v>4372</v>
      </c>
      <c r="AC624" s="158">
        <f>IF(OR(ISNUMBER(FIND("inteligencia",Tabla1[[#This Row],[Resumen]])), ISNUMBER(FIND("artificial",Tabla1[[#This Row],[Resumen]])), ISNUMBER(FIND("Inteligencia",Tabla1[[#This Row],[Resumen]])), ISNUMBER(FIND("Artificial",Tabla1[[#This Row],[Resumen]]))), 1, 0)</f>
        <v>1</v>
      </c>
      <c r="AD624"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24" s="159">
        <f>Tabla1[[#This Row],[Título Menciona IA]]*Tabla1[[#This Row],[Resumen Menciona IA]]</f>
        <v>1</v>
      </c>
      <c r="AF624" s="142" t="s">
        <v>81</v>
      </c>
      <c r="AG624" s="145"/>
      <c r="AH624" s="141"/>
      <c r="AI624" s="141"/>
      <c r="AJ624" s="141"/>
      <c r="AK624" s="141"/>
      <c r="AL624" s="141"/>
      <c r="AM624" s="141"/>
      <c r="AN624" s="141"/>
      <c r="AO624" s="141"/>
      <c r="AP624" s="142"/>
      <c r="AQ624" s="132" t="s">
        <v>4373</v>
      </c>
      <c r="AR624" s="134" t="s">
        <v>4374</v>
      </c>
      <c r="AS624" s="134"/>
      <c r="AT624" s="134"/>
    </row>
    <row r="625" spans="1:46" ht="90">
      <c r="A625" s="122">
        <v>624</v>
      </c>
      <c r="B625" s="122" t="s">
        <v>70</v>
      </c>
      <c r="C625" s="122" t="s">
        <v>4175</v>
      </c>
      <c r="D625" s="122" t="s">
        <v>22</v>
      </c>
      <c r="E625" s="122" t="s">
        <v>4176</v>
      </c>
      <c r="F625" s="123" t="s">
        <v>24</v>
      </c>
      <c r="G625" s="122" t="s">
        <v>122</v>
      </c>
      <c r="H625" s="122" t="s">
        <v>4176</v>
      </c>
      <c r="I625" s="122" t="s">
        <v>74</v>
      </c>
      <c r="J625" s="122">
        <f>YEAR(Tabla1[[#This Row],[Fecha de Inicio del Proceso]])</f>
        <v>2025</v>
      </c>
      <c r="K625" s="124">
        <v>45741</v>
      </c>
      <c r="L625" s="122" t="s">
        <v>4304</v>
      </c>
      <c r="M625" s="123" t="s">
        <v>4375</v>
      </c>
      <c r="N625" s="122" t="s">
        <v>4376</v>
      </c>
      <c r="O625" s="122" t="s">
        <v>27</v>
      </c>
      <c r="P625" s="122" t="s">
        <v>307</v>
      </c>
      <c r="Q625" s="124">
        <v>45966</v>
      </c>
      <c r="R625" s="124">
        <v>45856</v>
      </c>
      <c r="S625" s="126" t="s">
        <v>28</v>
      </c>
      <c r="T625" s="126" t="s">
        <v>28</v>
      </c>
      <c r="U625" s="126" t="s">
        <v>28</v>
      </c>
      <c r="V625" s="124" t="s">
        <v>28</v>
      </c>
      <c r="W625" s="122" t="s">
        <v>28</v>
      </c>
      <c r="X625" s="124" t="s">
        <v>28</v>
      </c>
      <c r="Y625" s="122" t="s">
        <v>4359</v>
      </c>
      <c r="Z625" s="122" t="s">
        <v>28</v>
      </c>
      <c r="AA625" s="123" t="s">
        <v>135</v>
      </c>
      <c r="AB625" s="141" t="s">
        <v>4377</v>
      </c>
      <c r="AC625" s="158">
        <f>IF(OR(ISNUMBER(FIND("inteligencia",Tabla1[[#This Row],[Resumen]])), ISNUMBER(FIND("artificial",Tabla1[[#This Row],[Resumen]])), ISNUMBER(FIND("Inteligencia",Tabla1[[#This Row],[Resumen]])), ISNUMBER(FIND("Artificial",Tabla1[[#This Row],[Resumen]]))), 1, 0)</f>
        <v>1</v>
      </c>
      <c r="AD625"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25" s="159">
        <f>Tabla1[[#This Row],[Título Menciona IA]]*Tabla1[[#This Row],[Resumen Menciona IA]]</f>
        <v>1</v>
      </c>
      <c r="AF625" s="142" t="s">
        <v>81</v>
      </c>
      <c r="AG625" s="145"/>
      <c r="AH625" s="141"/>
      <c r="AI625" s="141"/>
      <c r="AJ625" s="141"/>
      <c r="AK625" s="141"/>
      <c r="AL625" s="141"/>
      <c r="AM625" s="141"/>
      <c r="AN625" s="141"/>
      <c r="AO625" s="141"/>
      <c r="AP625" s="142"/>
      <c r="AQ625" s="132" t="s">
        <v>4378</v>
      </c>
      <c r="AR625" s="134" t="s">
        <v>4379</v>
      </c>
      <c r="AS625" s="134"/>
      <c r="AT625" s="134"/>
    </row>
    <row r="626" spans="1:46" ht="75">
      <c r="A626" s="122">
        <v>625</v>
      </c>
      <c r="B626" s="122" t="s">
        <v>70</v>
      </c>
      <c r="C626" s="122" t="s">
        <v>4175</v>
      </c>
      <c r="D626" s="122" t="s">
        <v>22</v>
      </c>
      <c r="E626" s="122" t="s">
        <v>4176</v>
      </c>
      <c r="F626" s="123" t="s">
        <v>24</v>
      </c>
      <c r="G626" s="122" t="s">
        <v>122</v>
      </c>
      <c r="H626" s="122" t="s">
        <v>4176</v>
      </c>
      <c r="I626" s="122" t="s">
        <v>74</v>
      </c>
      <c r="J626" s="122">
        <f>YEAR(Tabla1[[#This Row],[Fecha de Inicio del Proceso]])</f>
        <v>2025</v>
      </c>
      <c r="K626" s="124">
        <v>45707</v>
      </c>
      <c r="L626" s="122" t="s">
        <v>4380</v>
      </c>
      <c r="M626" s="123" t="s">
        <v>4381</v>
      </c>
      <c r="N626" s="122" t="s">
        <v>4382</v>
      </c>
      <c r="O626" s="122" t="s">
        <v>27</v>
      </c>
      <c r="P626" s="122" t="s">
        <v>307</v>
      </c>
      <c r="Q626" s="124">
        <v>45966</v>
      </c>
      <c r="R626" s="124">
        <v>45709</v>
      </c>
      <c r="S626" s="126" t="s">
        <v>28</v>
      </c>
      <c r="T626" s="126" t="s">
        <v>28</v>
      </c>
      <c r="U626" s="126" t="s">
        <v>28</v>
      </c>
      <c r="V626" s="124" t="s">
        <v>28</v>
      </c>
      <c r="W626" s="122" t="s">
        <v>28</v>
      </c>
      <c r="X626" s="124" t="s">
        <v>28</v>
      </c>
      <c r="Y626" s="122" t="s">
        <v>4383</v>
      </c>
      <c r="Z626" s="122" t="s">
        <v>28</v>
      </c>
      <c r="AA626" s="123" t="s">
        <v>333</v>
      </c>
      <c r="AB626" s="141" t="s">
        <v>4384</v>
      </c>
      <c r="AC626" s="158">
        <f>IF(OR(ISNUMBER(FIND("inteligencia",Tabla1[[#This Row],[Resumen]])), ISNUMBER(FIND("artificial",Tabla1[[#This Row],[Resumen]])), ISNUMBER(FIND("Inteligencia",Tabla1[[#This Row],[Resumen]])), ISNUMBER(FIND("Artificial",Tabla1[[#This Row],[Resumen]]))), 1, 0)</f>
        <v>1</v>
      </c>
      <c r="AD626"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26" s="159">
        <f>Tabla1[[#This Row],[Título Menciona IA]]*Tabla1[[#This Row],[Resumen Menciona IA]]</f>
        <v>1</v>
      </c>
      <c r="AF626" s="142" t="s">
        <v>81</v>
      </c>
      <c r="AG626" s="145"/>
      <c r="AH626" s="141"/>
      <c r="AI626" s="141"/>
      <c r="AJ626" s="141"/>
      <c r="AK626" s="141"/>
      <c r="AL626" s="141"/>
      <c r="AM626" s="141"/>
      <c r="AN626" s="141"/>
      <c r="AO626" s="141"/>
      <c r="AP626" s="142"/>
      <c r="AQ626" s="132" t="s">
        <v>4385</v>
      </c>
      <c r="AR626" s="134" t="s">
        <v>4386</v>
      </c>
      <c r="AS626" s="134"/>
      <c r="AT626" s="134"/>
    </row>
    <row r="627" spans="1:46" ht="45">
      <c r="A627" s="122">
        <v>626</v>
      </c>
      <c r="B627" s="122" t="s">
        <v>70</v>
      </c>
      <c r="C627" s="122" t="s">
        <v>4175</v>
      </c>
      <c r="D627" s="122" t="s">
        <v>22</v>
      </c>
      <c r="E627" s="122" t="s">
        <v>4176</v>
      </c>
      <c r="F627" s="123" t="s">
        <v>24</v>
      </c>
      <c r="G627" s="122" t="s">
        <v>122</v>
      </c>
      <c r="H627" s="122" t="s">
        <v>4176</v>
      </c>
      <c r="I627" s="122" t="s">
        <v>74</v>
      </c>
      <c r="J627" s="122">
        <f>YEAR(Tabla1[[#This Row],[Fecha de Inicio del Proceso]])</f>
        <v>2025</v>
      </c>
      <c r="K627" s="124">
        <v>45702</v>
      </c>
      <c r="L627" s="122" t="s">
        <v>4380</v>
      </c>
      <c r="M627" s="123" t="s">
        <v>4387</v>
      </c>
      <c r="N627" s="122" t="s">
        <v>4388</v>
      </c>
      <c r="O627" s="122" t="s">
        <v>27</v>
      </c>
      <c r="P627" s="122" t="s">
        <v>4389</v>
      </c>
      <c r="Q627" s="124">
        <v>45966</v>
      </c>
      <c r="R627" s="124">
        <v>45953</v>
      </c>
      <c r="S627" s="126" t="s">
        <v>28</v>
      </c>
      <c r="T627" s="126" t="s">
        <v>28</v>
      </c>
      <c r="U627" s="126" t="s">
        <v>28</v>
      </c>
      <c r="V627" s="124" t="s">
        <v>28</v>
      </c>
      <c r="W627" s="122" t="s">
        <v>28</v>
      </c>
      <c r="X627" s="124" t="s">
        <v>28</v>
      </c>
      <c r="Y627" s="122" t="s">
        <v>4257</v>
      </c>
      <c r="Z627" s="122" t="s">
        <v>28</v>
      </c>
      <c r="AA627" s="123" t="s">
        <v>135</v>
      </c>
      <c r="AB627" s="141" t="s">
        <v>4390</v>
      </c>
      <c r="AC627" s="158">
        <f>IF(OR(ISNUMBER(FIND("inteligencia",Tabla1[[#This Row],[Resumen]])), ISNUMBER(FIND("artificial",Tabla1[[#This Row],[Resumen]])), ISNUMBER(FIND("Inteligencia",Tabla1[[#This Row],[Resumen]])), ISNUMBER(FIND("Artificial",Tabla1[[#This Row],[Resumen]]))), 1, 0)</f>
        <v>1</v>
      </c>
      <c r="AD627"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27" s="159">
        <f>Tabla1[[#This Row],[Título Menciona IA]]*Tabla1[[#This Row],[Resumen Menciona IA]]</f>
        <v>1</v>
      </c>
      <c r="AF627" s="142" t="s">
        <v>81</v>
      </c>
      <c r="AG627" s="145"/>
      <c r="AH627" s="141"/>
      <c r="AI627" s="141"/>
      <c r="AJ627" s="141"/>
      <c r="AK627" s="141"/>
      <c r="AL627" s="141"/>
      <c r="AM627" s="141"/>
      <c r="AN627" s="141"/>
      <c r="AO627" s="141"/>
      <c r="AP627" s="142"/>
      <c r="AQ627" s="132" t="s">
        <v>4391</v>
      </c>
      <c r="AR627" s="134" t="s">
        <v>4392</v>
      </c>
      <c r="AS627" s="134"/>
      <c r="AT627" s="134"/>
    </row>
    <row r="628" spans="1:46" ht="75">
      <c r="A628" s="122">
        <v>627</v>
      </c>
      <c r="B628" s="122" t="s">
        <v>70</v>
      </c>
      <c r="C628" s="122" t="s">
        <v>4175</v>
      </c>
      <c r="D628" s="122" t="s">
        <v>22</v>
      </c>
      <c r="E628" s="122" t="s">
        <v>4176</v>
      </c>
      <c r="F628" s="123" t="s">
        <v>24</v>
      </c>
      <c r="G628" s="122" t="s">
        <v>122</v>
      </c>
      <c r="H628" s="122" t="s">
        <v>4176</v>
      </c>
      <c r="I628" s="122" t="s">
        <v>74</v>
      </c>
      <c r="J628" s="122">
        <f>YEAR(Tabla1[[#This Row],[Fecha de Inicio del Proceso]])</f>
        <v>2024</v>
      </c>
      <c r="K628" s="124">
        <v>45631</v>
      </c>
      <c r="L628" s="122" t="s">
        <v>4380</v>
      </c>
      <c r="M628" s="123" t="s">
        <v>4393</v>
      </c>
      <c r="N628" s="122" t="s">
        <v>4394</v>
      </c>
      <c r="O628" s="122" t="s">
        <v>27</v>
      </c>
      <c r="P628" s="122" t="s">
        <v>307</v>
      </c>
      <c r="Q628" s="124">
        <v>45966</v>
      </c>
      <c r="R628" s="124">
        <v>45636</v>
      </c>
      <c r="S628" s="126" t="s">
        <v>28</v>
      </c>
      <c r="T628" s="126" t="s">
        <v>28</v>
      </c>
      <c r="U628" s="126" t="s">
        <v>28</v>
      </c>
      <c r="V628" s="124" t="s">
        <v>28</v>
      </c>
      <c r="W628" s="122" t="s">
        <v>28</v>
      </c>
      <c r="X628" s="124" t="s">
        <v>28</v>
      </c>
      <c r="Y628" s="122" t="s">
        <v>4257</v>
      </c>
      <c r="Z628" s="122" t="s">
        <v>28</v>
      </c>
      <c r="AA628" s="123" t="s">
        <v>135</v>
      </c>
      <c r="AB628" s="141" t="s">
        <v>4395</v>
      </c>
      <c r="AC628" s="158">
        <f>IF(OR(ISNUMBER(FIND("inteligencia",Tabla1[[#This Row],[Resumen]])), ISNUMBER(FIND("artificial",Tabla1[[#This Row],[Resumen]])), ISNUMBER(FIND("Inteligencia",Tabla1[[#This Row],[Resumen]])), ISNUMBER(FIND("Artificial",Tabla1[[#This Row],[Resumen]]))), 1, 0)</f>
        <v>1</v>
      </c>
      <c r="AD628"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28" s="159">
        <f>Tabla1[[#This Row],[Título Menciona IA]]*Tabla1[[#This Row],[Resumen Menciona IA]]</f>
        <v>0</v>
      </c>
      <c r="AF628" s="142" t="s">
        <v>81</v>
      </c>
      <c r="AG628" s="145"/>
      <c r="AH628" s="141"/>
      <c r="AI628" s="141"/>
      <c r="AJ628" s="141"/>
      <c r="AK628" s="141"/>
      <c r="AL628" s="141"/>
      <c r="AM628" s="141"/>
      <c r="AN628" s="141"/>
      <c r="AO628" s="141"/>
      <c r="AP628" s="142"/>
      <c r="AQ628" s="132" t="s">
        <v>4396</v>
      </c>
      <c r="AR628" s="134" t="s">
        <v>4397</v>
      </c>
      <c r="AS628" s="134"/>
      <c r="AT628" s="134"/>
    </row>
    <row r="629" spans="1:46" ht="105">
      <c r="A629" s="122">
        <v>628</v>
      </c>
      <c r="B629" s="123" t="s">
        <v>70</v>
      </c>
      <c r="C629" s="122" t="s">
        <v>4175</v>
      </c>
      <c r="D629" s="122" t="s">
        <v>22</v>
      </c>
      <c r="E629" s="122" t="s">
        <v>4398</v>
      </c>
      <c r="F629" s="123" t="s">
        <v>105</v>
      </c>
      <c r="G629" s="122" t="s">
        <v>28</v>
      </c>
      <c r="H629" s="122" t="s">
        <v>28</v>
      </c>
      <c r="I629" s="122" t="s">
        <v>106</v>
      </c>
      <c r="J629" s="122">
        <f>YEAR(Tabla1[[#This Row],[Fecha de Inicio del Proceso]])</f>
        <v>2024</v>
      </c>
      <c r="K629" s="124">
        <v>45626</v>
      </c>
      <c r="L629" s="122" t="s">
        <v>28</v>
      </c>
      <c r="M629" s="122" t="s">
        <v>4399</v>
      </c>
      <c r="N629" s="122" t="s">
        <v>4400</v>
      </c>
      <c r="O629" s="122" t="s">
        <v>109</v>
      </c>
      <c r="P629" s="122" t="s">
        <v>4193</v>
      </c>
      <c r="Q629" s="124">
        <v>45891</v>
      </c>
      <c r="R629" s="124">
        <v>45626</v>
      </c>
      <c r="S629" s="124">
        <v>45746</v>
      </c>
      <c r="T629" s="126" t="s">
        <v>28</v>
      </c>
      <c r="U629" s="126">
        <v>45626</v>
      </c>
      <c r="V629" s="124">
        <v>45626</v>
      </c>
      <c r="W629" s="122" t="s">
        <v>28</v>
      </c>
      <c r="X629" s="124" t="s">
        <v>28</v>
      </c>
      <c r="Y629" s="122" t="s">
        <v>26</v>
      </c>
      <c r="Z629" s="122" t="s">
        <v>28</v>
      </c>
      <c r="AA629" s="123" t="s">
        <v>333</v>
      </c>
      <c r="AB629" s="141" t="s">
        <v>4401</v>
      </c>
      <c r="AC629" s="158">
        <f>IF(OR(ISNUMBER(FIND("inteligencia",Tabla1[[#This Row],[Resumen]])), ISNUMBER(FIND("artificial",Tabla1[[#This Row],[Resumen]])), ISNUMBER(FIND("Inteligencia",Tabla1[[#This Row],[Resumen]])), ISNUMBER(FIND("Artificial",Tabla1[[#This Row],[Resumen]]))), 1, 0)</f>
        <v>1</v>
      </c>
      <c r="AD629"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29" s="159">
        <f>Tabla1[[#This Row],[Título Menciona IA]]*Tabla1[[#This Row],[Resumen Menciona IA]]</f>
        <v>0</v>
      </c>
      <c r="AF629" s="142" t="s">
        <v>81</v>
      </c>
      <c r="AG629" s="145"/>
      <c r="AH629" s="141"/>
      <c r="AI629" s="141"/>
      <c r="AJ629" s="141"/>
      <c r="AK629" s="141"/>
      <c r="AL629" s="141"/>
      <c r="AM629" s="141"/>
      <c r="AN629" s="141"/>
      <c r="AO629" s="141"/>
      <c r="AP629" s="142"/>
      <c r="AQ629" s="146" t="s">
        <v>4402</v>
      </c>
      <c r="AR629" s="148" t="s">
        <v>4403</v>
      </c>
      <c r="AS629" s="134"/>
      <c r="AT629" s="134"/>
    </row>
    <row r="630" spans="1:46" ht="120">
      <c r="A630" s="122">
        <v>629</v>
      </c>
      <c r="B630" s="122" t="s">
        <v>70</v>
      </c>
      <c r="C630" s="123" t="s">
        <v>4175</v>
      </c>
      <c r="D630" s="123" t="s">
        <v>22</v>
      </c>
      <c r="E630" s="123" t="s">
        <v>4176</v>
      </c>
      <c r="F630" s="123" t="s">
        <v>24</v>
      </c>
      <c r="G630" s="123" t="s">
        <v>122</v>
      </c>
      <c r="H630" s="123" t="s">
        <v>4176</v>
      </c>
      <c r="I630" s="123" t="s">
        <v>74</v>
      </c>
      <c r="J630" s="123">
        <f>YEAR(Tabla1[[#This Row],[Fecha de Inicio del Proceso]])</f>
        <v>2024</v>
      </c>
      <c r="K630" s="126">
        <v>45554</v>
      </c>
      <c r="L630" s="123" t="s">
        <v>4380</v>
      </c>
      <c r="M630" s="123" t="s">
        <v>4404</v>
      </c>
      <c r="N630" s="123" t="s">
        <v>4405</v>
      </c>
      <c r="O630" s="123" t="s">
        <v>27</v>
      </c>
      <c r="P630" s="123" t="s">
        <v>307</v>
      </c>
      <c r="Q630" s="124">
        <v>45966</v>
      </c>
      <c r="R630" s="126">
        <v>45558</v>
      </c>
      <c r="S630" s="126" t="s">
        <v>28</v>
      </c>
      <c r="T630" s="126" t="s">
        <v>28</v>
      </c>
      <c r="U630" s="123" t="s">
        <v>28</v>
      </c>
      <c r="V630" s="126" t="s">
        <v>28</v>
      </c>
      <c r="W630" s="123" t="s">
        <v>28</v>
      </c>
      <c r="X630" s="123" t="s">
        <v>28</v>
      </c>
      <c r="Y630" s="123" t="s">
        <v>4406</v>
      </c>
      <c r="Z630" s="123" t="s">
        <v>28</v>
      </c>
      <c r="AA630" s="123" t="s">
        <v>135</v>
      </c>
      <c r="AB630" s="142" t="s">
        <v>4407</v>
      </c>
      <c r="AC630" s="157">
        <f>IF(OR(ISNUMBER(FIND("inteligencia",Tabla1[[#This Row],[Resumen]])), ISNUMBER(FIND("artificial",Tabla1[[#This Row],[Resumen]])), ISNUMBER(FIND("Inteligencia",Tabla1[[#This Row],[Resumen]])), ISNUMBER(FIND("Artificial",Tabla1[[#This Row],[Resumen]]))), 1, 0)</f>
        <v>1</v>
      </c>
      <c r="AD63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30" s="157">
        <f>Tabla1[[#This Row],[Título Menciona IA]]*Tabla1[[#This Row],[Resumen Menciona IA]]</f>
        <v>1</v>
      </c>
      <c r="AF630" s="142" t="s">
        <v>81</v>
      </c>
      <c r="AG630" s="142"/>
      <c r="AH630" s="142"/>
      <c r="AI630" s="142"/>
      <c r="AJ630" s="142"/>
      <c r="AK630" s="142"/>
      <c r="AL630" s="142"/>
      <c r="AM630" s="142"/>
      <c r="AN630" s="142"/>
      <c r="AO630" s="142"/>
      <c r="AP630" s="142"/>
      <c r="AQ630" s="132" t="s">
        <v>4408</v>
      </c>
      <c r="AR630" s="134" t="s">
        <v>4409</v>
      </c>
      <c r="AS630" s="134" t="s">
        <v>4410</v>
      </c>
      <c r="AT630" s="141"/>
    </row>
    <row r="631" spans="1:46" ht="75">
      <c r="A631" s="122">
        <v>630</v>
      </c>
      <c r="B631" s="122" t="s">
        <v>70</v>
      </c>
      <c r="C631" s="123" t="s">
        <v>4175</v>
      </c>
      <c r="D631" s="123" t="s">
        <v>22</v>
      </c>
      <c r="E631" s="123" t="s">
        <v>4176</v>
      </c>
      <c r="F631" s="123" t="s">
        <v>24</v>
      </c>
      <c r="G631" s="123" t="s">
        <v>122</v>
      </c>
      <c r="H631" s="123" t="s">
        <v>4176</v>
      </c>
      <c r="I631" s="123" t="s">
        <v>74</v>
      </c>
      <c r="J631" s="122">
        <f>YEAR(Tabla1[[#This Row],[Fecha de Inicio del Proceso]])</f>
        <v>2024</v>
      </c>
      <c r="K631" s="124">
        <v>45477</v>
      </c>
      <c r="L631" s="123" t="s">
        <v>4411</v>
      </c>
      <c r="M631" s="123" t="s">
        <v>4412</v>
      </c>
      <c r="N631" s="122" t="s">
        <v>4413</v>
      </c>
      <c r="O631" s="122" t="s">
        <v>27</v>
      </c>
      <c r="P631" s="122" t="s">
        <v>307</v>
      </c>
      <c r="Q631" s="124">
        <v>45966</v>
      </c>
      <c r="R631" s="124">
        <v>45751</v>
      </c>
      <c r="S631" s="126" t="s">
        <v>28</v>
      </c>
      <c r="T631" s="126" t="s">
        <v>28</v>
      </c>
      <c r="U631" s="123" t="s">
        <v>28</v>
      </c>
      <c r="V631" s="124" t="s">
        <v>28</v>
      </c>
      <c r="W631" s="122" t="s">
        <v>28</v>
      </c>
      <c r="X631" s="122" t="s">
        <v>28</v>
      </c>
      <c r="Y631" s="122" t="s">
        <v>4414</v>
      </c>
      <c r="Z631" s="122" t="s">
        <v>28</v>
      </c>
      <c r="AA631" s="123" t="s">
        <v>239</v>
      </c>
      <c r="AB631" s="141" t="s">
        <v>4415</v>
      </c>
      <c r="AC631" s="158">
        <f>IF(OR(ISNUMBER(FIND("inteligencia",Tabla1[[#This Row],[Resumen]])), ISNUMBER(FIND("artificial",Tabla1[[#This Row],[Resumen]])), ISNUMBER(FIND("Inteligencia",Tabla1[[#This Row],[Resumen]])), ISNUMBER(FIND("Artificial",Tabla1[[#This Row],[Resumen]]))), 1, 0)</f>
        <v>1</v>
      </c>
      <c r="AD631"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31" s="159">
        <f>Tabla1[[#This Row],[Título Menciona IA]]*Tabla1[[#This Row],[Resumen Menciona IA]]</f>
        <v>0</v>
      </c>
      <c r="AF631" s="142" t="s">
        <v>81</v>
      </c>
      <c r="AG631" s="145"/>
      <c r="AH631" s="141"/>
      <c r="AI631" s="141"/>
      <c r="AJ631" s="141"/>
      <c r="AK631" s="141"/>
      <c r="AL631" s="141"/>
      <c r="AM631" s="141"/>
      <c r="AN631" s="141"/>
      <c r="AO631" s="141"/>
      <c r="AP631" s="142"/>
      <c r="AQ631" s="132" t="s">
        <v>4416</v>
      </c>
      <c r="AR631" s="134" t="s">
        <v>4417</v>
      </c>
      <c r="AS631" s="134"/>
      <c r="AT631" s="141"/>
    </row>
    <row r="632" spans="1:46" ht="90">
      <c r="A632" s="122">
        <v>631</v>
      </c>
      <c r="B632" s="122" t="s">
        <v>70</v>
      </c>
      <c r="C632" s="123" t="s">
        <v>4175</v>
      </c>
      <c r="D632" s="123" t="s">
        <v>22</v>
      </c>
      <c r="E632" s="123" t="s">
        <v>4176</v>
      </c>
      <c r="F632" s="123" t="s">
        <v>24</v>
      </c>
      <c r="G632" s="123" t="s">
        <v>122</v>
      </c>
      <c r="H632" s="123" t="s">
        <v>4176</v>
      </c>
      <c r="I632" s="123" t="s">
        <v>74</v>
      </c>
      <c r="J632" s="123">
        <f>YEAR(Tabla1[[#This Row],[Fecha de Inicio del Proceso]])</f>
        <v>2024</v>
      </c>
      <c r="K632" s="126">
        <v>45457</v>
      </c>
      <c r="L632" s="123" t="s">
        <v>4411</v>
      </c>
      <c r="M632" s="123" t="s">
        <v>4418</v>
      </c>
      <c r="N632" s="123" t="s">
        <v>4419</v>
      </c>
      <c r="O632" s="123" t="s">
        <v>27</v>
      </c>
      <c r="P632" s="123" t="s">
        <v>307</v>
      </c>
      <c r="Q632" s="124">
        <v>45966</v>
      </c>
      <c r="R632" s="126">
        <v>45461</v>
      </c>
      <c r="S632" s="126" t="s">
        <v>28</v>
      </c>
      <c r="T632" s="126" t="s">
        <v>28</v>
      </c>
      <c r="U632" s="123" t="s">
        <v>28</v>
      </c>
      <c r="V632" s="126" t="s">
        <v>28</v>
      </c>
      <c r="W632" s="123" t="s">
        <v>28</v>
      </c>
      <c r="X632" s="123" t="s">
        <v>28</v>
      </c>
      <c r="Y632" s="123" t="s">
        <v>4420</v>
      </c>
      <c r="Z632" s="123" t="s">
        <v>28</v>
      </c>
      <c r="AA632" s="123" t="s">
        <v>79</v>
      </c>
      <c r="AB632" s="142" t="s">
        <v>4421</v>
      </c>
      <c r="AC632" s="157">
        <f>IF(OR(ISNUMBER(FIND("inteligencia",Tabla1[[#This Row],[Resumen]])), ISNUMBER(FIND("artificial",Tabla1[[#This Row],[Resumen]])), ISNUMBER(FIND("Inteligencia",Tabla1[[#This Row],[Resumen]])), ISNUMBER(FIND("Artificial",Tabla1[[#This Row],[Resumen]]))), 1, 0)</f>
        <v>1</v>
      </c>
      <c r="AD63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32" s="157">
        <f>Tabla1[[#This Row],[Título Menciona IA]]*Tabla1[[#This Row],[Resumen Menciona IA]]</f>
        <v>1</v>
      </c>
      <c r="AF632" s="142" t="s">
        <v>81</v>
      </c>
      <c r="AG632" s="142"/>
      <c r="AH632" s="142"/>
      <c r="AI632" s="142"/>
      <c r="AJ632" s="142"/>
      <c r="AK632" s="142"/>
      <c r="AL632" s="142"/>
      <c r="AM632" s="142"/>
      <c r="AN632" s="142"/>
      <c r="AO632" s="142"/>
      <c r="AP632" s="142"/>
      <c r="AQ632" s="132" t="s">
        <v>4422</v>
      </c>
      <c r="AR632" s="134" t="s">
        <v>4423</v>
      </c>
      <c r="AS632" s="134" t="s">
        <v>4424</v>
      </c>
      <c r="AT632" s="141"/>
    </row>
    <row r="633" spans="1:46" ht="75">
      <c r="A633" s="122">
        <v>632</v>
      </c>
      <c r="B633" s="122" t="s">
        <v>70</v>
      </c>
      <c r="C633" s="123" t="s">
        <v>4175</v>
      </c>
      <c r="D633" s="123" t="s">
        <v>22</v>
      </c>
      <c r="E633" s="123" t="s">
        <v>4176</v>
      </c>
      <c r="F633" s="123" t="s">
        <v>24</v>
      </c>
      <c r="G633" s="123" t="s">
        <v>122</v>
      </c>
      <c r="H633" s="123" t="s">
        <v>4176</v>
      </c>
      <c r="I633" s="123" t="s">
        <v>123</v>
      </c>
      <c r="J633" s="122">
        <f>YEAR(Tabla1[[#This Row],[Fecha de Inicio del Proceso]])</f>
        <v>2024</v>
      </c>
      <c r="K633" s="124">
        <v>45448</v>
      </c>
      <c r="L633" s="123" t="s">
        <v>4411</v>
      </c>
      <c r="M633" s="123" t="s">
        <v>4425</v>
      </c>
      <c r="N633" s="122" t="s">
        <v>4426</v>
      </c>
      <c r="O633" s="122" t="s">
        <v>109</v>
      </c>
      <c r="P633" s="122" t="s">
        <v>4193</v>
      </c>
      <c r="Q633" s="124">
        <v>45791</v>
      </c>
      <c r="R633" s="124">
        <v>45509</v>
      </c>
      <c r="S633" s="126">
        <v>45510</v>
      </c>
      <c r="T633" s="126" t="s">
        <v>28</v>
      </c>
      <c r="U633" s="126">
        <v>45509</v>
      </c>
      <c r="V633" s="124">
        <v>45492</v>
      </c>
      <c r="W633" s="122" t="s">
        <v>28</v>
      </c>
      <c r="X633" s="122" t="s">
        <v>28</v>
      </c>
      <c r="Y633" s="122" t="s">
        <v>4427</v>
      </c>
      <c r="Z633" s="122" t="s">
        <v>26</v>
      </c>
      <c r="AA633" s="123" t="s">
        <v>239</v>
      </c>
      <c r="AB633" s="141" t="s">
        <v>4428</v>
      </c>
      <c r="AC633" s="158">
        <f>IF(OR(ISNUMBER(FIND("inteligencia",Tabla1[[#This Row],[Resumen]])), ISNUMBER(FIND("artificial",Tabla1[[#This Row],[Resumen]])), ISNUMBER(FIND("Inteligencia",Tabla1[[#This Row],[Resumen]])), ISNUMBER(FIND("Artificial",Tabla1[[#This Row],[Resumen]]))), 1, 0)</f>
        <v>1</v>
      </c>
      <c r="AD633"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33" s="159">
        <f>Tabla1[[#This Row],[Título Menciona IA]]*Tabla1[[#This Row],[Resumen Menciona IA]]</f>
        <v>0</v>
      </c>
      <c r="AF633" s="142" t="s">
        <v>81</v>
      </c>
      <c r="AG633" s="145"/>
      <c r="AH633" s="141"/>
      <c r="AI633" s="141"/>
      <c r="AJ633" s="141"/>
      <c r="AK633" s="141"/>
      <c r="AL633" s="141"/>
      <c r="AM633" s="141"/>
      <c r="AN633" s="141"/>
      <c r="AO633" s="141"/>
      <c r="AP633" s="142"/>
      <c r="AQ633" s="132" t="s">
        <v>4429</v>
      </c>
      <c r="AR633" s="134" t="s">
        <v>4430</v>
      </c>
      <c r="AS633" s="134" t="s">
        <v>4431</v>
      </c>
      <c r="AT633" s="141"/>
    </row>
    <row r="634" spans="1:46" ht="75">
      <c r="A634" s="122">
        <v>633</v>
      </c>
      <c r="B634" s="122" t="s">
        <v>70</v>
      </c>
      <c r="C634" s="123" t="s">
        <v>4175</v>
      </c>
      <c r="D634" s="123" t="s">
        <v>22</v>
      </c>
      <c r="E634" s="123" t="s">
        <v>4176</v>
      </c>
      <c r="F634" s="123" t="s">
        <v>24</v>
      </c>
      <c r="G634" s="123" t="s">
        <v>122</v>
      </c>
      <c r="H634" s="123" t="s">
        <v>4176</v>
      </c>
      <c r="I634" s="123" t="s">
        <v>74</v>
      </c>
      <c r="J634" s="123">
        <f>YEAR(Tabla1[[#This Row],[Fecha de Inicio del Proceso]])</f>
        <v>2024</v>
      </c>
      <c r="K634" s="126">
        <v>45406</v>
      </c>
      <c r="L634" s="123" t="s">
        <v>4411</v>
      </c>
      <c r="M634" s="123" t="s">
        <v>4432</v>
      </c>
      <c r="N634" s="123" t="s">
        <v>4433</v>
      </c>
      <c r="O634" s="123" t="s">
        <v>27</v>
      </c>
      <c r="P634" s="123" t="s">
        <v>307</v>
      </c>
      <c r="Q634" s="124">
        <v>45966</v>
      </c>
      <c r="R634" s="126">
        <v>45411</v>
      </c>
      <c r="S634" s="126" t="s">
        <v>28</v>
      </c>
      <c r="T634" s="126" t="s">
        <v>28</v>
      </c>
      <c r="U634" s="123" t="s">
        <v>28</v>
      </c>
      <c r="V634" s="126" t="s">
        <v>28</v>
      </c>
      <c r="W634" s="123" t="s">
        <v>28</v>
      </c>
      <c r="X634" s="123" t="s">
        <v>28</v>
      </c>
      <c r="Y634" s="123" t="s">
        <v>4434</v>
      </c>
      <c r="Z634" s="123" t="s">
        <v>28</v>
      </c>
      <c r="AA634" s="123" t="s">
        <v>112</v>
      </c>
      <c r="AB634" s="142" t="s">
        <v>4435</v>
      </c>
      <c r="AC634" s="157">
        <f>IF(OR(ISNUMBER(FIND("inteligencia",Tabla1[[#This Row],[Resumen]])), ISNUMBER(FIND("artificial",Tabla1[[#This Row],[Resumen]])), ISNUMBER(FIND("Inteligencia",Tabla1[[#This Row],[Resumen]])), ISNUMBER(FIND("Artificial",Tabla1[[#This Row],[Resumen]]))), 1, 0)</f>
        <v>1</v>
      </c>
      <c r="AD63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34" s="157">
        <f>Tabla1[[#This Row],[Título Menciona IA]]*Tabla1[[#This Row],[Resumen Menciona IA]]</f>
        <v>1</v>
      </c>
      <c r="AF634" s="142" t="s">
        <v>81</v>
      </c>
      <c r="AG634" s="142"/>
      <c r="AH634" s="142"/>
      <c r="AI634" s="142"/>
      <c r="AJ634" s="142"/>
      <c r="AK634" s="142"/>
      <c r="AL634" s="142"/>
      <c r="AM634" s="142"/>
      <c r="AN634" s="142"/>
      <c r="AO634" s="142"/>
      <c r="AP634" s="142"/>
      <c r="AQ634" s="132" t="s">
        <v>4436</v>
      </c>
      <c r="AR634" s="134" t="s">
        <v>4437</v>
      </c>
      <c r="AS634" s="134" t="s">
        <v>4438</v>
      </c>
      <c r="AT634" s="141"/>
    </row>
    <row r="635" spans="1:46" ht="90">
      <c r="A635" s="122">
        <v>634</v>
      </c>
      <c r="B635" s="122" t="s">
        <v>70</v>
      </c>
      <c r="C635" s="123" t="s">
        <v>4175</v>
      </c>
      <c r="D635" s="123" t="s">
        <v>22</v>
      </c>
      <c r="E635" s="123" t="s">
        <v>4176</v>
      </c>
      <c r="F635" s="123" t="s">
        <v>24</v>
      </c>
      <c r="G635" s="123" t="s">
        <v>122</v>
      </c>
      <c r="H635" s="123" t="s">
        <v>4176</v>
      </c>
      <c r="I635" s="123" t="s">
        <v>74</v>
      </c>
      <c r="J635" s="123">
        <f>YEAR(Tabla1[[#This Row],[Fecha de Inicio del Proceso]])</f>
        <v>2024</v>
      </c>
      <c r="K635" s="126">
        <v>45404</v>
      </c>
      <c r="L635" s="123" t="s">
        <v>4411</v>
      </c>
      <c r="M635" s="123" t="s">
        <v>4439</v>
      </c>
      <c r="N635" s="123" t="s">
        <v>4440</v>
      </c>
      <c r="O635" s="123" t="s">
        <v>27</v>
      </c>
      <c r="P635" s="123" t="s">
        <v>307</v>
      </c>
      <c r="Q635" s="124">
        <v>45966</v>
      </c>
      <c r="R635" s="126">
        <v>45495</v>
      </c>
      <c r="S635" s="126" t="s">
        <v>28</v>
      </c>
      <c r="T635" s="126" t="s">
        <v>28</v>
      </c>
      <c r="U635" s="123" t="s">
        <v>28</v>
      </c>
      <c r="V635" s="126" t="s">
        <v>28</v>
      </c>
      <c r="W635" s="123" t="s">
        <v>28</v>
      </c>
      <c r="X635" s="123" t="s">
        <v>28</v>
      </c>
      <c r="Y635" s="123" t="s">
        <v>4441</v>
      </c>
      <c r="Z635" s="123" t="s">
        <v>28</v>
      </c>
      <c r="AA635" s="123" t="s">
        <v>135</v>
      </c>
      <c r="AB635" s="142" t="s">
        <v>4442</v>
      </c>
      <c r="AC635" s="157">
        <f>IF(OR(ISNUMBER(FIND("inteligencia",Tabla1[[#This Row],[Resumen]])), ISNUMBER(FIND("artificial",Tabla1[[#This Row],[Resumen]])), ISNUMBER(FIND("Inteligencia",Tabla1[[#This Row],[Resumen]])), ISNUMBER(FIND("Artificial",Tabla1[[#This Row],[Resumen]]))), 1, 0)</f>
        <v>1</v>
      </c>
      <c r="AD63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35" s="157">
        <f>Tabla1[[#This Row],[Título Menciona IA]]*Tabla1[[#This Row],[Resumen Menciona IA]]</f>
        <v>1</v>
      </c>
      <c r="AF635" s="142" t="s">
        <v>81</v>
      </c>
      <c r="AG635" s="142"/>
      <c r="AH635" s="142"/>
      <c r="AI635" s="142"/>
      <c r="AJ635" s="142"/>
      <c r="AK635" s="142"/>
      <c r="AL635" s="142"/>
      <c r="AM635" s="142"/>
      <c r="AN635" s="142"/>
      <c r="AO635" s="142"/>
      <c r="AP635" s="142"/>
      <c r="AQ635" s="132" t="s">
        <v>4443</v>
      </c>
      <c r="AR635" s="134" t="s">
        <v>4444</v>
      </c>
      <c r="AS635" s="134" t="s">
        <v>4445</v>
      </c>
      <c r="AT635" s="141"/>
    </row>
    <row r="636" spans="1:46" ht="90">
      <c r="A636" s="122">
        <v>635</v>
      </c>
      <c r="B636" s="122" t="s">
        <v>70</v>
      </c>
      <c r="C636" s="123" t="s">
        <v>4175</v>
      </c>
      <c r="D636" s="123" t="s">
        <v>22</v>
      </c>
      <c r="E636" s="123" t="s">
        <v>4176</v>
      </c>
      <c r="F636" s="123" t="s">
        <v>24</v>
      </c>
      <c r="G636" s="123" t="s">
        <v>122</v>
      </c>
      <c r="H636" s="123" t="s">
        <v>4176</v>
      </c>
      <c r="I636" s="123" t="s">
        <v>74</v>
      </c>
      <c r="J636" s="123">
        <f>YEAR(Tabla1[[#This Row],[Fecha de Inicio del Proceso]])</f>
        <v>2024</v>
      </c>
      <c r="K636" s="126">
        <v>45384</v>
      </c>
      <c r="L636" s="123" t="s">
        <v>4411</v>
      </c>
      <c r="M636" s="123" t="s">
        <v>4446</v>
      </c>
      <c r="N636" s="123" t="s">
        <v>4447</v>
      </c>
      <c r="O636" s="123" t="s">
        <v>27</v>
      </c>
      <c r="P636" s="123" t="s">
        <v>307</v>
      </c>
      <c r="Q636" s="124">
        <v>45966</v>
      </c>
      <c r="R636" s="126">
        <v>45386</v>
      </c>
      <c r="S636" s="126" t="s">
        <v>28</v>
      </c>
      <c r="T636" s="126" t="s">
        <v>28</v>
      </c>
      <c r="U636" s="123" t="s">
        <v>28</v>
      </c>
      <c r="V636" s="126" t="s">
        <v>28</v>
      </c>
      <c r="W636" s="123" t="s">
        <v>28</v>
      </c>
      <c r="X636" s="123" t="s">
        <v>28</v>
      </c>
      <c r="Y636" s="123" t="s">
        <v>4448</v>
      </c>
      <c r="Z636" s="123" t="s">
        <v>26</v>
      </c>
      <c r="AA636" s="123" t="s">
        <v>135</v>
      </c>
      <c r="AB636" s="142" t="s">
        <v>4449</v>
      </c>
      <c r="AC636" s="157">
        <f>IF(OR(ISNUMBER(FIND("inteligencia",Tabla1[[#This Row],[Resumen]])), ISNUMBER(FIND("artificial",Tabla1[[#This Row],[Resumen]])), ISNUMBER(FIND("Inteligencia",Tabla1[[#This Row],[Resumen]])), ISNUMBER(FIND("Artificial",Tabla1[[#This Row],[Resumen]]))), 1, 0)</f>
        <v>1</v>
      </c>
      <c r="AD63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36" s="157">
        <f>Tabla1[[#This Row],[Título Menciona IA]]*Tabla1[[#This Row],[Resumen Menciona IA]]</f>
        <v>1</v>
      </c>
      <c r="AF636" s="142" t="s">
        <v>81</v>
      </c>
      <c r="AG636" s="142"/>
      <c r="AH636" s="142"/>
      <c r="AI636" s="142"/>
      <c r="AJ636" s="142"/>
      <c r="AK636" s="142"/>
      <c r="AL636" s="142"/>
      <c r="AM636" s="142"/>
      <c r="AN636" s="142"/>
      <c r="AO636" s="142"/>
      <c r="AP636" s="142"/>
      <c r="AQ636" s="132" t="s">
        <v>4450</v>
      </c>
      <c r="AR636" s="134" t="s">
        <v>4451</v>
      </c>
      <c r="AS636" s="134" t="s">
        <v>4452</v>
      </c>
      <c r="AT636" s="141"/>
    </row>
    <row r="637" spans="1:46" ht="90">
      <c r="A637" s="122">
        <v>636</v>
      </c>
      <c r="B637" s="122" t="s">
        <v>70</v>
      </c>
      <c r="C637" s="123" t="s">
        <v>4175</v>
      </c>
      <c r="D637" s="123" t="s">
        <v>22</v>
      </c>
      <c r="E637" s="123" t="s">
        <v>4176</v>
      </c>
      <c r="F637" s="123" t="s">
        <v>24</v>
      </c>
      <c r="G637" s="123" t="s">
        <v>122</v>
      </c>
      <c r="H637" s="123" t="s">
        <v>4176</v>
      </c>
      <c r="I637" s="123" t="s">
        <v>74</v>
      </c>
      <c r="J637" s="123">
        <f>YEAR(Tabla1[[#This Row],[Fecha de Inicio del Proceso]])</f>
        <v>2024</v>
      </c>
      <c r="K637" s="126">
        <v>45335</v>
      </c>
      <c r="L637" s="123" t="s">
        <v>4453</v>
      </c>
      <c r="M637" s="123" t="s">
        <v>4454</v>
      </c>
      <c r="N637" s="123" t="s">
        <v>4455</v>
      </c>
      <c r="O637" s="123" t="s">
        <v>27</v>
      </c>
      <c r="P637" s="123" t="s">
        <v>307</v>
      </c>
      <c r="Q637" s="124">
        <v>45966</v>
      </c>
      <c r="R637" s="126">
        <v>45749</v>
      </c>
      <c r="S637" s="126" t="s">
        <v>28</v>
      </c>
      <c r="T637" s="126" t="s">
        <v>28</v>
      </c>
      <c r="U637" s="123" t="s">
        <v>28</v>
      </c>
      <c r="V637" s="123" t="s">
        <v>28</v>
      </c>
      <c r="W637" s="123" t="s">
        <v>28</v>
      </c>
      <c r="X637" s="123" t="s">
        <v>28</v>
      </c>
      <c r="Y637" s="123" t="s">
        <v>4456</v>
      </c>
      <c r="Z637" s="123" t="s">
        <v>28</v>
      </c>
      <c r="AA637" s="123" t="s">
        <v>79</v>
      </c>
      <c r="AB637" s="142" t="s">
        <v>4457</v>
      </c>
      <c r="AC637" s="157">
        <f>IF(OR(ISNUMBER(FIND("inteligencia",Tabla1[[#This Row],[Resumen]])), ISNUMBER(FIND("artificial",Tabla1[[#This Row],[Resumen]])), ISNUMBER(FIND("Inteligencia",Tabla1[[#This Row],[Resumen]])), ISNUMBER(FIND("Artificial",Tabla1[[#This Row],[Resumen]]))), 1, 0)</f>
        <v>1</v>
      </c>
      <c r="AD63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37" s="157">
        <f>Tabla1[[#This Row],[Título Menciona IA]]*Tabla1[[#This Row],[Resumen Menciona IA]]</f>
        <v>1</v>
      </c>
      <c r="AF637" s="142" t="s">
        <v>81</v>
      </c>
      <c r="AG637" s="142"/>
      <c r="AH637" s="142"/>
      <c r="AI637" s="142"/>
      <c r="AJ637" s="142"/>
      <c r="AK637" s="142"/>
      <c r="AL637" s="142"/>
      <c r="AM637" s="142"/>
      <c r="AN637" s="142"/>
      <c r="AO637" s="142"/>
      <c r="AP637" s="142"/>
      <c r="AQ637" s="132" t="s">
        <v>4458</v>
      </c>
      <c r="AR637" s="134" t="s">
        <v>4459</v>
      </c>
      <c r="AS637" s="134" t="s">
        <v>4460</v>
      </c>
      <c r="AT637" s="141"/>
    </row>
    <row r="638" spans="1:46" ht="100.5" customHeight="1">
      <c r="A638" s="122">
        <v>637</v>
      </c>
      <c r="B638" s="122" t="s">
        <v>70</v>
      </c>
      <c r="C638" s="123" t="s">
        <v>4175</v>
      </c>
      <c r="D638" s="123" t="s">
        <v>22</v>
      </c>
      <c r="E638" s="123" t="s">
        <v>4176</v>
      </c>
      <c r="F638" s="123" t="s">
        <v>24</v>
      </c>
      <c r="G638" s="123" t="s">
        <v>122</v>
      </c>
      <c r="H638" s="123" t="s">
        <v>4176</v>
      </c>
      <c r="I638" s="123" t="s">
        <v>74</v>
      </c>
      <c r="J638" s="123">
        <f>YEAR(Tabla1[[#This Row],[Fecha de Inicio del Proceso]])</f>
        <v>2024</v>
      </c>
      <c r="K638" s="126">
        <v>45322</v>
      </c>
      <c r="L638" s="123" t="s">
        <v>4453</v>
      </c>
      <c r="M638" s="123" t="s">
        <v>4461</v>
      </c>
      <c r="N638" s="123" t="s">
        <v>4462</v>
      </c>
      <c r="O638" s="123" t="s">
        <v>27</v>
      </c>
      <c r="P638" s="123" t="s">
        <v>307</v>
      </c>
      <c r="Q638" s="124">
        <v>45966</v>
      </c>
      <c r="R638" s="126">
        <v>45323</v>
      </c>
      <c r="S638" s="126" t="s">
        <v>28</v>
      </c>
      <c r="T638" s="126" t="s">
        <v>28</v>
      </c>
      <c r="U638" s="123" t="s">
        <v>28</v>
      </c>
      <c r="V638" s="123" t="s">
        <v>28</v>
      </c>
      <c r="W638" s="123" t="s">
        <v>28</v>
      </c>
      <c r="X638" s="123" t="s">
        <v>28</v>
      </c>
      <c r="Y638" s="123" t="s">
        <v>4463</v>
      </c>
      <c r="Z638" s="123" t="s">
        <v>28</v>
      </c>
      <c r="AA638" s="123" t="s">
        <v>135</v>
      </c>
      <c r="AB638" s="142" t="s">
        <v>4464</v>
      </c>
      <c r="AC638" s="157">
        <f>IF(OR(ISNUMBER(FIND("inteligencia",Tabla1[[#This Row],[Resumen]])), ISNUMBER(FIND("artificial",Tabla1[[#This Row],[Resumen]])), ISNUMBER(FIND("Inteligencia",Tabla1[[#This Row],[Resumen]])), ISNUMBER(FIND("Artificial",Tabla1[[#This Row],[Resumen]]))), 1, 0)</f>
        <v>1</v>
      </c>
      <c r="AD63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38" s="157">
        <f>Tabla1[[#This Row],[Título Menciona IA]]*Tabla1[[#This Row],[Resumen Menciona IA]]</f>
        <v>1</v>
      </c>
      <c r="AF638" s="142" t="s">
        <v>81</v>
      </c>
      <c r="AG638" s="142"/>
      <c r="AH638" s="142"/>
      <c r="AI638" s="142"/>
      <c r="AJ638" s="142"/>
      <c r="AK638" s="142"/>
      <c r="AL638" s="142"/>
      <c r="AM638" s="142"/>
      <c r="AN638" s="142"/>
      <c r="AO638" s="142"/>
      <c r="AP638" s="142"/>
      <c r="AQ638" s="132" t="s">
        <v>4465</v>
      </c>
      <c r="AR638" s="134" t="s">
        <v>4466</v>
      </c>
      <c r="AS638" s="134" t="s">
        <v>4467</v>
      </c>
      <c r="AT638" s="141"/>
    </row>
    <row r="639" spans="1:46" ht="135">
      <c r="A639" s="122">
        <v>638</v>
      </c>
      <c r="B639" s="122" t="s">
        <v>70</v>
      </c>
      <c r="C639" s="123" t="s">
        <v>4175</v>
      </c>
      <c r="D639" s="123" t="s">
        <v>22</v>
      </c>
      <c r="E639" s="123" t="s">
        <v>4176</v>
      </c>
      <c r="F639" s="123" t="s">
        <v>24</v>
      </c>
      <c r="G639" s="123" t="s">
        <v>122</v>
      </c>
      <c r="H639" s="123" t="s">
        <v>4176</v>
      </c>
      <c r="I639" s="123" t="s">
        <v>123</v>
      </c>
      <c r="J639" s="123">
        <f>YEAR(Tabla1[[#This Row],[Fecha de Inicio del Proceso]])</f>
        <v>2024</v>
      </c>
      <c r="K639" s="126">
        <v>45315</v>
      </c>
      <c r="L639" s="123" t="s">
        <v>4453</v>
      </c>
      <c r="M639" s="123" t="s">
        <v>4468</v>
      </c>
      <c r="N639" s="123" t="s">
        <v>4469</v>
      </c>
      <c r="O639" s="123" t="s">
        <v>109</v>
      </c>
      <c r="P639" s="123" t="s">
        <v>4193</v>
      </c>
      <c r="Q639" s="126">
        <v>45604</v>
      </c>
      <c r="R639" s="126">
        <v>45476</v>
      </c>
      <c r="S639" s="126">
        <v>45476</v>
      </c>
      <c r="T639" s="126" t="s">
        <v>28</v>
      </c>
      <c r="U639" s="126">
        <v>45475</v>
      </c>
      <c r="V639" s="126">
        <v>45442</v>
      </c>
      <c r="W639" s="123" t="s">
        <v>28</v>
      </c>
      <c r="X639" s="123" t="s">
        <v>28</v>
      </c>
      <c r="Y639" s="123" t="s">
        <v>4470</v>
      </c>
      <c r="Z639" s="123" t="s">
        <v>26</v>
      </c>
      <c r="AA639" s="122" t="s">
        <v>239</v>
      </c>
      <c r="AB639" s="142" t="s">
        <v>4471</v>
      </c>
      <c r="AC639" s="157">
        <f>IF(OR(ISNUMBER(FIND("inteligencia",Tabla1[[#This Row],[Resumen]])), ISNUMBER(FIND("artificial",Tabla1[[#This Row],[Resumen]])), ISNUMBER(FIND("Inteligencia",Tabla1[[#This Row],[Resumen]])), ISNUMBER(FIND("Artificial",Tabla1[[#This Row],[Resumen]]))), 1, 0)</f>
        <v>1</v>
      </c>
      <c r="AD63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39" s="157">
        <f>Tabla1[[#This Row],[Título Menciona IA]]*Tabla1[[#This Row],[Resumen Menciona IA]]</f>
        <v>0</v>
      </c>
      <c r="AF639" s="142" t="s">
        <v>81</v>
      </c>
      <c r="AG639" s="142"/>
      <c r="AH639" s="142"/>
      <c r="AI639" s="142"/>
      <c r="AJ639" s="142"/>
      <c r="AK639" s="142"/>
      <c r="AL639" s="142"/>
      <c r="AM639" s="142"/>
      <c r="AN639" s="142"/>
      <c r="AO639" s="142"/>
      <c r="AP639" s="142"/>
      <c r="AQ639" s="132" t="s">
        <v>4472</v>
      </c>
      <c r="AR639" s="134" t="s">
        <v>4473</v>
      </c>
      <c r="AS639" s="134" t="s">
        <v>4474</v>
      </c>
      <c r="AT639" s="141"/>
    </row>
    <row r="640" spans="1:46" ht="90">
      <c r="A640" s="122">
        <v>639</v>
      </c>
      <c r="B640" s="122" t="s">
        <v>70</v>
      </c>
      <c r="C640" s="123" t="s">
        <v>4175</v>
      </c>
      <c r="D640" s="123" t="s">
        <v>22</v>
      </c>
      <c r="E640" s="123" t="s">
        <v>4176</v>
      </c>
      <c r="F640" s="123" t="s">
        <v>24</v>
      </c>
      <c r="G640" s="123" t="s">
        <v>122</v>
      </c>
      <c r="H640" s="123" t="s">
        <v>4176</v>
      </c>
      <c r="I640" s="123" t="s">
        <v>74</v>
      </c>
      <c r="J640" s="123">
        <f>YEAR(Tabla1[[#This Row],[Fecha de Inicio del Proceso]])</f>
        <v>2023</v>
      </c>
      <c r="K640" s="126">
        <v>45264</v>
      </c>
      <c r="L640" s="123" t="s">
        <v>4453</v>
      </c>
      <c r="M640" s="123" t="s">
        <v>4475</v>
      </c>
      <c r="N640" s="123" t="s">
        <v>4476</v>
      </c>
      <c r="O640" s="123" t="s">
        <v>109</v>
      </c>
      <c r="P640" s="123" t="s">
        <v>4193</v>
      </c>
      <c r="Q640" s="126">
        <v>45779</v>
      </c>
      <c r="R640" s="126">
        <v>45776</v>
      </c>
      <c r="S640" s="126">
        <v>45777</v>
      </c>
      <c r="T640" s="126" t="s">
        <v>28</v>
      </c>
      <c r="U640" s="126">
        <v>45776</v>
      </c>
      <c r="V640" s="126">
        <v>45763</v>
      </c>
      <c r="W640" s="123" t="s">
        <v>28</v>
      </c>
      <c r="X640" s="123" t="s">
        <v>28</v>
      </c>
      <c r="Y640" s="123" t="s">
        <v>4477</v>
      </c>
      <c r="Z640" s="123" t="s">
        <v>26</v>
      </c>
      <c r="AA640" s="122" t="s">
        <v>135</v>
      </c>
      <c r="AB640" s="142" t="s">
        <v>4478</v>
      </c>
      <c r="AC640" s="157">
        <f>IF(OR(ISNUMBER(FIND("inteligencia",Tabla1[[#This Row],[Resumen]])), ISNUMBER(FIND("artificial",Tabla1[[#This Row],[Resumen]])), ISNUMBER(FIND("Inteligencia",Tabla1[[#This Row],[Resumen]])), ISNUMBER(FIND("Artificial",Tabla1[[#This Row],[Resumen]]))), 1, 0)</f>
        <v>1</v>
      </c>
      <c r="AD64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40" s="157">
        <f>Tabla1[[#This Row],[Título Menciona IA]]*Tabla1[[#This Row],[Resumen Menciona IA]]</f>
        <v>1</v>
      </c>
      <c r="AF640" s="142" t="s">
        <v>4479</v>
      </c>
      <c r="AG640" s="142"/>
      <c r="AH640" s="142"/>
      <c r="AI640" s="142"/>
      <c r="AJ640" s="142"/>
      <c r="AK640" s="142"/>
      <c r="AL640" s="142"/>
      <c r="AM640" s="142"/>
      <c r="AN640" s="142"/>
      <c r="AO640" s="142"/>
      <c r="AP640" s="142"/>
      <c r="AQ640" s="132" t="s">
        <v>4480</v>
      </c>
      <c r="AR640" s="134" t="s">
        <v>4481</v>
      </c>
      <c r="AS640" s="134" t="s">
        <v>4482</v>
      </c>
      <c r="AT640" s="134" t="s">
        <v>4483</v>
      </c>
    </row>
    <row r="641" spans="1:46" ht="75">
      <c r="A641" s="122">
        <v>640</v>
      </c>
      <c r="B641" s="122" t="s">
        <v>70</v>
      </c>
      <c r="C641" s="123" t="s">
        <v>4175</v>
      </c>
      <c r="D641" s="123" t="s">
        <v>22</v>
      </c>
      <c r="E641" s="123" t="s">
        <v>4176</v>
      </c>
      <c r="F641" s="123" t="s">
        <v>24</v>
      </c>
      <c r="G641" s="123" t="s">
        <v>122</v>
      </c>
      <c r="H641" s="123" t="s">
        <v>4176</v>
      </c>
      <c r="I641" s="123" t="s">
        <v>74</v>
      </c>
      <c r="J641" s="123">
        <f>YEAR(Tabla1[[#This Row],[Fecha de Inicio del Proceso]])</f>
        <v>2023</v>
      </c>
      <c r="K641" s="126">
        <v>45257</v>
      </c>
      <c r="L641" s="123" t="s">
        <v>4453</v>
      </c>
      <c r="M641" s="123" t="s">
        <v>4484</v>
      </c>
      <c r="N641" s="123" t="s">
        <v>4485</v>
      </c>
      <c r="O641" s="123" t="s">
        <v>27</v>
      </c>
      <c r="P641" s="123" t="s">
        <v>307</v>
      </c>
      <c r="Q641" s="124">
        <v>45966</v>
      </c>
      <c r="R641" s="126">
        <v>45258</v>
      </c>
      <c r="S641" s="126" t="s">
        <v>28</v>
      </c>
      <c r="T641" s="126" t="s">
        <v>28</v>
      </c>
      <c r="U641" s="123" t="s">
        <v>28</v>
      </c>
      <c r="V641" s="123" t="s">
        <v>28</v>
      </c>
      <c r="W641" s="123" t="s">
        <v>28</v>
      </c>
      <c r="X641" s="123" t="s">
        <v>28</v>
      </c>
      <c r="Y641" s="123" t="s">
        <v>4486</v>
      </c>
      <c r="Z641" s="123" t="s">
        <v>28</v>
      </c>
      <c r="AA641" s="123" t="s">
        <v>135</v>
      </c>
      <c r="AB641" s="142" t="s">
        <v>4487</v>
      </c>
      <c r="AC641" s="157">
        <f>IF(OR(ISNUMBER(FIND("inteligencia",Tabla1[[#This Row],[Resumen]])), ISNUMBER(FIND("artificial",Tabla1[[#This Row],[Resumen]])), ISNUMBER(FIND("Inteligencia",Tabla1[[#This Row],[Resumen]])), ISNUMBER(FIND("Artificial",Tabla1[[#This Row],[Resumen]]))), 1, 0)</f>
        <v>1</v>
      </c>
      <c r="AD64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41" s="157">
        <f>Tabla1[[#This Row],[Título Menciona IA]]*Tabla1[[#This Row],[Resumen Menciona IA]]</f>
        <v>1</v>
      </c>
      <c r="AF641" s="142" t="s">
        <v>81</v>
      </c>
      <c r="AG641" s="142"/>
      <c r="AH641" s="142"/>
      <c r="AI641" s="142"/>
      <c r="AJ641" s="142"/>
      <c r="AK641" s="142"/>
      <c r="AL641" s="142"/>
      <c r="AM641" s="142"/>
      <c r="AN641" s="142"/>
      <c r="AO641" s="142"/>
      <c r="AP641" s="142"/>
      <c r="AQ641" s="132" t="s">
        <v>4488</v>
      </c>
      <c r="AR641" s="134" t="s">
        <v>4489</v>
      </c>
      <c r="AS641" s="134" t="s">
        <v>4490</v>
      </c>
      <c r="AT641" s="141"/>
    </row>
    <row r="642" spans="1:46" ht="90">
      <c r="A642" s="122">
        <v>641</v>
      </c>
      <c r="B642" s="122" t="s">
        <v>70</v>
      </c>
      <c r="C642" s="123" t="s">
        <v>4175</v>
      </c>
      <c r="D642" s="123" t="s">
        <v>22</v>
      </c>
      <c r="E642" s="123" t="s">
        <v>4176</v>
      </c>
      <c r="F642" s="123" t="s">
        <v>24</v>
      </c>
      <c r="G642" s="123" t="s">
        <v>122</v>
      </c>
      <c r="H642" s="123" t="s">
        <v>4176</v>
      </c>
      <c r="I642" s="123" t="s">
        <v>74</v>
      </c>
      <c r="J642" s="123">
        <f>YEAR(Tabla1[[#This Row],[Fecha de Inicio del Proceso]])</f>
        <v>2023</v>
      </c>
      <c r="K642" s="126">
        <v>45188</v>
      </c>
      <c r="L642" s="123" t="s">
        <v>4453</v>
      </c>
      <c r="M642" s="123" t="s">
        <v>4491</v>
      </c>
      <c r="N642" s="123" t="s">
        <v>4492</v>
      </c>
      <c r="O642" s="123" t="s">
        <v>27</v>
      </c>
      <c r="P642" s="123" t="s">
        <v>307</v>
      </c>
      <c r="Q642" s="124">
        <v>45966</v>
      </c>
      <c r="R642" s="126">
        <v>45189</v>
      </c>
      <c r="S642" s="126" t="s">
        <v>28</v>
      </c>
      <c r="T642" s="126" t="s">
        <v>28</v>
      </c>
      <c r="U642" s="123" t="s">
        <v>28</v>
      </c>
      <c r="V642" s="123" t="s">
        <v>28</v>
      </c>
      <c r="W642" s="123" t="s">
        <v>28</v>
      </c>
      <c r="X642" s="123" t="s">
        <v>28</v>
      </c>
      <c r="Y642" s="123" t="s">
        <v>4493</v>
      </c>
      <c r="Z642" s="123" t="s">
        <v>28</v>
      </c>
      <c r="AA642" s="123" t="s">
        <v>135</v>
      </c>
      <c r="AB642" s="142" t="s">
        <v>4494</v>
      </c>
      <c r="AC642" s="157">
        <f>IF(OR(ISNUMBER(FIND("inteligencia",Tabla1[[#This Row],[Resumen]])), ISNUMBER(FIND("artificial",Tabla1[[#This Row],[Resumen]])), ISNUMBER(FIND("Inteligencia",Tabla1[[#This Row],[Resumen]])), ISNUMBER(FIND("Artificial",Tabla1[[#This Row],[Resumen]]))), 1, 0)</f>
        <v>1</v>
      </c>
      <c r="AD64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42" s="157">
        <f>Tabla1[[#This Row],[Título Menciona IA]]*Tabla1[[#This Row],[Resumen Menciona IA]]</f>
        <v>1</v>
      </c>
      <c r="AF642" s="142" t="s">
        <v>81</v>
      </c>
      <c r="AG642" s="142"/>
      <c r="AH642" s="142"/>
      <c r="AI642" s="142"/>
      <c r="AJ642" s="142"/>
      <c r="AK642" s="142"/>
      <c r="AL642" s="142"/>
      <c r="AM642" s="142"/>
      <c r="AN642" s="142"/>
      <c r="AO642" s="142"/>
      <c r="AP642" s="142"/>
      <c r="AQ642" s="132" t="s">
        <v>4495</v>
      </c>
      <c r="AR642" s="134" t="s">
        <v>4496</v>
      </c>
      <c r="AS642" s="134" t="s">
        <v>4497</v>
      </c>
      <c r="AT642" s="141"/>
    </row>
    <row r="643" spans="1:46" ht="150">
      <c r="A643" s="122">
        <v>642</v>
      </c>
      <c r="B643" s="122" t="s">
        <v>70</v>
      </c>
      <c r="C643" s="123" t="s">
        <v>4175</v>
      </c>
      <c r="D643" s="123" t="s">
        <v>22</v>
      </c>
      <c r="E643" s="123" t="s">
        <v>4176</v>
      </c>
      <c r="F643" s="123" t="s">
        <v>24</v>
      </c>
      <c r="G643" s="123" t="s">
        <v>122</v>
      </c>
      <c r="H643" s="123" t="s">
        <v>4176</v>
      </c>
      <c r="I643" s="123" t="s">
        <v>74</v>
      </c>
      <c r="J643" s="123">
        <f>YEAR(Tabla1[[#This Row],[Fecha de Inicio del Proceso]])</f>
        <v>2023</v>
      </c>
      <c r="K643" s="126">
        <v>45176</v>
      </c>
      <c r="L643" s="123" t="s">
        <v>4453</v>
      </c>
      <c r="M643" s="123" t="s">
        <v>4498</v>
      </c>
      <c r="N643" s="123" t="s">
        <v>4499</v>
      </c>
      <c r="O643" s="123" t="s">
        <v>27</v>
      </c>
      <c r="P643" s="123" t="s">
        <v>307</v>
      </c>
      <c r="Q643" s="124">
        <v>45966</v>
      </c>
      <c r="R643" s="126">
        <v>45177</v>
      </c>
      <c r="S643" s="126" t="s">
        <v>28</v>
      </c>
      <c r="T643" s="126" t="s">
        <v>28</v>
      </c>
      <c r="U643" s="123" t="s">
        <v>28</v>
      </c>
      <c r="V643" s="126" t="s">
        <v>28</v>
      </c>
      <c r="W643" s="123" t="s">
        <v>28</v>
      </c>
      <c r="X643" s="123" t="s">
        <v>28</v>
      </c>
      <c r="Y643" s="123" t="s">
        <v>4500</v>
      </c>
      <c r="Z643" s="123" t="s">
        <v>28</v>
      </c>
      <c r="AA643" s="123" t="s">
        <v>333</v>
      </c>
      <c r="AB643" s="142" t="s">
        <v>4501</v>
      </c>
      <c r="AC643" s="157">
        <f>IF(OR(ISNUMBER(FIND("inteligencia",Tabla1[[#This Row],[Resumen]])), ISNUMBER(FIND("artificial",Tabla1[[#This Row],[Resumen]])), ISNUMBER(FIND("Inteligencia",Tabla1[[#This Row],[Resumen]])), ISNUMBER(FIND("Artificial",Tabla1[[#This Row],[Resumen]]))), 1, 0)</f>
        <v>1</v>
      </c>
      <c r="AD64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43" s="157">
        <f>Tabla1[[#This Row],[Título Menciona IA]]*Tabla1[[#This Row],[Resumen Menciona IA]]</f>
        <v>0</v>
      </c>
      <c r="AF643" s="142" t="s">
        <v>81</v>
      </c>
      <c r="AG643" s="142"/>
      <c r="AH643" s="142"/>
      <c r="AI643" s="142"/>
      <c r="AJ643" s="142"/>
      <c r="AK643" s="142"/>
      <c r="AL643" s="142"/>
      <c r="AM643" s="142"/>
      <c r="AN643" s="142"/>
      <c r="AO643" s="142"/>
      <c r="AP643" s="142"/>
      <c r="AQ643" s="132" t="s">
        <v>4502</v>
      </c>
      <c r="AR643" s="134" t="s">
        <v>4503</v>
      </c>
      <c r="AS643" s="134" t="s">
        <v>4504</v>
      </c>
      <c r="AT643" s="141"/>
    </row>
    <row r="644" spans="1:46" ht="75">
      <c r="A644" s="122">
        <v>643</v>
      </c>
      <c r="B644" s="122" t="s">
        <v>70</v>
      </c>
      <c r="C644" s="123" t="s">
        <v>4175</v>
      </c>
      <c r="D644" s="123" t="s">
        <v>22</v>
      </c>
      <c r="E644" s="123" t="s">
        <v>4176</v>
      </c>
      <c r="F644" s="123" t="s">
        <v>24</v>
      </c>
      <c r="G644" s="123" t="s">
        <v>122</v>
      </c>
      <c r="H644" s="123" t="s">
        <v>4176</v>
      </c>
      <c r="I644" s="123" t="s">
        <v>1787</v>
      </c>
      <c r="J644" s="123">
        <f>YEAR(Tabla1[[#This Row],[Fecha de Inicio del Proceso]])</f>
        <v>2023</v>
      </c>
      <c r="K644" s="126">
        <v>45173</v>
      </c>
      <c r="L644" s="123" t="s">
        <v>4453</v>
      </c>
      <c r="M644" s="123" t="s">
        <v>4505</v>
      </c>
      <c r="N644" s="123" t="s">
        <v>4506</v>
      </c>
      <c r="O644" s="123" t="s">
        <v>27</v>
      </c>
      <c r="P644" s="123" t="s">
        <v>307</v>
      </c>
      <c r="Q644" s="124">
        <v>45966</v>
      </c>
      <c r="R644" s="126">
        <v>45174</v>
      </c>
      <c r="S644" s="126" t="s">
        <v>28</v>
      </c>
      <c r="T644" s="126" t="s">
        <v>28</v>
      </c>
      <c r="U644" s="123" t="s">
        <v>28</v>
      </c>
      <c r="V644" s="123" t="s">
        <v>28</v>
      </c>
      <c r="W644" s="123" t="s">
        <v>28</v>
      </c>
      <c r="X644" s="123" t="s">
        <v>28</v>
      </c>
      <c r="Y644" s="123" t="s">
        <v>4507</v>
      </c>
      <c r="Z644" s="123" t="s">
        <v>28</v>
      </c>
      <c r="AA644" s="123" t="s">
        <v>135</v>
      </c>
      <c r="AB644" s="142" t="s">
        <v>4508</v>
      </c>
      <c r="AC644" s="157">
        <f>IF(OR(ISNUMBER(FIND("inteligencia",Tabla1[[#This Row],[Resumen]])), ISNUMBER(FIND("artificial",Tabla1[[#This Row],[Resumen]])), ISNUMBER(FIND("Inteligencia",Tabla1[[#This Row],[Resumen]])), ISNUMBER(FIND("Artificial",Tabla1[[#This Row],[Resumen]]))), 1, 0)</f>
        <v>1</v>
      </c>
      <c r="AD64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44" s="157">
        <f>Tabla1[[#This Row],[Título Menciona IA]]*Tabla1[[#This Row],[Resumen Menciona IA]]</f>
        <v>1</v>
      </c>
      <c r="AF644" s="142" t="s">
        <v>81</v>
      </c>
      <c r="AG644" s="142"/>
      <c r="AH644" s="142"/>
      <c r="AI644" s="142"/>
      <c r="AJ644" s="142"/>
      <c r="AK644" s="142"/>
      <c r="AL644" s="142"/>
      <c r="AM644" s="142"/>
      <c r="AN644" s="142"/>
      <c r="AO644" s="142"/>
      <c r="AP644" s="142"/>
      <c r="AQ644" s="132" t="s">
        <v>4509</v>
      </c>
      <c r="AR644" s="134" t="s">
        <v>4510</v>
      </c>
      <c r="AS644" s="134" t="s">
        <v>4511</v>
      </c>
      <c r="AT644" s="141"/>
    </row>
    <row r="645" spans="1:46" ht="75">
      <c r="A645" s="122">
        <v>644</v>
      </c>
      <c r="B645" s="122" t="s">
        <v>70</v>
      </c>
      <c r="C645" s="123" t="s">
        <v>4175</v>
      </c>
      <c r="D645" s="123" t="s">
        <v>22</v>
      </c>
      <c r="E645" s="123" t="s">
        <v>4176</v>
      </c>
      <c r="F645" s="123" t="s">
        <v>24</v>
      </c>
      <c r="G645" s="123" t="s">
        <v>122</v>
      </c>
      <c r="H645" s="123" t="s">
        <v>4176</v>
      </c>
      <c r="I645" s="123" t="s">
        <v>1787</v>
      </c>
      <c r="J645" s="123">
        <f>YEAR(Tabla1[[#This Row],[Fecha de Inicio del Proceso]])</f>
        <v>2023</v>
      </c>
      <c r="K645" s="126">
        <v>45163</v>
      </c>
      <c r="L645" s="123" t="s">
        <v>4453</v>
      </c>
      <c r="M645" s="123" t="s">
        <v>4512</v>
      </c>
      <c r="N645" s="123" t="s">
        <v>4513</v>
      </c>
      <c r="O645" s="123" t="s">
        <v>27</v>
      </c>
      <c r="P645" s="123" t="s">
        <v>307</v>
      </c>
      <c r="Q645" s="124">
        <v>45966</v>
      </c>
      <c r="R645" s="126">
        <v>45166</v>
      </c>
      <c r="S645" s="126" t="s">
        <v>28</v>
      </c>
      <c r="T645" s="126" t="s">
        <v>28</v>
      </c>
      <c r="U645" s="123" t="s">
        <v>28</v>
      </c>
      <c r="V645" s="123" t="s">
        <v>28</v>
      </c>
      <c r="W645" s="123" t="s">
        <v>28</v>
      </c>
      <c r="X645" s="123" t="s">
        <v>28</v>
      </c>
      <c r="Y645" s="123" t="s">
        <v>4514</v>
      </c>
      <c r="Z645" s="123" t="s">
        <v>28</v>
      </c>
      <c r="AA645" s="123" t="s">
        <v>135</v>
      </c>
      <c r="AB645" s="142" t="s">
        <v>4515</v>
      </c>
      <c r="AC645" s="157">
        <f>IF(OR(ISNUMBER(FIND("inteligencia",Tabla1[[#This Row],[Resumen]])), ISNUMBER(FIND("artificial",Tabla1[[#This Row],[Resumen]])), ISNUMBER(FIND("Inteligencia",Tabla1[[#This Row],[Resumen]])), ISNUMBER(FIND("Artificial",Tabla1[[#This Row],[Resumen]]))), 1, 0)</f>
        <v>1</v>
      </c>
      <c r="AD64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45" s="157">
        <f>Tabla1[[#This Row],[Título Menciona IA]]*Tabla1[[#This Row],[Resumen Menciona IA]]</f>
        <v>1</v>
      </c>
      <c r="AF645" s="142" t="s">
        <v>81</v>
      </c>
      <c r="AG645" s="142"/>
      <c r="AH645" s="142"/>
      <c r="AI645" s="142"/>
      <c r="AJ645" s="142"/>
      <c r="AK645" s="142"/>
      <c r="AL645" s="142"/>
      <c r="AM645" s="142"/>
      <c r="AN645" s="142"/>
      <c r="AO645" s="142"/>
      <c r="AP645" s="142"/>
      <c r="AQ645" s="132" t="s">
        <v>4516</v>
      </c>
      <c r="AR645" s="134" t="s">
        <v>4517</v>
      </c>
      <c r="AS645" s="134" t="s">
        <v>4518</v>
      </c>
      <c r="AT645" s="141"/>
    </row>
    <row r="646" spans="1:46" ht="105">
      <c r="A646" s="122">
        <v>645</v>
      </c>
      <c r="B646" s="122" t="s">
        <v>70</v>
      </c>
      <c r="C646" s="123" t="s">
        <v>4175</v>
      </c>
      <c r="D646" s="123" t="s">
        <v>22</v>
      </c>
      <c r="E646" s="123" t="s">
        <v>4519</v>
      </c>
      <c r="F646" s="123" t="s">
        <v>105</v>
      </c>
      <c r="G646" s="123" t="s">
        <v>28</v>
      </c>
      <c r="H646" s="123" t="s">
        <v>28</v>
      </c>
      <c r="I646" s="123" t="s">
        <v>106</v>
      </c>
      <c r="J646" s="123">
        <f>YEAR(Tabla1[[#This Row],[Fecha de Inicio del Proceso]])</f>
        <v>2023</v>
      </c>
      <c r="K646" s="126">
        <v>45134</v>
      </c>
      <c r="L646" s="123" t="s">
        <v>28</v>
      </c>
      <c r="M646" s="123" t="s">
        <v>4520</v>
      </c>
      <c r="N646" s="123" t="s">
        <v>4521</v>
      </c>
      <c r="O646" s="123" t="s">
        <v>109</v>
      </c>
      <c r="P646" s="123" t="s">
        <v>4193</v>
      </c>
      <c r="Q646" s="126">
        <v>45608</v>
      </c>
      <c r="R646" s="126">
        <v>45135</v>
      </c>
      <c r="S646" s="126">
        <v>45135</v>
      </c>
      <c r="T646" s="126" t="s">
        <v>28</v>
      </c>
      <c r="U646" s="126">
        <v>45135</v>
      </c>
      <c r="V646" s="126">
        <v>45133</v>
      </c>
      <c r="W646" s="123" t="s">
        <v>28</v>
      </c>
      <c r="X646" s="123" t="s">
        <v>28</v>
      </c>
      <c r="Y646" s="123" t="s">
        <v>4522</v>
      </c>
      <c r="Z646" s="123" t="s">
        <v>28</v>
      </c>
      <c r="AA646" s="122" t="s">
        <v>333</v>
      </c>
      <c r="AB646" s="142" t="s">
        <v>4523</v>
      </c>
      <c r="AC646" s="157">
        <f>IF(OR(ISNUMBER(FIND("inteligencia",Tabla1[[#This Row],[Resumen]])), ISNUMBER(FIND("artificial",Tabla1[[#This Row],[Resumen]])), ISNUMBER(FIND("Inteligencia",Tabla1[[#This Row],[Resumen]])), ISNUMBER(FIND("Artificial",Tabla1[[#This Row],[Resumen]]))), 1, 0)</f>
        <v>1</v>
      </c>
      <c r="AD64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46" s="157">
        <f>Tabla1[[#This Row],[Título Menciona IA]]*Tabla1[[#This Row],[Resumen Menciona IA]]</f>
        <v>0</v>
      </c>
      <c r="AF646" s="142" t="s">
        <v>81</v>
      </c>
      <c r="AG646" s="142"/>
      <c r="AH646" s="142"/>
      <c r="AI646" s="142"/>
      <c r="AJ646" s="142"/>
      <c r="AK646" s="142"/>
      <c r="AL646" s="142"/>
      <c r="AM646" s="142"/>
      <c r="AN646" s="142"/>
      <c r="AO646" s="142"/>
      <c r="AP646" s="142"/>
      <c r="AQ646" s="132" t="s">
        <v>4524</v>
      </c>
      <c r="AR646" s="134" t="s">
        <v>4525</v>
      </c>
      <c r="AS646" s="134" t="s">
        <v>4526</v>
      </c>
      <c r="AT646" s="141"/>
    </row>
    <row r="647" spans="1:46" ht="135">
      <c r="A647" s="122">
        <v>646</v>
      </c>
      <c r="B647" s="122" t="s">
        <v>70</v>
      </c>
      <c r="C647" s="123" t="s">
        <v>4175</v>
      </c>
      <c r="D647" s="123" t="s">
        <v>22</v>
      </c>
      <c r="E647" s="123" t="s">
        <v>4176</v>
      </c>
      <c r="F647" s="123" t="s">
        <v>24</v>
      </c>
      <c r="G647" s="123" t="s">
        <v>122</v>
      </c>
      <c r="H647" s="123" t="s">
        <v>4176</v>
      </c>
      <c r="I647" s="123" t="s">
        <v>74</v>
      </c>
      <c r="J647" s="123">
        <f>YEAR(Tabla1[[#This Row],[Fecha de Inicio del Proceso]])</f>
        <v>2023</v>
      </c>
      <c r="K647" s="126">
        <v>45071</v>
      </c>
      <c r="L647" s="123" t="s">
        <v>4527</v>
      </c>
      <c r="M647" s="123" t="s">
        <v>4528</v>
      </c>
      <c r="N647" s="123" t="s">
        <v>4529</v>
      </c>
      <c r="O647" s="123" t="s">
        <v>27</v>
      </c>
      <c r="P647" s="123" t="s">
        <v>307</v>
      </c>
      <c r="Q647" s="124">
        <v>45966</v>
      </c>
      <c r="R647" s="126">
        <v>45076</v>
      </c>
      <c r="S647" s="126" t="s">
        <v>28</v>
      </c>
      <c r="T647" s="126" t="s">
        <v>28</v>
      </c>
      <c r="U647" s="123" t="s">
        <v>28</v>
      </c>
      <c r="V647" s="123" t="s">
        <v>28</v>
      </c>
      <c r="W647" s="123" t="s">
        <v>28</v>
      </c>
      <c r="X647" s="123" t="s">
        <v>28</v>
      </c>
      <c r="Y647" s="123" t="s">
        <v>4530</v>
      </c>
      <c r="Z647" s="123" t="s">
        <v>28</v>
      </c>
      <c r="AA647" s="123" t="s">
        <v>135</v>
      </c>
      <c r="AB647" s="142" t="s">
        <v>4531</v>
      </c>
      <c r="AC647" s="157">
        <f>IF(OR(ISNUMBER(FIND("inteligencia",Tabla1[[#This Row],[Resumen]])), ISNUMBER(FIND("artificial",Tabla1[[#This Row],[Resumen]])), ISNUMBER(FIND("Inteligencia",Tabla1[[#This Row],[Resumen]])), ISNUMBER(FIND("Artificial",Tabla1[[#This Row],[Resumen]]))), 1, 0)</f>
        <v>1</v>
      </c>
      <c r="AD64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47" s="157">
        <f>Tabla1[[#This Row],[Título Menciona IA]]*Tabla1[[#This Row],[Resumen Menciona IA]]</f>
        <v>1</v>
      </c>
      <c r="AF647" s="142" t="s">
        <v>81</v>
      </c>
      <c r="AG647" s="142"/>
      <c r="AH647" s="142"/>
      <c r="AI647" s="142"/>
      <c r="AJ647" s="142"/>
      <c r="AK647" s="142"/>
      <c r="AL647" s="142"/>
      <c r="AM647" s="142"/>
      <c r="AN647" s="142"/>
      <c r="AO647" s="142"/>
      <c r="AP647" s="142"/>
      <c r="AQ647" s="132" t="s">
        <v>4532</v>
      </c>
      <c r="AR647" s="134" t="s">
        <v>4533</v>
      </c>
      <c r="AS647" s="134" t="s">
        <v>4534</v>
      </c>
      <c r="AT647" s="141"/>
    </row>
    <row r="648" spans="1:46" ht="135">
      <c r="A648" s="122">
        <v>647</v>
      </c>
      <c r="B648" s="122" t="s">
        <v>70</v>
      </c>
      <c r="C648" s="123" t="s">
        <v>4175</v>
      </c>
      <c r="D648" s="123" t="s">
        <v>22</v>
      </c>
      <c r="E648" s="123" t="s">
        <v>4176</v>
      </c>
      <c r="F648" s="123" t="s">
        <v>24</v>
      </c>
      <c r="G648" s="123" t="s">
        <v>122</v>
      </c>
      <c r="H648" s="123" t="s">
        <v>4176</v>
      </c>
      <c r="I648" s="123" t="s">
        <v>74</v>
      </c>
      <c r="J648" s="123">
        <f>YEAR(Tabla1[[#This Row],[Fecha de Inicio del Proceso]])</f>
        <v>2023</v>
      </c>
      <c r="K648" s="126">
        <v>45071</v>
      </c>
      <c r="L648" s="123" t="s">
        <v>4527</v>
      </c>
      <c r="M648" s="123" t="s">
        <v>4535</v>
      </c>
      <c r="N648" s="123" t="s">
        <v>4536</v>
      </c>
      <c r="O648" s="123" t="s">
        <v>27</v>
      </c>
      <c r="P648" s="123" t="s">
        <v>307</v>
      </c>
      <c r="Q648" s="124">
        <v>45966</v>
      </c>
      <c r="R648" s="126">
        <v>45238</v>
      </c>
      <c r="S648" s="126" t="s">
        <v>28</v>
      </c>
      <c r="T648" s="126" t="s">
        <v>28</v>
      </c>
      <c r="U648" s="123" t="s">
        <v>28</v>
      </c>
      <c r="V648" s="123" t="s">
        <v>28</v>
      </c>
      <c r="W648" s="123" t="s">
        <v>28</v>
      </c>
      <c r="X648" s="123" t="s">
        <v>28</v>
      </c>
      <c r="Y648" s="123" t="s">
        <v>4537</v>
      </c>
      <c r="Z648" s="123" t="s">
        <v>28</v>
      </c>
      <c r="AA648" s="123" t="s">
        <v>135</v>
      </c>
      <c r="AB648" s="142" t="s">
        <v>4538</v>
      </c>
      <c r="AC648" s="157">
        <f>IF(OR(ISNUMBER(FIND("inteligencia",Tabla1[[#This Row],[Resumen]])), ISNUMBER(FIND("artificial",Tabla1[[#This Row],[Resumen]])), ISNUMBER(FIND("Inteligencia",Tabla1[[#This Row],[Resumen]])), ISNUMBER(FIND("Artificial",Tabla1[[#This Row],[Resumen]]))), 1, 0)</f>
        <v>1</v>
      </c>
      <c r="AD64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48" s="157">
        <f>Tabla1[[#This Row],[Título Menciona IA]]*Tabla1[[#This Row],[Resumen Menciona IA]]</f>
        <v>1</v>
      </c>
      <c r="AF648" s="142" t="s">
        <v>81</v>
      </c>
      <c r="AG648" s="142"/>
      <c r="AH648" s="142"/>
      <c r="AI648" s="142"/>
      <c r="AJ648" s="142"/>
      <c r="AK648" s="142"/>
      <c r="AL648" s="142"/>
      <c r="AM648" s="142"/>
      <c r="AN648" s="142"/>
      <c r="AO648" s="142"/>
      <c r="AP648" s="142"/>
      <c r="AQ648" s="132" t="s">
        <v>4539</v>
      </c>
      <c r="AR648" s="134" t="s">
        <v>4540</v>
      </c>
      <c r="AS648" s="134" t="s">
        <v>4541</v>
      </c>
      <c r="AT648" s="141"/>
    </row>
    <row r="649" spans="1:46" ht="60">
      <c r="A649" s="122">
        <v>648</v>
      </c>
      <c r="B649" s="122" t="s">
        <v>70</v>
      </c>
      <c r="C649" s="123" t="s">
        <v>4175</v>
      </c>
      <c r="D649" s="123" t="s">
        <v>22</v>
      </c>
      <c r="E649" s="123" t="s">
        <v>4519</v>
      </c>
      <c r="F649" s="123" t="s">
        <v>105</v>
      </c>
      <c r="G649" s="123" t="s">
        <v>28</v>
      </c>
      <c r="H649" s="123" t="s">
        <v>28</v>
      </c>
      <c r="I649" s="123" t="s">
        <v>199</v>
      </c>
      <c r="J649" s="123">
        <f>YEAR(Tabla1[[#This Row],[Fecha de Inicio del Proceso]])</f>
        <v>2023</v>
      </c>
      <c r="K649" s="126">
        <v>45031</v>
      </c>
      <c r="L649" s="123" t="s">
        <v>28</v>
      </c>
      <c r="M649" s="123" t="s">
        <v>4542</v>
      </c>
      <c r="N649" s="123" t="s">
        <v>4543</v>
      </c>
      <c r="O649" s="123" t="s">
        <v>109</v>
      </c>
      <c r="P649" s="123" t="s">
        <v>109</v>
      </c>
      <c r="Q649" s="126">
        <v>45779</v>
      </c>
      <c r="R649" s="126">
        <v>45414</v>
      </c>
      <c r="S649" s="126">
        <v>45412</v>
      </c>
      <c r="T649" s="126" t="s">
        <v>28</v>
      </c>
      <c r="U649" s="126">
        <v>45412</v>
      </c>
      <c r="V649" s="126">
        <v>45412</v>
      </c>
      <c r="W649" s="123" t="s">
        <v>28</v>
      </c>
      <c r="X649" s="123" t="s">
        <v>28</v>
      </c>
      <c r="Y649" s="123" t="s">
        <v>4544</v>
      </c>
      <c r="Z649" s="123" t="s">
        <v>28</v>
      </c>
      <c r="AA649" s="122" t="s">
        <v>112</v>
      </c>
      <c r="AB649" s="142" t="s">
        <v>4545</v>
      </c>
      <c r="AC649" s="157">
        <f>IF(OR(ISNUMBER(FIND("inteligencia",Tabla1[[#This Row],[Resumen]])), ISNUMBER(FIND("artificial",Tabla1[[#This Row],[Resumen]])), ISNUMBER(FIND("Inteligencia",Tabla1[[#This Row],[Resumen]])), ISNUMBER(FIND("Artificial",Tabla1[[#This Row],[Resumen]]))), 1, 0)</f>
        <v>1</v>
      </c>
      <c r="AD64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49" s="157">
        <f>Tabla1[[#This Row],[Título Menciona IA]]*Tabla1[[#This Row],[Resumen Menciona IA]]</f>
        <v>0</v>
      </c>
      <c r="AF649" s="142" t="s">
        <v>81</v>
      </c>
      <c r="AG649" s="142"/>
      <c r="AH649" s="142"/>
      <c r="AI649" s="142"/>
      <c r="AJ649" s="142"/>
      <c r="AK649" s="142"/>
      <c r="AL649" s="142"/>
      <c r="AM649" s="142"/>
      <c r="AN649" s="142"/>
      <c r="AO649" s="142"/>
      <c r="AP649" s="142"/>
      <c r="AQ649" s="132" t="s">
        <v>4546</v>
      </c>
      <c r="AR649" s="134" t="s">
        <v>4547</v>
      </c>
      <c r="AS649" s="134" t="s">
        <v>4548</v>
      </c>
      <c r="AT649" s="141"/>
    </row>
    <row r="650" spans="1:46" ht="75">
      <c r="A650" s="122">
        <v>649</v>
      </c>
      <c r="B650" s="122" t="s">
        <v>70</v>
      </c>
      <c r="C650" s="123" t="s">
        <v>4175</v>
      </c>
      <c r="D650" s="123" t="s">
        <v>22</v>
      </c>
      <c r="E650" s="123" t="s">
        <v>4176</v>
      </c>
      <c r="F650" s="123" t="s">
        <v>24</v>
      </c>
      <c r="G650" s="123" t="s">
        <v>122</v>
      </c>
      <c r="H650" s="123" t="s">
        <v>4176</v>
      </c>
      <c r="I650" s="122" t="s">
        <v>74</v>
      </c>
      <c r="J650" s="122">
        <f>YEAR(Tabla1[[#This Row],[Fecha de Inicio del Proceso]])</f>
        <v>2022</v>
      </c>
      <c r="K650" s="124">
        <v>44853</v>
      </c>
      <c r="L650" s="123" t="s">
        <v>4549</v>
      </c>
      <c r="M650" s="123" t="s">
        <v>4550</v>
      </c>
      <c r="N650" s="122" t="s">
        <v>4551</v>
      </c>
      <c r="O650" s="122" t="s">
        <v>27</v>
      </c>
      <c r="P650" s="122" t="s">
        <v>4552</v>
      </c>
      <c r="Q650" s="124">
        <v>45966</v>
      </c>
      <c r="R650" s="124">
        <v>45538</v>
      </c>
      <c r="S650" s="126" t="s">
        <v>28</v>
      </c>
      <c r="T650" s="126" t="s">
        <v>28</v>
      </c>
      <c r="U650" s="126" t="s">
        <v>28</v>
      </c>
      <c r="V650" s="126" t="s">
        <v>28</v>
      </c>
      <c r="W650" s="126" t="s">
        <v>28</v>
      </c>
      <c r="X650" s="126" t="s">
        <v>28</v>
      </c>
      <c r="Y650" s="122" t="s">
        <v>4553</v>
      </c>
      <c r="Z650" s="122" t="s">
        <v>26</v>
      </c>
      <c r="AA650" s="123" t="s">
        <v>135</v>
      </c>
      <c r="AB650" s="141" t="s">
        <v>4554</v>
      </c>
      <c r="AC650" s="158">
        <f>IF(OR(ISNUMBER(FIND("inteligencia",Tabla1[[#This Row],[Resumen]])), ISNUMBER(FIND("artificial",Tabla1[[#This Row],[Resumen]])), ISNUMBER(FIND("Inteligencia",Tabla1[[#This Row],[Resumen]])), ISNUMBER(FIND("Artificial",Tabla1[[#This Row],[Resumen]]))), 1, 0)</f>
        <v>1</v>
      </c>
      <c r="AD650"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50" s="159">
        <f>Tabla1[[#This Row],[Título Menciona IA]]*Tabla1[[#This Row],[Resumen Menciona IA]]</f>
        <v>0</v>
      </c>
      <c r="AF650" s="142" t="s">
        <v>81</v>
      </c>
      <c r="AG650" s="145"/>
      <c r="AH650" s="141"/>
      <c r="AI650" s="141"/>
      <c r="AJ650" s="141"/>
      <c r="AK650" s="141"/>
      <c r="AL650" s="141"/>
      <c r="AM650" s="141"/>
      <c r="AN650" s="141"/>
      <c r="AO650" s="141"/>
      <c r="AP650" s="142"/>
      <c r="AQ650" s="132" t="s">
        <v>4555</v>
      </c>
      <c r="AR650" s="134" t="s">
        <v>4556</v>
      </c>
      <c r="AS650" s="134"/>
      <c r="AT650" s="141"/>
    </row>
    <row r="651" spans="1:46" ht="90" customHeight="1">
      <c r="A651" s="122">
        <v>650</v>
      </c>
      <c r="B651" s="122" t="s">
        <v>70</v>
      </c>
      <c r="C651" s="123" t="s">
        <v>4175</v>
      </c>
      <c r="D651" s="123" t="s">
        <v>22</v>
      </c>
      <c r="E651" s="123" t="s">
        <v>4176</v>
      </c>
      <c r="F651" s="123" t="s">
        <v>24</v>
      </c>
      <c r="G651" s="123" t="s">
        <v>122</v>
      </c>
      <c r="H651" s="123" t="s">
        <v>4176</v>
      </c>
      <c r="I651" s="123" t="s">
        <v>123</v>
      </c>
      <c r="J651" s="123">
        <f>YEAR(Tabla1[[#This Row],[Fecha de Inicio del Proceso]])</f>
        <v>2022</v>
      </c>
      <c r="K651" s="126">
        <v>44781</v>
      </c>
      <c r="L651" s="123" t="s">
        <v>4549</v>
      </c>
      <c r="M651" s="123" t="s">
        <v>4557</v>
      </c>
      <c r="N651" s="123" t="s">
        <v>4558</v>
      </c>
      <c r="O651" s="123" t="s">
        <v>109</v>
      </c>
      <c r="P651" s="123" t="s">
        <v>4559</v>
      </c>
      <c r="Q651" s="126">
        <v>45604</v>
      </c>
      <c r="R651" s="126">
        <v>45113</v>
      </c>
      <c r="S651" s="126">
        <v>45113</v>
      </c>
      <c r="T651" s="126" t="s">
        <v>28</v>
      </c>
      <c r="U651" s="126">
        <v>45111</v>
      </c>
      <c r="V651" s="126">
        <v>45071</v>
      </c>
      <c r="W651" s="126" t="s">
        <v>28</v>
      </c>
      <c r="X651" s="126" t="s">
        <v>28</v>
      </c>
      <c r="Y651" s="123" t="s">
        <v>4560</v>
      </c>
      <c r="Z651" s="140" t="s">
        <v>4561</v>
      </c>
      <c r="AA651" s="122" t="s">
        <v>79</v>
      </c>
      <c r="AB651" s="142" t="s">
        <v>4562</v>
      </c>
      <c r="AC651" s="157">
        <f>IF(OR(ISNUMBER(FIND("inteligencia",Tabla1[[#This Row],[Resumen]])), ISNUMBER(FIND("artificial",Tabla1[[#This Row],[Resumen]])), ISNUMBER(FIND("Inteligencia",Tabla1[[#This Row],[Resumen]])), ISNUMBER(FIND("Artificial",Tabla1[[#This Row],[Resumen]]))), 1, 0)</f>
        <v>1</v>
      </c>
      <c r="AD65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51" s="157">
        <f>Tabla1[[#This Row],[Título Menciona IA]]*Tabla1[[#This Row],[Resumen Menciona IA]]</f>
        <v>1</v>
      </c>
      <c r="AF651" s="142" t="s">
        <v>81</v>
      </c>
      <c r="AG651" s="142"/>
      <c r="AH651" s="142"/>
      <c r="AI651" s="142"/>
      <c r="AJ651" s="142"/>
      <c r="AK651" s="142"/>
      <c r="AL651" s="142"/>
      <c r="AM651" s="142"/>
      <c r="AN651" s="142"/>
      <c r="AO651" s="142"/>
      <c r="AP651" s="142"/>
      <c r="AQ651" s="132" t="s">
        <v>4563</v>
      </c>
      <c r="AR651" s="134" t="s">
        <v>4564</v>
      </c>
      <c r="AS651" s="134" t="s">
        <v>4565</v>
      </c>
      <c r="AT651" s="141"/>
    </row>
    <row r="652" spans="1:46" ht="90" customHeight="1">
      <c r="A652" s="122">
        <v>651</v>
      </c>
      <c r="B652" s="122" t="s">
        <v>70</v>
      </c>
      <c r="C652" s="123" t="s">
        <v>4175</v>
      </c>
      <c r="D652" s="123" t="s">
        <v>22</v>
      </c>
      <c r="E652" s="123" t="s">
        <v>4176</v>
      </c>
      <c r="F652" s="123" t="s">
        <v>24</v>
      </c>
      <c r="G652" s="123" t="s">
        <v>122</v>
      </c>
      <c r="H652" s="123" t="s">
        <v>4176</v>
      </c>
      <c r="I652" s="123" t="s">
        <v>123</v>
      </c>
      <c r="J652" s="122">
        <f>YEAR(Tabla1[[#This Row],[Fecha de Inicio del Proceso]])</f>
        <v>2022</v>
      </c>
      <c r="K652" s="124">
        <v>44728</v>
      </c>
      <c r="L652" s="122" t="s">
        <v>4566</v>
      </c>
      <c r="M652" s="123" t="s">
        <v>4567</v>
      </c>
      <c r="N652" s="122" t="s">
        <v>4568</v>
      </c>
      <c r="O652" s="122" t="s">
        <v>109</v>
      </c>
      <c r="P652" s="122" t="s">
        <v>4559</v>
      </c>
      <c r="Q652" s="124">
        <v>45791</v>
      </c>
      <c r="R652" s="124">
        <v>45430</v>
      </c>
      <c r="S652" s="124">
        <v>45430</v>
      </c>
      <c r="T652" s="126" t="s">
        <v>28</v>
      </c>
      <c r="U652" s="126">
        <v>45429</v>
      </c>
      <c r="V652" s="124">
        <v>45399</v>
      </c>
      <c r="W652" s="124" t="s">
        <v>28</v>
      </c>
      <c r="X652" s="124" t="s">
        <v>28</v>
      </c>
      <c r="Y652" s="122" t="s">
        <v>4257</v>
      </c>
      <c r="Z652" s="122" t="s">
        <v>26</v>
      </c>
      <c r="AA652" s="123" t="s">
        <v>239</v>
      </c>
      <c r="AB652" s="142" t="s">
        <v>4569</v>
      </c>
      <c r="AC652" s="158">
        <f>IF(OR(ISNUMBER(FIND("inteligencia",Tabla1[[#This Row],[Resumen]])), ISNUMBER(FIND("artificial",Tabla1[[#This Row],[Resumen]])), ISNUMBER(FIND("Inteligencia",Tabla1[[#This Row],[Resumen]])), ISNUMBER(FIND("Artificial",Tabla1[[#This Row],[Resumen]]))), 1, 0)</f>
        <v>1</v>
      </c>
      <c r="AD652"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52" s="159">
        <f>Tabla1[[#This Row],[Título Menciona IA]]*Tabla1[[#This Row],[Resumen Menciona IA]]</f>
        <v>0</v>
      </c>
      <c r="AF652" s="142" t="s">
        <v>81</v>
      </c>
      <c r="AG652" s="145"/>
      <c r="AH652" s="141"/>
      <c r="AI652" s="141"/>
      <c r="AJ652" s="141"/>
      <c r="AK652" s="141"/>
      <c r="AL652" s="141"/>
      <c r="AM652" s="141"/>
      <c r="AN652" s="141"/>
      <c r="AO652" s="141"/>
      <c r="AP652" s="142"/>
      <c r="AQ652" s="132" t="s">
        <v>4570</v>
      </c>
      <c r="AR652" s="134" t="s">
        <v>4571</v>
      </c>
      <c r="AS652" s="134" t="s">
        <v>4572</v>
      </c>
      <c r="AT652" s="141"/>
    </row>
    <row r="653" spans="1:46" ht="75">
      <c r="A653" s="122">
        <v>652</v>
      </c>
      <c r="B653" s="122" t="s">
        <v>70</v>
      </c>
      <c r="C653" s="123" t="s">
        <v>4175</v>
      </c>
      <c r="D653" s="123" t="s">
        <v>22</v>
      </c>
      <c r="E653" s="123" t="s">
        <v>4176</v>
      </c>
      <c r="F653" s="123" t="s">
        <v>24</v>
      </c>
      <c r="G653" s="123" t="s">
        <v>122</v>
      </c>
      <c r="H653" s="123" t="s">
        <v>4176</v>
      </c>
      <c r="I653" s="123" t="s">
        <v>123</v>
      </c>
      <c r="J653" s="122">
        <f>YEAR(Tabla1[[#This Row],[Fecha de Inicio del Proceso]])</f>
        <v>2022</v>
      </c>
      <c r="K653" s="124">
        <v>44608</v>
      </c>
      <c r="L653" s="122" t="s">
        <v>4573</v>
      </c>
      <c r="M653" s="123" t="s">
        <v>4574</v>
      </c>
      <c r="N653" s="122" t="s">
        <v>4575</v>
      </c>
      <c r="O653" s="122" t="s">
        <v>109</v>
      </c>
      <c r="P653" s="122" t="s">
        <v>4193</v>
      </c>
      <c r="Q653" s="124">
        <v>45791</v>
      </c>
      <c r="R653" s="124">
        <v>44771</v>
      </c>
      <c r="S653" s="124">
        <v>44771</v>
      </c>
      <c r="T653" s="126" t="s">
        <v>28</v>
      </c>
      <c r="U653" s="126">
        <v>44770</v>
      </c>
      <c r="V653" s="124">
        <v>44755</v>
      </c>
      <c r="W653" s="124" t="s">
        <v>28</v>
      </c>
      <c r="X653" s="124" t="s">
        <v>28</v>
      </c>
      <c r="Y653" s="122" t="s">
        <v>4576</v>
      </c>
      <c r="Z653" s="122" t="s">
        <v>26</v>
      </c>
      <c r="AA653" s="123" t="s">
        <v>239</v>
      </c>
      <c r="AB653" s="142" t="s">
        <v>4577</v>
      </c>
      <c r="AC653" s="158">
        <f>IF(OR(ISNUMBER(FIND("inteligencia",Tabla1[[#This Row],[Resumen]])), ISNUMBER(FIND("artificial",Tabla1[[#This Row],[Resumen]])), ISNUMBER(FIND("Inteligencia",Tabla1[[#This Row],[Resumen]])), ISNUMBER(FIND("Artificial",Tabla1[[#This Row],[Resumen]]))), 1, 0)</f>
        <v>1</v>
      </c>
      <c r="AD653"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53" s="159">
        <f>Tabla1[[#This Row],[Título Menciona IA]]*Tabla1[[#This Row],[Resumen Menciona IA]]</f>
        <v>0</v>
      </c>
      <c r="AF653" s="142" t="s">
        <v>81</v>
      </c>
      <c r="AG653" s="145"/>
      <c r="AH653" s="141"/>
      <c r="AI653" s="141"/>
      <c r="AJ653" s="141"/>
      <c r="AK653" s="141"/>
      <c r="AL653" s="141"/>
      <c r="AM653" s="141"/>
      <c r="AN653" s="141"/>
      <c r="AO653" s="141"/>
      <c r="AP653" s="142"/>
      <c r="AQ653" s="132" t="s">
        <v>4578</v>
      </c>
      <c r="AR653" s="134" t="s">
        <v>4579</v>
      </c>
      <c r="AS653" s="134" t="s">
        <v>4580</v>
      </c>
      <c r="AT653" s="141"/>
    </row>
    <row r="654" spans="1:46" ht="105" customHeight="1">
      <c r="A654" s="122">
        <v>653</v>
      </c>
      <c r="B654" s="122" t="s">
        <v>70</v>
      </c>
      <c r="C654" s="123" t="s">
        <v>4175</v>
      </c>
      <c r="D654" s="123" t="s">
        <v>22</v>
      </c>
      <c r="E654" s="123" t="s">
        <v>4176</v>
      </c>
      <c r="F654" s="123" t="s">
        <v>24</v>
      </c>
      <c r="G654" s="123" t="s">
        <v>122</v>
      </c>
      <c r="H654" s="123" t="s">
        <v>4176</v>
      </c>
      <c r="I654" s="123" t="s">
        <v>123</v>
      </c>
      <c r="J654" s="122">
        <f>YEAR(Tabla1[[#This Row],[Fecha de Inicio del Proceso]])</f>
        <v>2022</v>
      </c>
      <c r="K654" s="124">
        <v>44592</v>
      </c>
      <c r="L654" s="122" t="s">
        <v>4573</v>
      </c>
      <c r="M654" s="123" t="s">
        <v>4581</v>
      </c>
      <c r="N654" s="122" t="s">
        <v>4582</v>
      </c>
      <c r="O654" s="122" t="s">
        <v>109</v>
      </c>
      <c r="P654" s="122" t="s">
        <v>4559</v>
      </c>
      <c r="Q654" s="124">
        <v>45791</v>
      </c>
      <c r="R654" s="124">
        <v>44871</v>
      </c>
      <c r="S654" s="124">
        <v>44871</v>
      </c>
      <c r="T654" s="126" t="s">
        <v>28</v>
      </c>
      <c r="U654" s="126">
        <v>44870</v>
      </c>
      <c r="V654" s="124">
        <v>44840</v>
      </c>
      <c r="W654" s="124" t="s">
        <v>28</v>
      </c>
      <c r="X654" s="124" t="s">
        <v>28</v>
      </c>
      <c r="Y654" s="122" t="s">
        <v>4583</v>
      </c>
      <c r="Z654" s="122" t="s">
        <v>26</v>
      </c>
      <c r="AA654" s="123" t="s">
        <v>135</v>
      </c>
      <c r="AB654" s="142" t="s">
        <v>4584</v>
      </c>
      <c r="AC654" s="158">
        <f>IF(OR(ISNUMBER(FIND("inteligencia",Tabla1[[#This Row],[Resumen]])), ISNUMBER(FIND("artificial",Tabla1[[#This Row],[Resumen]])), ISNUMBER(FIND("Inteligencia",Tabla1[[#This Row],[Resumen]])), ISNUMBER(FIND("Artificial",Tabla1[[#This Row],[Resumen]]))), 1, 0)</f>
        <v>1</v>
      </c>
      <c r="AD654"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54" s="159">
        <f>Tabla1[[#This Row],[Título Menciona IA]]*Tabla1[[#This Row],[Resumen Menciona IA]]</f>
        <v>0</v>
      </c>
      <c r="AF654" s="142" t="s">
        <v>81</v>
      </c>
      <c r="AG654" s="145"/>
      <c r="AH654" s="141"/>
      <c r="AI654" s="141"/>
      <c r="AJ654" s="141"/>
      <c r="AK654" s="141"/>
      <c r="AL654" s="141"/>
      <c r="AM654" s="141"/>
      <c r="AN654" s="141"/>
      <c r="AO654" s="141"/>
      <c r="AP654" s="142"/>
      <c r="AQ654" s="132" t="s">
        <v>4585</v>
      </c>
      <c r="AR654" s="134" t="s">
        <v>4586</v>
      </c>
      <c r="AS654" s="134" t="s">
        <v>4587</v>
      </c>
      <c r="AT654" s="141"/>
    </row>
    <row r="655" spans="1:46" ht="105">
      <c r="A655" s="122">
        <v>654</v>
      </c>
      <c r="B655" s="122" t="s">
        <v>70</v>
      </c>
      <c r="C655" s="122" t="s">
        <v>4175</v>
      </c>
      <c r="D655" s="122" t="s">
        <v>22</v>
      </c>
      <c r="E655" s="122" t="s">
        <v>4588</v>
      </c>
      <c r="F655" s="123" t="s">
        <v>105</v>
      </c>
      <c r="G655" s="122" t="s">
        <v>28</v>
      </c>
      <c r="H655" s="122" t="s">
        <v>28</v>
      </c>
      <c r="I655" s="122" t="s">
        <v>106</v>
      </c>
      <c r="J655" s="122">
        <f>YEAR(Tabla1[[#This Row],[Fecha de Inicio del Proceso]])</f>
        <v>2021</v>
      </c>
      <c r="K655" s="124">
        <v>44226</v>
      </c>
      <c r="L655" s="122" t="s">
        <v>28</v>
      </c>
      <c r="M655" s="122" t="s">
        <v>4589</v>
      </c>
      <c r="N655" s="122" t="s">
        <v>4590</v>
      </c>
      <c r="O655" s="122" t="s">
        <v>2161</v>
      </c>
      <c r="P655" s="122" t="s">
        <v>3049</v>
      </c>
      <c r="Q655" s="124">
        <v>45791</v>
      </c>
      <c r="R655" s="124">
        <v>44561</v>
      </c>
      <c r="S655" s="126">
        <v>44226</v>
      </c>
      <c r="T655" s="126">
        <v>44561</v>
      </c>
      <c r="U655" s="126">
        <v>44226</v>
      </c>
      <c r="V655" s="126">
        <v>44226</v>
      </c>
      <c r="W655" s="124" t="s">
        <v>28</v>
      </c>
      <c r="X655" s="124" t="s">
        <v>28</v>
      </c>
      <c r="Y655" s="122" t="s">
        <v>4591</v>
      </c>
      <c r="Z655" s="122" t="s">
        <v>28</v>
      </c>
      <c r="AA655" s="123" t="s">
        <v>239</v>
      </c>
      <c r="AB655" s="141" t="s">
        <v>4592</v>
      </c>
      <c r="AC655" s="158">
        <f>IF(OR(ISNUMBER(FIND("inteligencia",Tabla1[[#This Row],[Resumen]])), ISNUMBER(FIND("artificial",Tabla1[[#This Row],[Resumen]])), ISNUMBER(FIND("Inteligencia",Tabla1[[#This Row],[Resumen]])), ISNUMBER(FIND("Artificial",Tabla1[[#This Row],[Resumen]]))), 1, 0)</f>
        <v>1</v>
      </c>
      <c r="AD655"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55" s="159">
        <f>Tabla1[[#This Row],[Título Menciona IA]]*Tabla1[[#This Row],[Resumen Menciona IA]]</f>
        <v>0</v>
      </c>
      <c r="AF655" s="142" t="s">
        <v>81</v>
      </c>
      <c r="AG655" s="145"/>
      <c r="AH655" s="141"/>
      <c r="AI655" s="141"/>
      <c r="AJ655" s="141"/>
      <c r="AK655" s="141"/>
      <c r="AL655" s="141"/>
      <c r="AM655" s="141"/>
      <c r="AN655" s="141"/>
      <c r="AO655" s="141"/>
      <c r="AP655" s="142"/>
      <c r="AQ655" s="132" t="s">
        <v>4593</v>
      </c>
      <c r="AR655" s="134" t="s">
        <v>4594</v>
      </c>
      <c r="AS655" s="134"/>
      <c r="AT655" s="141"/>
    </row>
    <row r="656" spans="1:46" ht="105">
      <c r="A656" s="122">
        <v>655</v>
      </c>
      <c r="B656" s="122" t="s">
        <v>70</v>
      </c>
      <c r="C656" s="122" t="s">
        <v>4175</v>
      </c>
      <c r="D656" s="122" t="s">
        <v>22</v>
      </c>
      <c r="E656" s="122" t="s">
        <v>4588</v>
      </c>
      <c r="F656" s="123" t="s">
        <v>105</v>
      </c>
      <c r="G656" s="122" t="s">
        <v>28</v>
      </c>
      <c r="H656" s="122" t="s">
        <v>28</v>
      </c>
      <c r="I656" s="122" t="s">
        <v>106</v>
      </c>
      <c r="J656" s="122">
        <f>YEAR(Tabla1[[#This Row],[Fecha de Inicio del Proceso]])</f>
        <v>2020</v>
      </c>
      <c r="K656" s="124">
        <v>43962</v>
      </c>
      <c r="L656" s="122" t="s">
        <v>28</v>
      </c>
      <c r="M656" s="122" t="s">
        <v>4595</v>
      </c>
      <c r="N656" s="122" t="s">
        <v>4596</v>
      </c>
      <c r="O656" s="122" t="s">
        <v>109</v>
      </c>
      <c r="P656" s="122" t="s">
        <v>4559</v>
      </c>
      <c r="Q656" s="124">
        <v>45791</v>
      </c>
      <c r="R656" s="124">
        <v>43963</v>
      </c>
      <c r="S656" s="124">
        <v>43963</v>
      </c>
      <c r="T656" s="126" t="s">
        <v>28</v>
      </c>
      <c r="U656" s="126">
        <v>43962</v>
      </c>
      <c r="V656" s="124">
        <v>43961</v>
      </c>
      <c r="W656" s="124" t="s">
        <v>28</v>
      </c>
      <c r="X656" s="124" t="s">
        <v>28</v>
      </c>
      <c r="Y656" s="122" t="s">
        <v>4597</v>
      </c>
      <c r="Z656" s="122" t="s">
        <v>28</v>
      </c>
      <c r="AA656" s="123" t="s">
        <v>239</v>
      </c>
      <c r="AB656" s="141" t="s">
        <v>4598</v>
      </c>
      <c r="AC656" s="158">
        <f>IF(OR(ISNUMBER(FIND("inteligencia",Tabla1[[#This Row],[Resumen]])), ISNUMBER(FIND("artificial",Tabla1[[#This Row],[Resumen]])), ISNUMBER(FIND("Inteligencia",Tabla1[[#This Row],[Resumen]])), ISNUMBER(FIND("Artificial",Tabla1[[#This Row],[Resumen]]))), 1, 0)</f>
        <v>1</v>
      </c>
      <c r="AD656"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56" s="159">
        <f>Tabla1[[#This Row],[Título Menciona IA]]*Tabla1[[#This Row],[Resumen Menciona IA]]</f>
        <v>0</v>
      </c>
      <c r="AF656" s="142" t="s">
        <v>81</v>
      </c>
      <c r="AG656" s="145"/>
      <c r="AH656" s="141"/>
      <c r="AI656" s="141"/>
      <c r="AJ656" s="141"/>
      <c r="AK656" s="141"/>
      <c r="AL656" s="141"/>
      <c r="AM656" s="141"/>
      <c r="AN656" s="141"/>
      <c r="AO656" s="141"/>
      <c r="AP656" s="142"/>
      <c r="AQ656" s="132" t="s">
        <v>4599</v>
      </c>
      <c r="AR656" s="134" t="s">
        <v>4600</v>
      </c>
      <c r="AS656" s="134"/>
      <c r="AT656" s="141"/>
    </row>
    <row r="657" spans="1:46" ht="90">
      <c r="A657" s="122">
        <v>656</v>
      </c>
      <c r="B657" s="122" t="s">
        <v>70</v>
      </c>
      <c r="C657" s="122" t="s">
        <v>4175</v>
      </c>
      <c r="D657" s="122" t="s">
        <v>22</v>
      </c>
      <c r="E657" s="122" t="s">
        <v>4601</v>
      </c>
      <c r="F657" s="123" t="s">
        <v>105</v>
      </c>
      <c r="G657" s="122" t="s">
        <v>28</v>
      </c>
      <c r="H657" s="122" t="s">
        <v>28</v>
      </c>
      <c r="I657" s="122" t="s">
        <v>106</v>
      </c>
      <c r="J657" s="122">
        <f>YEAR(Tabla1[[#This Row],[Fecha de Inicio del Proceso]])</f>
        <v>2020</v>
      </c>
      <c r="K657" s="124">
        <v>43839</v>
      </c>
      <c r="L657" s="122" t="s">
        <v>28</v>
      </c>
      <c r="M657" s="122" t="s">
        <v>4602</v>
      </c>
      <c r="N657" s="122" t="s">
        <v>4603</v>
      </c>
      <c r="O657" s="122" t="s">
        <v>109</v>
      </c>
      <c r="P657" s="122" t="s">
        <v>4559</v>
      </c>
      <c r="Q657" s="124">
        <v>45791</v>
      </c>
      <c r="R657" s="124">
        <v>43839</v>
      </c>
      <c r="S657" s="124">
        <v>43839</v>
      </c>
      <c r="T657" s="126" t="s">
        <v>28</v>
      </c>
      <c r="U657" s="124">
        <v>43839</v>
      </c>
      <c r="V657" s="124">
        <v>43839</v>
      </c>
      <c r="W657" s="124" t="s">
        <v>28</v>
      </c>
      <c r="X657" s="124" t="s">
        <v>28</v>
      </c>
      <c r="Y657" s="122" t="s">
        <v>4604</v>
      </c>
      <c r="Z657" s="122" t="s">
        <v>28</v>
      </c>
      <c r="AA657" s="123" t="s">
        <v>239</v>
      </c>
      <c r="AB657" s="141" t="s">
        <v>4605</v>
      </c>
      <c r="AC657" s="158">
        <f>IF(OR(ISNUMBER(FIND("inteligencia",Tabla1[[#This Row],[Resumen]])), ISNUMBER(FIND("artificial",Tabla1[[#This Row],[Resumen]])), ISNUMBER(FIND("Inteligencia",Tabla1[[#This Row],[Resumen]])), ISNUMBER(FIND("Artificial",Tabla1[[#This Row],[Resumen]]))), 1, 0)</f>
        <v>1</v>
      </c>
      <c r="AD657"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57" s="159">
        <f>Tabla1[[#This Row],[Título Menciona IA]]*Tabla1[[#This Row],[Resumen Menciona IA]]</f>
        <v>0</v>
      </c>
      <c r="AF657" s="142" t="s">
        <v>81</v>
      </c>
      <c r="AG657" s="145"/>
      <c r="AH657" s="141"/>
      <c r="AI657" s="141"/>
      <c r="AJ657" s="141"/>
      <c r="AK657" s="141"/>
      <c r="AL657" s="141"/>
      <c r="AM657" s="141"/>
      <c r="AN657" s="141"/>
      <c r="AO657" s="141"/>
      <c r="AP657" s="142"/>
      <c r="AQ657" s="132" t="s">
        <v>4606</v>
      </c>
      <c r="AR657" s="134" t="s">
        <v>4607</v>
      </c>
      <c r="AS657" s="134"/>
      <c r="AT657" s="141"/>
    </row>
    <row r="658" spans="1:46" ht="135">
      <c r="A658" s="122">
        <v>657</v>
      </c>
      <c r="B658" s="123" t="s">
        <v>70</v>
      </c>
      <c r="C658" s="122" t="s">
        <v>4175</v>
      </c>
      <c r="D658" s="122" t="s">
        <v>22</v>
      </c>
      <c r="E658" s="122" t="s">
        <v>4176</v>
      </c>
      <c r="F658" s="123" t="s">
        <v>24</v>
      </c>
      <c r="G658" s="122" t="s">
        <v>122</v>
      </c>
      <c r="H658" s="122" t="s">
        <v>4176</v>
      </c>
      <c r="I658" s="122" t="s">
        <v>123</v>
      </c>
      <c r="J658" s="122">
        <f>YEAR(Tabla1[[#This Row],[Fecha de Inicio del Proceso]])</f>
        <v>2010</v>
      </c>
      <c r="K658" s="124">
        <v>40338</v>
      </c>
      <c r="L658" s="122" t="s">
        <v>4608</v>
      </c>
      <c r="M658" s="122" t="s">
        <v>4609</v>
      </c>
      <c r="N658" s="122" t="s">
        <v>4610</v>
      </c>
      <c r="O658" s="122" t="s">
        <v>109</v>
      </c>
      <c r="P658" s="122" t="s">
        <v>4193</v>
      </c>
      <c r="Q658" s="126">
        <v>45884</v>
      </c>
      <c r="R658" s="124">
        <v>40727</v>
      </c>
      <c r="S658" s="124">
        <v>40727</v>
      </c>
      <c r="T658" s="126" t="s">
        <v>28</v>
      </c>
      <c r="U658" s="126">
        <v>40726</v>
      </c>
      <c r="V658" s="124">
        <v>40715</v>
      </c>
      <c r="W658" s="124" t="s">
        <v>28</v>
      </c>
      <c r="X658" s="124" t="s">
        <v>28</v>
      </c>
      <c r="Y658" s="122" t="s">
        <v>26</v>
      </c>
      <c r="Z658" s="122" t="s">
        <v>26</v>
      </c>
      <c r="AA658" s="123" t="s">
        <v>333</v>
      </c>
      <c r="AB658" s="141" t="s">
        <v>4611</v>
      </c>
      <c r="AC658" s="158">
        <f>IF(OR(ISNUMBER(FIND("inteligencia",Tabla1[[#This Row],[Resumen]])), ISNUMBER(FIND("artificial",Tabla1[[#This Row],[Resumen]])), ISNUMBER(FIND("Inteligencia",Tabla1[[#This Row],[Resumen]])), ISNUMBER(FIND("Artificial",Tabla1[[#This Row],[Resumen]]))), 1, 0)</f>
        <v>1</v>
      </c>
      <c r="AD658"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58" s="159">
        <f>Tabla1[[#This Row],[Título Menciona IA]]*Tabla1[[#This Row],[Resumen Menciona IA]]</f>
        <v>0</v>
      </c>
      <c r="AF658" s="142" t="s">
        <v>81</v>
      </c>
      <c r="AG658" s="145"/>
      <c r="AH658" s="141"/>
      <c r="AI658" s="141"/>
      <c r="AJ658" s="141"/>
      <c r="AK658" s="141"/>
      <c r="AL658" s="141"/>
      <c r="AM658" s="141"/>
      <c r="AN658" s="141"/>
      <c r="AO658" s="141"/>
      <c r="AP658" s="142"/>
      <c r="AQ658" s="146" t="s">
        <v>4612</v>
      </c>
      <c r="AR658" s="148" t="s">
        <v>4613</v>
      </c>
      <c r="AS658" s="148" t="s">
        <v>4614</v>
      </c>
      <c r="AT658" s="141"/>
    </row>
    <row r="659" spans="1:46" ht="105">
      <c r="A659" s="122">
        <v>658</v>
      </c>
      <c r="B659" s="122" t="s">
        <v>648</v>
      </c>
      <c r="C659" s="123" t="s">
        <v>4615</v>
      </c>
      <c r="D659" s="123" t="s">
        <v>103</v>
      </c>
      <c r="E659" s="123" t="s">
        <v>4616</v>
      </c>
      <c r="F659" s="123" t="s">
        <v>24</v>
      </c>
      <c r="G659" s="123" t="s">
        <v>25</v>
      </c>
      <c r="H659" s="123" t="s">
        <v>4617</v>
      </c>
      <c r="I659" s="122" t="s">
        <v>74</v>
      </c>
      <c r="J659" s="122">
        <f>YEAR(Tabla1[[#This Row],[Fecha de Inicio del Proceso]])</f>
        <v>2025</v>
      </c>
      <c r="K659" s="124">
        <v>45757</v>
      </c>
      <c r="L659" s="123" t="s">
        <v>4618</v>
      </c>
      <c r="M659" s="123" t="s">
        <v>4619</v>
      </c>
      <c r="N659" s="122" t="s">
        <v>4620</v>
      </c>
      <c r="O659" s="122" t="s">
        <v>298</v>
      </c>
      <c r="P659" s="122" t="s">
        <v>4621</v>
      </c>
      <c r="Q659" s="126">
        <v>45965</v>
      </c>
      <c r="R659" s="124">
        <v>45887</v>
      </c>
      <c r="S659" s="126" t="s">
        <v>28</v>
      </c>
      <c r="T659" s="126" t="s">
        <v>28</v>
      </c>
      <c r="U659" s="126" t="s">
        <v>28</v>
      </c>
      <c r="V659" s="124" t="s">
        <v>28</v>
      </c>
      <c r="W659" s="124">
        <v>45887</v>
      </c>
      <c r="X659" s="124" t="s">
        <v>28</v>
      </c>
      <c r="Y659" s="122" t="s">
        <v>4622</v>
      </c>
      <c r="Z659" s="122" t="s">
        <v>26</v>
      </c>
      <c r="AA659" s="123" t="s">
        <v>135</v>
      </c>
      <c r="AB659" s="141" t="s">
        <v>4623</v>
      </c>
      <c r="AC659" s="157">
        <f>IF(OR(ISNUMBER(FIND("inteligencia",Tabla1[[#This Row],[Resumen]])), ISNUMBER(FIND("artificial",Tabla1[[#This Row],[Resumen]])), ISNUMBER(FIND("Inteligencia",Tabla1[[#This Row],[Resumen]])), ISNUMBER(FIND("Artificial",Tabla1[[#This Row],[Resumen]]))), 1, 0)</f>
        <v>1</v>
      </c>
      <c r="AD65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59" s="157">
        <f>Tabla1[[#This Row],[Título Menciona IA]]*Tabla1[[#This Row],[Resumen Menciona IA]]</f>
        <v>1</v>
      </c>
      <c r="AF659" s="142" t="s">
        <v>81</v>
      </c>
      <c r="AG659" s="145"/>
      <c r="AH659" s="141"/>
      <c r="AI659" s="141"/>
      <c r="AJ659" s="141"/>
      <c r="AK659" s="141"/>
      <c r="AL659" s="141"/>
      <c r="AM659" s="141"/>
      <c r="AN659" s="141"/>
      <c r="AO659" s="141"/>
      <c r="AP659" s="142"/>
      <c r="AQ659" s="132" t="s">
        <v>4624</v>
      </c>
      <c r="AR659" s="134" t="s">
        <v>4625</v>
      </c>
      <c r="AS659" s="134"/>
      <c r="AT659" s="141"/>
    </row>
    <row r="660" spans="1:46" ht="105">
      <c r="A660" s="122">
        <v>659</v>
      </c>
      <c r="B660" s="122" t="s">
        <v>648</v>
      </c>
      <c r="C660" s="123" t="s">
        <v>4615</v>
      </c>
      <c r="D660" s="123" t="s">
        <v>103</v>
      </c>
      <c r="E660" s="123" t="s">
        <v>4616</v>
      </c>
      <c r="F660" s="123" t="s">
        <v>24</v>
      </c>
      <c r="G660" s="123" t="s">
        <v>25</v>
      </c>
      <c r="H660" s="123" t="s">
        <v>4626</v>
      </c>
      <c r="I660" s="123" t="s">
        <v>74</v>
      </c>
      <c r="J660" s="122">
        <f>YEAR(Tabla1[[#This Row],[Fecha de Inicio del Proceso]])</f>
        <v>2025</v>
      </c>
      <c r="K660" s="124">
        <v>45736</v>
      </c>
      <c r="L660" s="123" t="s">
        <v>4618</v>
      </c>
      <c r="M660" s="123" t="s">
        <v>4627</v>
      </c>
      <c r="N660" s="122" t="s">
        <v>4628</v>
      </c>
      <c r="O660" s="122" t="s">
        <v>27</v>
      </c>
      <c r="P660" s="122" t="s">
        <v>4629</v>
      </c>
      <c r="Q660" s="126">
        <v>45965</v>
      </c>
      <c r="R660" s="124">
        <v>45796</v>
      </c>
      <c r="S660" s="126" t="s">
        <v>28</v>
      </c>
      <c r="T660" s="126" t="s">
        <v>28</v>
      </c>
      <c r="U660" s="126" t="s">
        <v>28</v>
      </c>
      <c r="V660" s="124" t="s">
        <v>28</v>
      </c>
      <c r="W660" s="124" t="s">
        <v>28</v>
      </c>
      <c r="X660" s="124" t="s">
        <v>28</v>
      </c>
      <c r="Y660" s="122" t="s">
        <v>4630</v>
      </c>
      <c r="Z660" s="122" t="s">
        <v>26</v>
      </c>
      <c r="AA660" s="123" t="s">
        <v>135</v>
      </c>
      <c r="AB660" s="141" t="s">
        <v>4631</v>
      </c>
      <c r="AC660" s="157">
        <f>IF(OR(ISNUMBER(FIND("inteligencia",Tabla1[[#This Row],[Resumen]])), ISNUMBER(FIND("artificial",Tabla1[[#This Row],[Resumen]])), ISNUMBER(FIND("Inteligencia",Tabla1[[#This Row],[Resumen]])), ISNUMBER(FIND("Artificial",Tabla1[[#This Row],[Resumen]]))), 1, 0)</f>
        <v>1</v>
      </c>
      <c r="AD66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60" s="157">
        <f>Tabla1[[#This Row],[Título Menciona IA]]*Tabla1[[#This Row],[Resumen Menciona IA]]</f>
        <v>1</v>
      </c>
      <c r="AF660" s="142" t="s">
        <v>81</v>
      </c>
      <c r="AG660" s="145"/>
      <c r="AH660" s="141"/>
      <c r="AI660" s="141"/>
      <c r="AJ660" s="141"/>
      <c r="AK660" s="141"/>
      <c r="AL660" s="141"/>
      <c r="AM660" s="141"/>
      <c r="AN660" s="141"/>
      <c r="AO660" s="141"/>
      <c r="AP660" s="142"/>
      <c r="AQ660" s="132" t="s">
        <v>4632</v>
      </c>
      <c r="AR660" s="134" t="s">
        <v>4633</v>
      </c>
      <c r="AS660" s="134"/>
      <c r="AT660" s="141"/>
    </row>
    <row r="661" spans="1:46" ht="105">
      <c r="A661" s="122">
        <v>660</v>
      </c>
      <c r="B661" s="122" t="s">
        <v>648</v>
      </c>
      <c r="C661" s="123" t="s">
        <v>4615</v>
      </c>
      <c r="D661" s="123" t="s">
        <v>103</v>
      </c>
      <c r="E661" s="123" t="s">
        <v>4616</v>
      </c>
      <c r="F661" s="123" t="s">
        <v>24</v>
      </c>
      <c r="G661" s="123" t="s">
        <v>25</v>
      </c>
      <c r="H661" s="123" t="s">
        <v>4626</v>
      </c>
      <c r="I661" s="123" t="s">
        <v>74</v>
      </c>
      <c r="J661" s="122">
        <f>YEAR(Tabla1[[#This Row],[Fecha de Inicio del Proceso]])</f>
        <v>2025</v>
      </c>
      <c r="K661" s="124">
        <v>45709</v>
      </c>
      <c r="L661" s="123" t="s">
        <v>4618</v>
      </c>
      <c r="M661" s="123" t="s">
        <v>4634</v>
      </c>
      <c r="N661" s="122" t="s">
        <v>4635</v>
      </c>
      <c r="O661" s="122" t="s">
        <v>27</v>
      </c>
      <c r="P661" s="122" t="s">
        <v>4636</v>
      </c>
      <c r="Q661" s="126">
        <v>45965</v>
      </c>
      <c r="R661" s="124">
        <v>45930</v>
      </c>
      <c r="S661" s="126" t="s">
        <v>28</v>
      </c>
      <c r="T661" s="126" t="s">
        <v>28</v>
      </c>
      <c r="U661" s="126" t="s">
        <v>28</v>
      </c>
      <c r="V661" s="124" t="s">
        <v>28</v>
      </c>
      <c r="W661" s="124" t="s">
        <v>28</v>
      </c>
      <c r="X661" s="124" t="s">
        <v>28</v>
      </c>
      <c r="Y661" s="122" t="s">
        <v>4637</v>
      </c>
      <c r="Z661" s="122" t="s">
        <v>28</v>
      </c>
      <c r="AA661" s="123" t="s">
        <v>135</v>
      </c>
      <c r="AB661" s="141" t="s">
        <v>4638</v>
      </c>
      <c r="AC661" s="157">
        <f>IF(OR(ISNUMBER(FIND("inteligencia",Tabla1[[#This Row],[Resumen]])), ISNUMBER(FIND("artificial",Tabla1[[#This Row],[Resumen]])), ISNUMBER(FIND("Inteligencia",Tabla1[[#This Row],[Resumen]])), ISNUMBER(FIND("Artificial",Tabla1[[#This Row],[Resumen]]))), 1, 0)</f>
        <v>1</v>
      </c>
      <c r="AD66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61" s="157">
        <f>Tabla1[[#This Row],[Título Menciona IA]]*Tabla1[[#This Row],[Resumen Menciona IA]]</f>
        <v>1</v>
      </c>
      <c r="AF661" s="142" t="s">
        <v>81</v>
      </c>
      <c r="AG661" s="145"/>
      <c r="AH661" s="141"/>
      <c r="AI661" s="141"/>
      <c r="AJ661" s="141"/>
      <c r="AK661" s="141"/>
      <c r="AL661" s="141"/>
      <c r="AM661" s="141"/>
      <c r="AN661" s="141"/>
      <c r="AO661" s="141"/>
      <c r="AP661" s="142"/>
      <c r="AQ661" s="132" t="s">
        <v>4639</v>
      </c>
      <c r="AR661" s="134" t="s">
        <v>4640</v>
      </c>
      <c r="AS661" s="134"/>
      <c r="AT661" s="141"/>
    </row>
    <row r="662" spans="1:46" ht="105">
      <c r="A662" s="122">
        <v>661</v>
      </c>
      <c r="B662" s="122" t="s">
        <v>648</v>
      </c>
      <c r="C662" s="123" t="s">
        <v>4615</v>
      </c>
      <c r="D662" s="123" t="s">
        <v>103</v>
      </c>
      <c r="E662" s="123" t="s">
        <v>4616</v>
      </c>
      <c r="F662" s="123" t="s">
        <v>24</v>
      </c>
      <c r="G662" s="123" t="s">
        <v>25</v>
      </c>
      <c r="H662" s="123" t="s">
        <v>4617</v>
      </c>
      <c r="I662" s="122" t="s">
        <v>74</v>
      </c>
      <c r="J662" s="122">
        <f>YEAR(Tabla1[[#This Row],[Fecha de Inicio del Proceso]])</f>
        <v>2025</v>
      </c>
      <c r="K662" s="124">
        <v>45707</v>
      </c>
      <c r="L662" s="123" t="s">
        <v>4618</v>
      </c>
      <c r="M662" s="123" t="s">
        <v>4641</v>
      </c>
      <c r="N662" s="122" t="s">
        <v>4642</v>
      </c>
      <c r="O662" s="122" t="s">
        <v>27</v>
      </c>
      <c r="P662" s="122" t="s">
        <v>4643</v>
      </c>
      <c r="Q662" s="126">
        <v>45965</v>
      </c>
      <c r="R662" s="124">
        <v>45946</v>
      </c>
      <c r="S662" s="126" t="s">
        <v>28</v>
      </c>
      <c r="T662" s="126" t="s">
        <v>28</v>
      </c>
      <c r="U662" s="126" t="s">
        <v>28</v>
      </c>
      <c r="V662" s="124" t="s">
        <v>28</v>
      </c>
      <c r="W662" s="124" t="s">
        <v>28</v>
      </c>
      <c r="X662" s="124" t="s">
        <v>28</v>
      </c>
      <c r="Y662" s="122" t="s">
        <v>4644</v>
      </c>
      <c r="Z662" s="122" t="s">
        <v>28</v>
      </c>
      <c r="AA662" s="123" t="s">
        <v>135</v>
      </c>
      <c r="AB662" s="141" t="s">
        <v>4645</v>
      </c>
      <c r="AC662" s="157">
        <f>IF(OR(ISNUMBER(FIND("inteligencia",Tabla1[[#This Row],[Resumen]])), ISNUMBER(FIND("artificial",Tabla1[[#This Row],[Resumen]])), ISNUMBER(FIND("Inteligencia",Tabla1[[#This Row],[Resumen]])), ISNUMBER(FIND("Artificial",Tabla1[[#This Row],[Resumen]]))), 1, 0)</f>
        <v>1</v>
      </c>
      <c r="AD66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62" s="157">
        <f>Tabla1[[#This Row],[Título Menciona IA]]*Tabla1[[#This Row],[Resumen Menciona IA]]</f>
        <v>1</v>
      </c>
      <c r="AF662" s="142" t="s">
        <v>81</v>
      </c>
      <c r="AG662" s="145"/>
      <c r="AH662" s="141"/>
      <c r="AI662" s="141"/>
      <c r="AJ662" s="141"/>
      <c r="AK662" s="141"/>
      <c r="AL662" s="141"/>
      <c r="AM662" s="141"/>
      <c r="AN662" s="141"/>
      <c r="AO662" s="141"/>
      <c r="AP662" s="142"/>
      <c r="AQ662" s="132" t="s">
        <v>4646</v>
      </c>
      <c r="AR662" s="134" t="s">
        <v>4647</v>
      </c>
      <c r="AS662" s="134"/>
      <c r="AT662" s="141"/>
    </row>
    <row r="663" spans="1:46" ht="105">
      <c r="A663" s="122">
        <v>662</v>
      </c>
      <c r="B663" s="122" t="s">
        <v>648</v>
      </c>
      <c r="C663" s="123" t="s">
        <v>4615</v>
      </c>
      <c r="D663" s="123" t="s">
        <v>103</v>
      </c>
      <c r="E663" s="123" t="s">
        <v>4616</v>
      </c>
      <c r="F663" s="123" t="s">
        <v>24</v>
      </c>
      <c r="G663" s="123" t="s">
        <v>25</v>
      </c>
      <c r="H663" s="123" t="s">
        <v>4617</v>
      </c>
      <c r="I663" s="122" t="s">
        <v>322</v>
      </c>
      <c r="J663" s="122">
        <f>YEAR(Tabla1[[#This Row],[Fecha de Inicio del Proceso]])</f>
        <v>2025</v>
      </c>
      <c r="K663" s="124">
        <v>45671</v>
      </c>
      <c r="L663" s="123" t="s">
        <v>4618</v>
      </c>
      <c r="M663" s="123" t="s">
        <v>4648</v>
      </c>
      <c r="N663" s="122" t="s">
        <v>4649</v>
      </c>
      <c r="O663" s="122" t="s">
        <v>27</v>
      </c>
      <c r="P663" s="122" t="s">
        <v>4650</v>
      </c>
      <c r="Q663" s="126">
        <v>45965</v>
      </c>
      <c r="R663" s="124">
        <v>45871</v>
      </c>
      <c r="S663" s="126" t="s">
        <v>28</v>
      </c>
      <c r="T663" s="126" t="s">
        <v>28</v>
      </c>
      <c r="U663" s="126" t="s">
        <v>28</v>
      </c>
      <c r="V663" s="124" t="s">
        <v>28</v>
      </c>
      <c r="W663" s="124" t="s">
        <v>28</v>
      </c>
      <c r="X663" s="124" t="s">
        <v>28</v>
      </c>
      <c r="Y663" s="122" t="s">
        <v>4651</v>
      </c>
      <c r="Z663" s="122" t="s">
        <v>28</v>
      </c>
      <c r="AA663" s="123" t="s">
        <v>112</v>
      </c>
      <c r="AB663" s="141" t="s">
        <v>4652</v>
      </c>
      <c r="AC663" s="157">
        <f>IF(OR(ISNUMBER(FIND("inteligencia",Tabla1[[#This Row],[Resumen]])), ISNUMBER(FIND("artificial",Tabla1[[#This Row],[Resumen]])), ISNUMBER(FIND("Inteligencia",Tabla1[[#This Row],[Resumen]])), ISNUMBER(FIND("Artificial",Tabla1[[#This Row],[Resumen]]))), 1, 0)</f>
        <v>1</v>
      </c>
      <c r="AD66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63" s="157">
        <f>Tabla1[[#This Row],[Título Menciona IA]]*Tabla1[[#This Row],[Resumen Menciona IA]]</f>
        <v>1</v>
      </c>
      <c r="AF663" s="142" t="s">
        <v>81</v>
      </c>
      <c r="AG663" s="145"/>
      <c r="AH663" s="141"/>
      <c r="AI663" s="141"/>
      <c r="AJ663" s="141"/>
      <c r="AK663" s="141"/>
      <c r="AL663" s="141"/>
      <c r="AM663" s="141"/>
      <c r="AN663" s="141"/>
      <c r="AO663" s="141"/>
      <c r="AP663" s="142"/>
      <c r="AQ663" s="132" t="s">
        <v>4653</v>
      </c>
      <c r="AR663" s="134" t="s">
        <v>4654</v>
      </c>
      <c r="AS663" s="134"/>
      <c r="AT663" s="141"/>
    </row>
    <row r="664" spans="1:46" ht="105">
      <c r="A664" s="122">
        <v>663</v>
      </c>
      <c r="B664" s="122" t="s">
        <v>648</v>
      </c>
      <c r="C664" s="123" t="s">
        <v>4615</v>
      </c>
      <c r="D664" s="123" t="s">
        <v>103</v>
      </c>
      <c r="E664" s="123" t="s">
        <v>4616</v>
      </c>
      <c r="F664" s="123" t="s">
        <v>24</v>
      </c>
      <c r="G664" s="123" t="s">
        <v>25</v>
      </c>
      <c r="H664" s="123" t="s">
        <v>4617</v>
      </c>
      <c r="I664" s="122" t="s">
        <v>322</v>
      </c>
      <c r="J664" s="122">
        <f>YEAR(Tabla1[[#This Row],[Fecha de Inicio del Proceso]])</f>
        <v>2025</v>
      </c>
      <c r="K664" s="124">
        <v>45659</v>
      </c>
      <c r="L664" s="123" t="s">
        <v>4618</v>
      </c>
      <c r="M664" s="122" t="s">
        <v>4655</v>
      </c>
      <c r="N664" s="122" t="s">
        <v>4656</v>
      </c>
      <c r="O664" s="122" t="s">
        <v>27</v>
      </c>
      <c r="P664" s="122" t="s">
        <v>4643</v>
      </c>
      <c r="Q664" s="126">
        <v>45965</v>
      </c>
      <c r="R664" s="124">
        <v>45831</v>
      </c>
      <c r="S664" s="126" t="s">
        <v>28</v>
      </c>
      <c r="T664" s="126" t="s">
        <v>28</v>
      </c>
      <c r="U664" s="126" t="s">
        <v>28</v>
      </c>
      <c r="V664" s="124" t="s">
        <v>28</v>
      </c>
      <c r="W664" s="124" t="s">
        <v>28</v>
      </c>
      <c r="X664" s="124" t="s">
        <v>28</v>
      </c>
      <c r="Y664" s="122" t="s">
        <v>4657</v>
      </c>
      <c r="Z664" s="122" t="s">
        <v>28</v>
      </c>
      <c r="AA664" s="123" t="s">
        <v>112</v>
      </c>
      <c r="AB664" s="141" t="s">
        <v>4658</v>
      </c>
      <c r="AC664" s="157">
        <f>IF(OR(ISNUMBER(FIND("inteligencia",Tabla1[[#This Row],[Resumen]])), ISNUMBER(FIND("artificial",Tabla1[[#This Row],[Resumen]])), ISNUMBER(FIND("Inteligencia",Tabla1[[#This Row],[Resumen]])), ISNUMBER(FIND("Artificial",Tabla1[[#This Row],[Resumen]]))), 1, 0)</f>
        <v>1</v>
      </c>
      <c r="AD66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64" s="157">
        <f>Tabla1[[#This Row],[Título Menciona IA]]*Tabla1[[#This Row],[Resumen Menciona IA]]</f>
        <v>1</v>
      </c>
      <c r="AF664" s="142" t="s">
        <v>81</v>
      </c>
      <c r="AG664" s="145"/>
      <c r="AH664" s="141"/>
      <c r="AI664" s="141"/>
      <c r="AJ664" s="141"/>
      <c r="AK664" s="141"/>
      <c r="AL664" s="141"/>
      <c r="AM664" s="141"/>
      <c r="AN664" s="141"/>
      <c r="AO664" s="141"/>
      <c r="AP664" s="142"/>
      <c r="AQ664" s="132" t="s">
        <v>4659</v>
      </c>
      <c r="AR664" s="134" t="s">
        <v>4660</v>
      </c>
      <c r="AS664" s="134"/>
      <c r="AT664" s="141"/>
    </row>
    <row r="665" spans="1:46" ht="165">
      <c r="A665" s="122">
        <v>664</v>
      </c>
      <c r="B665" s="122" t="s">
        <v>648</v>
      </c>
      <c r="C665" s="123" t="s">
        <v>4615</v>
      </c>
      <c r="D665" s="123" t="s">
        <v>103</v>
      </c>
      <c r="E665" s="123" t="s">
        <v>4616</v>
      </c>
      <c r="F665" s="123" t="s">
        <v>24</v>
      </c>
      <c r="G665" s="123" t="s">
        <v>25</v>
      </c>
      <c r="H665" s="123" t="s">
        <v>4617</v>
      </c>
      <c r="I665" s="122" t="s">
        <v>74</v>
      </c>
      <c r="J665" s="122">
        <f>YEAR(Tabla1[[#This Row],[Fecha de Inicio del Proceso]])</f>
        <v>2025</v>
      </c>
      <c r="K665" s="124">
        <v>45659</v>
      </c>
      <c r="L665" s="123" t="s">
        <v>4618</v>
      </c>
      <c r="M665" s="123" t="s">
        <v>4661</v>
      </c>
      <c r="N665" s="122" t="s">
        <v>4662</v>
      </c>
      <c r="O665" s="122" t="s">
        <v>27</v>
      </c>
      <c r="P665" s="122" t="s">
        <v>4629</v>
      </c>
      <c r="Q665" s="126">
        <v>45965</v>
      </c>
      <c r="R665" s="124">
        <v>45835</v>
      </c>
      <c r="S665" s="126" t="s">
        <v>28</v>
      </c>
      <c r="T665" s="126" t="s">
        <v>28</v>
      </c>
      <c r="U665" s="126" t="s">
        <v>28</v>
      </c>
      <c r="V665" s="124" t="s">
        <v>28</v>
      </c>
      <c r="W665" s="124" t="s">
        <v>28</v>
      </c>
      <c r="X665" s="124" t="s">
        <v>28</v>
      </c>
      <c r="Y665" s="122" t="s">
        <v>4663</v>
      </c>
      <c r="Z665" s="122" t="s">
        <v>28</v>
      </c>
      <c r="AA665" s="123" t="s">
        <v>135</v>
      </c>
      <c r="AB665" s="141" t="s">
        <v>4664</v>
      </c>
      <c r="AC665" s="157">
        <f>IF(OR(ISNUMBER(FIND("inteligencia",Tabla1[[#This Row],[Resumen]])), ISNUMBER(FIND("artificial",Tabla1[[#This Row],[Resumen]])), ISNUMBER(FIND("Inteligencia",Tabla1[[#This Row],[Resumen]])), ISNUMBER(FIND("Artificial",Tabla1[[#This Row],[Resumen]]))), 1, 0)</f>
        <v>1</v>
      </c>
      <c r="AD66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65" s="157">
        <f>Tabla1[[#This Row],[Título Menciona IA]]*Tabla1[[#This Row],[Resumen Menciona IA]]</f>
        <v>1</v>
      </c>
      <c r="AF665" s="142" t="s">
        <v>81</v>
      </c>
      <c r="AG665" s="145"/>
      <c r="AH665" s="141"/>
      <c r="AI665" s="141"/>
      <c r="AJ665" s="141"/>
      <c r="AK665" s="141"/>
      <c r="AL665" s="141"/>
      <c r="AM665" s="141"/>
      <c r="AN665" s="141"/>
      <c r="AO665" s="141"/>
      <c r="AP665" s="142"/>
      <c r="AQ665" s="132" t="s">
        <v>4665</v>
      </c>
      <c r="AR665" s="134" t="s">
        <v>4666</v>
      </c>
      <c r="AS665" s="134"/>
      <c r="AT665" s="141"/>
    </row>
    <row r="666" spans="1:46" ht="105">
      <c r="A666" s="122">
        <v>665</v>
      </c>
      <c r="B666" s="122" t="s">
        <v>648</v>
      </c>
      <c r="C666" s="123" t="s">
        <v>4615</v>
      </c>
      <c r="D666" s="123" t="s">
        <v>103</v>
      </c>
      <c r="E666" s="123" t="s">
        <v>4616</v>
      </c>
      <c r="F666" s="123" t="s">
        <v>24</v>
      </c>
      <c r="G666" s="123" t="s">
        <v>25</v>
      </c>
      <c r="H666" s="123" t="s">
        <v>4617</v>
      </c>
      <c r="I666" s="123" t="s">
        <v>74</v>
      </c>
      <c r="J666" s="122">
        <f>YEAR(Tabla1[[#This Row],[Fecha de Inicio del Proceso]])</f>
        <v>2025</v>
      </c>
      <c r="K666" s="124">
        <v>45659</v>
      </c>
      <c r="L666" s="123" t="s">
        <v>4618</v>
      </c>
      <c r="M666" s="123" t="s">
        <v>4667</v>
      </c>
      <c r="N666" s="122" t="s">
        <v>4668</v>
      </c>
      <c r="O666" s="122" t="s">
        <v>27</v>
      </c>
      <c r="P666" s="122" t="s">
        <v>4669</v>
      </c>
      <c r="Q666" s="126">
        <v>45965</v>
      </c>
      <c r="R666" s="124">
        <v>45946</v>
      </c>
      <c r="S666" s="126" t="s">
        <v>28</v>
      </c>
      <c r="T666" s="126" t="s">
        <v>28</v>
      </c>
      <c r="U666" s="126" t="s">
        <v>28</v>
      </c>
      <c r="V666" s="124" t="s">
        <v>28</v>
      </c>
      <c r="W666" s="124" t="s">
        <v>28</v>
      </c>
      <c r="X666" s="124" t="s">
        <v>28</v>
      </c>
      <c r="Y666" s="122" t="s">
        <v>4657</v>
      </c>
      <c r="Z666" s="122" t="s">
        <v>26</v>
      </c>
      <c r="AA666" s="123" t="s">
        <v>135</v>
      </c>
      <c r="AB666" s="141" t="s">
        <v>4670</v>
      </c>
      <c r="AC666" s="157">
        <f>IF(OR(ISNUMBER(FIND("inteligencia",Tabla1[[#This Row],[Resumen]])), ISNUMBER(FIND("artificial",Tabla1[[#This Row],[Resumen]])), ISNUMBER(FIND("Inteligencia",Tabla1[[#This Row],[Resumen]])), ISNUMBER(FIND("Artificial",Tabla1[[#This Row],[Resumen]]))), 1, 0)</f>
        <v>1</v>
      </c>
      <c r="AD66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66" s="157">
        <f>Tabla1[[#This Row],[Título Menciona IA]]*Tabla1[[#This Row],[Resumen Menciona IA]]</f>
        <v>1</v>
      </c>
      <c r="AF666" s="142" t="s">
        <v>81</v>
      </c>
      <c r="AG666" s="145"/>
      <c r="AH666" s="141"/>
      <c r="AI666" s="141"/>
      <c r="AJ666" s="141"/>
      <c r="AK666" s="141"/>
      <c r="AL666" s="141"/>
      <c r="AM666" s="141"/>
      <c r="AN666" s="141"/>
      <c r="AO666" s="141"/>
      <c r="AP666" s="142"/>
      <c r="AQ666" s="132" t="s">
        <v>4671</v>
      </c>
      <c r="AR666" s="134" t="s">
        <v>4672</v>
      </c>
      <c r="AS666" s="134"/>
      <c r="AT666" s="141"/>
    </row>
    <row r="667" spans="1:46" ht="165">
      <c r="A667" s="122">
        <v>666</v>
      </c>
      <c r="B667" s="123" t="s">
        <v>648</v>
      </c>
      <c r="C667" s="123" t="s">
        <v>4615</v>
      </c>
      <c r="D667" s="123" t="s">
        <v>103</v>
      </c>
      <c r="E667" s="123" t="s">
        <v>4616</v>
      </c>
      <c r="F667" s="123" t="s">
        <v>24</v>
      </c>
      <c r="G667" s="123" t="s">
        <v>25</v>
      </c>
      <c r="H667" s="123" t="s">
        <v>4617</v>
      </c>
      <c r="I667" s="123" t="s">
        <v>74</v>
      </c>
      <c r="J667" s="123">
        <f>YEAR(Tabla1[[#This Row],[Fecha de Inicio del Proceso]])</f>
        <v>2024</v>
      </c>
      <c r="K667" s="126">
        <v>45407</v>
      </c>
      <c r="L667" s="123" t="s">
        <v>4673</v>
      </c>
      <c r="M667" s="123" t="s">
        <v>4674</v>
      </c>
      <c r="N667" s="123" t="s">
        <v>4662</v>
      </c>
      <c r="O667" s="123" t="s">
        <v>27</v>
      </c>
      <c r="P667" s="123" t="s">
        <v>4629</v>
      </c>
      <c r="Q667" s="126">
        <v>45965</v>
      </c>
      <c r="R667" s="126">
        <v>45411</v>
      </c>
      <c r="S667" s="126" t="s">
        <v>28</v>
      </c>
      <c r="T667" s="126" t="s">
        <v>28</v>
      </c>
      <c r="U667" s="126" t="s">
        <v>28</v>
      </c>
      <c r="V667" s="126" t="s">
        <v>28</v>
      </c>
      <c r="W667" s="126" t="s">
        <v>28</v>
      </c>
      <c r="X667" s="126" t="s">
        <v>28</v>
      </c>
      <c r="Y667" s="123" t="s">
        <v>4675</v>
      </c>
      <c r="Z667" s="123" t="s">
        <v>28</v>
      </c>
      <c r="AA667" s="123" t="s">
        <v>135</v>
      </c>
      <c r="AB667" s="142" t="s">
        <v>4676</v>
      </c>
      <c r="AC667" s="157">
        <f>IF(OR(ISNUMBER(FIND("inteligencia",Tabla1[[#This Row],[Resumen]])), ISNUMBER(FIND("artificial",Tabla1[[#This Row],[Resumen]])), ISNUMBER(FIND("Inteligencia",Tabla1[[#This Row],[Resumen]])), ISNUMBER(FIND("Artificial",Tabla1[[#This Row],[Resumen]]))), 1, 0)</f>
        <v>1</v>
      </c>
      <c r="AD66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67" s="157">
        <f>Tabla1[[#This Row],[Título Menciona IA]]*Tabla1[[#This Row],[Resumen Menciona IA]]</f>
        <v>1</v>
      </c>
      <c r="AF667" s="142" t="s">
        <v>81</v>
      </c>
      <c r="AG667" s="142"/>
      <c r="AH667" s="142"/>
      <c r="AI667" s="142"/>
      <c r="AJ667" s="142"/>
      <c r="AK667" s="142"/>
      <c r="AL667" s="142"/>
      <c r="AM667" s="142"/>
      <c r="AN667" s="142"/>
      <c r="AO667" s="142"/>
      <c r="AP667" s="142"/>
      <c r="AQ667" s="132" t="s">
        <v>4677</v>
      </c>
      <c r="AR667" s="134" t="s">
        <v>4678</v>
      </c>
      <c r="AS667" s="134"/>
      <c r="AT667" s="141"/>
    </row>
    <row r="668" spans="1:46" ht="120">
      <c r="A668" s="122">
        <v>667</v>
      </c>
      <c r="B668" s="123" t="s">
        <v>648</v>
      </c>
      <c r="C668" s="123" t="s">
        <v>4615</v>
      </c>
      <c r="D668" s="123" t="s">
        <v>103</v>
      </c>
      <c r="E668" s="123" t="s">
        <v>4616</v>
      </c>
      <c r="F668" s="123" t="s">
        <v>24</v>
      </c>
      <c r="G668" s="123" t="s">
        <v>25</v>
      </c>
      <c r="H668" s="123" t="s">
        <v>4626</v>
      </c>
      <c r="I668" s="123" t="s">
        <v>74</v>
      </c>
      <c r="J668" s="123">
        <f>YEAR(Tabla1[[#This Row],[Fecha de Inicio del Proceso]])</f>
        <v>2024</v>
      </c>
      <c r="K668" s="126">
        <v>45392</v>
      </c>
      <c r="L668" s="123" t="s">
        <v>4673</v>
      </c>
      <c r="M668" s="123" t="s">
        <v>4679</v>
      </c>
      <c r="N668" s="123" t="s">
        <v>4680</v>
      </c>
      <c r="O668" s="123" t="s">
        <v>27</v>
      </c>
      <c r="P668" s="123" t="s">
        <v>4629</v>
      </c>
      <c r="Q668" s="126">
        <v>45965</v>
      </c>
      <c r="R668" s="126">
        <v>45398</v>
      </c>
      <c r="S668" s="126" t="s">
        <v>28</v>
      </c>
      <c r="T668" s="126" t="s">
        <v>28</v>
      </c>
      <c r="U668" s="126" t="s">
        <v>28</v>
      </c>
      <c r="V668" s="126" t="s">
        <v>28</v>
      </c>
      <c r="W668" s="126" t="s">
        <v>28</v>
      </c>
      <c r="X668" s="126" t="s">
        <v>28</v>
      </c>
      <c r="Y668" s="123" t="s">
        <v>4637</v>
      </c>
      <c r="Z668" s="123" t="s">
        <v>28</v>
      </c>
      <c r="AA668" s="123" t="s">
        <v>135</v>
      </c>
      <c r="AB668" s="142" t="s">
        <v>4681</v>
      </c>
      <c r="AC668" s="157">
        <f>IF(OR(ISNUMBER(FIND("inteligencia",Tabla1[[#This Row],[Resumen]])), ISNUMBER(FIND("artificial",Tabla1[[#This Row],[Resumen]])), ISNUMBER(FIND("Inteligencia",Tabla1[[#This Row],[Resumen]])), ISNUMBER(FIND("Artificial",Tabla1[[#This Row],[Resumen]]))), 1, 0)</f>
        <v>1</v>
      </c>
      <c r="AD66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68" s="157">
        <f>Tabla1[[#This Row],[Título Menciona IA]]*Tabla1[[#This Row],[Resumen Menciona IA]]</f>
        <v>1</v>
      </c>
      <c r="AF668" s="142" t="s">
        <v>81</v>
      </c>
      <c r="AG668" s="142"/>
      <c r="AH668" s="142"/>
      <c r="AI668" s="142"/>
      <c r="AJ668" s="142"/>
      <c r="AK668" s="142"/>
      <c r="AL668" s="142"/>
      <c r="AM668" s="142"/>
      <c r="AN668" s="142"/>
      <c r="AO668" s="142"/>
      <c r="AP668" s="142"/>
      <c r="AQ668" s="132" t="s">
        <v>4682</v>
      </c>
      <c r="AR668" s="134" t="s">
        <v>4683</v>
      </c>
      <c r="AS668" s="134"/>
      <c r="AT668" s="141"/>
    </row>
    <row r="669" spans="1:46" ht="210">
      <c r="A669" s="122">
        <v>668</v>
      </c>
      <c r="B669" s="123" t="s">
        <v>648</v>
      </c>
      <c r="C669" s="123" t="s">
        <v>4615</v>
      </c>
      <c r="D669" s="123" t="s">
        <v>103</v>
      </c>
      <c r="E669" s="123" t="s">
        <v>4616</v>
      </c>
      <c r="F669" s="123" t="s">
        <v>24</v>
      </c>
      <c r="G669" s="123" t="s">
        <v>25</v>
      </c>
      <c r="H669" s="123" t="s">
        <v>4617</v>
      </c>
      <c r="I669" s="123" t="s">
        <v>74</v>
      </c>
      <c r="J669" s="123">
        <f>YEAR(Tabla1[[#This Row],[Fecha de Inicio del Proceso]])</f>
        <v>2024</v>
      </c>
      <c r="K669" s="126">
        <v>45366</v>
      </c>
      <c r="L669" s="123" t="s">
        <v>4673</v>
      </c>
      <c r="M669" s="123" t="s">
        <v>4684</v>
      </c>
      <c r="N669" s="123" t="s">
        <v>4685</v>
      </c>
      <c r="O669" s="123" t="s">
        <v>27</v>
      </c>
      <c r="P669" s="123" t="s">
        <v>4636</v>
      </c>
      <c r="Q669" s="126">
        <v>45965</v>
      </c>
      <c r="R669" s="126">
        <v>45463</v>
      </c>
      <c r="S669" s="126" t="s">
        <v>28</v>
      </c>
      <c r="T669" s="126" t="s">
        <v>28</v>
      </c>
      <c r="U669" s="126" t="s">
        <v>28</v>
      </c>
      <c r="V669" s="126" t="s">
        <v>28</v>
      </c>
      <c r="W669" s="126" t="s">
        <v>28</v>
      </c>
      <c r="X669" s="126" t="s">
        <v>28</v>
      </c>
      <c r="Y669" s="123" t="s">
        <v>4686</v>
      </c>
      <c r="Z669" s="123" t="s">
        <v>28</v>
      </c>
      <c r="AA669" s="123" t="s">
        <v>112</v>
      </c>
      <c r="AB669" s="142" t="s">
        <v>4687</v>
      </c>
      <c r="AC669" s="157">
        <f>IF(OR(ISNUMBER(FIND("inteligencia",Tabla1[[#This Row],[Resumen]])), ISNUMBER(FIND("artificial",Tabla1[[#This Row],[Resumen]])), ISNUMBER(FIND("Inteligencia",Tabla1[[#This Row],[Resumen]])), ISNUMBER(FIND("Artificial",Tabla1[[#This Row],[Resumen]]))), 1, 0)</f>
        <v>1</v>
      </c>
      <c r="AD66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69" s="157">
        <f>Tabla1[[#This Row],[Título Menciona IA]]*Tabla1[[#This Row],[Resumen Menciona IA]]</f>
        <v>1</v>
      </c>
      <c r="AF669" s="142" t="s">
        <v>81</v>
      </c>
      <c r="AG669" s="142"/>
      <c r="AH669" s="142"/>
      <c r="AI669" s="142"/>
      <c r="AJ669" s="142"/>
      <c r="AK669" s="142"/>
      <c r="AL669" s="142"/>
      <c r="AM669" s="142"/>
      <c r="AN669" s="142"/>
      <c r="AO669" s="142"/>
      <c r="AP669" s="142"/>
      <c r="AQ669" s="132" t="s">
        <v>4688</v>
      </c>
      <c r="AR669" s="134" t="s">
        <v>4689</v>
      </c>
      <c r="AS669" s="134" t="s">
        <v>4690</v>
      </c>
      <c r="AT669" s="141"/>
    </row>
    <row r="670" spans="1:46" ht="105">
      <c r="A670" s="122">
        <v>669</v>
      </c>
      <c r="B670" s="123" t="s">
        <v>648</v>
      </c>
      <c r="C670" s="123" t="s">
        <v>4615</v>
      </c>
      <c r="D670" s="123" t="s">
        <v>103</v>
      </c>
      <c r="E670" s="123" t="s">
        <v>4616</v>
      </c>
      <c r="F670" s="123" t="s">
        <v>24</v>
      </c>
      <c r="G670" s="123" t="s">
        <v>25</v>
      </c>
      <c r="H670" s="123" t="s">
        <v>4626</v>
      </c>
      <c r="I670" s="123" t="s">
        <v>74</v>
      </c>
      <c r="J670" s="123">
        <f>YEAR(Tabla1[[#This Row],[Fecha de Inicio del Proceso]])</f>
        <v>2024</v>
      </c>
      <c r="K670" s="126">
        <v>45337</v>
      </c>
      <c r="L670" s="123" t="s">
        <v>4673</v>
      </c>
      <c r="M670" s="123" t="s">
        <v>4691</v>
      </c>
      <c r="N670" s="123" t="s">
        <v>4635</v>
      </c>
      <c r="O670" s="123" t="s">
        <v>27</v>
      </c>
      <c r="P670" s="123" t="s">
        <v>4629</v>
      </c>
      <c r="Q670" s="126">
        <v>45965</v>
      </c>
      <c r="R670" s="126">
        <v>45356</v>
      </c>
      <c r="S670" s="126" t="s">
        <v>28</v>
      </c>
      <c r="T670" s="126" t="s">
        <v>28</v>
      </c>
      <c r="U670" s="126" t="s">
        <v>28</v>
      </c>
      <c r="V670" s="126" t="s">
        <v>28</v>
      </c>
      <c r="W670" s="126" t="s">
        <v>28</v>
      </c>
      <c r="X670" s="126" t="s">
        <v>28</v>
      </c>
      <c r="Y670" s="123" t="s">
        <v>4637</v>
      </c>
      <c r="Z670" s="123" t="s">
        <v>28</v>
      </c>
      <c r="AA670" s="123" t="s">
        <v>135</v>
      </c>
      <c r="AB670" s="142" t="s">
        <v>4692</v>
      </c>
      <c r="AC670" s="157">
        <f>IF(OR(ISNUMBER(FIND("inteligencia",Tabla1[[#This Row],[Resumen]])), ISNUMBER(FIND("artificial",Tabla1[[#This Row],[Resumen]])), ISNUMBER(FIND("Inteligencia",Tabla1[[#This Row],[Resumen]])), ISNUMBER(FIND("Artificial",Tabla1[[#This Row],[Resumen]]))), 1, 0)</f>
        <v>1</v>
      </c>
      <c r="AD67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70" s="157">
        <f>Tabla1[[#This Row],[Título Menciona IA]]*Tabla1[[#This Row],[Resumen Menciona IA]]</f>
        <v>1</v>
      </c>
      <c r="AF670" s="142" t="s">
        <v>81</v>
      </c>
      <c r="AG670" s="142"/>
      <c r="AH670" s="142"/>
      <c r="AI670" s="142"/>
      <c r="AJ670" s="142"/>
      <c r="AK670" s="142"/>
      <c r="AL670" s="142"/>
      <c r="AM670" s="142"/>
      <c r="AN670" s="142"/>
      <c r="AO670" s="142"/>
      <c r="AP670" s="142"/>
      <c r="AQ670" s="132" t="s">
        <v>4693</v>
      </c>
      <c r="AR670" s="134" t="s">
        <v>4694</v>
      </c>
      <c r="AS670" s="134"/>
      <c r="AT670" s="141"/>
    </row>
    <row r="671" spans="1:46" ht="120">
      <c r="A671" s="122">
        <v>670</v>
      </c>
      <c r="B671" s="123" t="s">
        <v>648</v>
      </c>
      <c r="C671" s="123" t="s">
        <v>4615</v>
      </c>
      <c r="D671" s="123" t="s">
        <v>103</v>
      </c>
      <c r="E671" s="123" t="s">
        <v>4616</v>
      </c>
      <c r="F671" s="123" t="s">
        <v>24</v>
      </c>
      <c r="G671" s="123" t="s">
        <v>25</v>
      </c>
      <c r="H671" s="123" t="s">
        <v>4626</v>
      </c>
      <c r="I671" s="123" t="s">
        <v>74</v>
      </c>
      <c r="J671" s="123">
        <f>YEAR(Tabla1[[#This Row],[Fecha de Inicio del Proceso]])</f>
        <v>2023</v>
      </c>
      <c r="K671" s="126">
        <v>45271</v>
      </c>
      <c r="L671" s="123" t="s">
        <v>4695</v>
      </c>
      <c r="M671" s="123" t="s">
        <v>4696</v>
      </c>
      <c r="N671" s="123" t="s">
        <v>4697</v>
      </c>
      <c r="O671" s="123" t="s">
        <v>27</v>
      </c>
      <c r="P671" s="123" t="s">
        <v>4629</v>
      </c>
      <c r="Q671" s="126">
        <v>45965</v>
      </c>
      <c r="R671" s="126">
        <v>45440</v>
      </c>
      <c r="S671" s="126" t="s">
        <v>28</v>
      </c>
      <c r="T671" s="126" t="s">
        <v>28</v>
      </c>
      <c r="U671" s="126" t="s">
        <v>28</v>
      </c>
      <c r="V671" s="126" t="s">
        <v>28</v>
      </c>
      <c r="W671" s="126" t="s">
        <v>28</v>
      </c>
      <c r="X671" s="126" t="s">
        <v>28</v>
      </c>
      <c r="Y671" s="123" t="s">
        <v>4698</v>
      </c>
      <c r="Z671" s="123" t="s">
        <v>28</v>
      </c>
      <c r="AA671" s="123" t="s">
        <v>135</v>
      </c>
      <c r="AB671" s="142" t="s">
        <v>4699</v>
      </c>
      <c r="AC671" s="157">
        <f>IF(OR(ISNUMBER(FIND("inteligencia",Tabla1[[#This Row],[Resumen]])), ISNUMBER(FIND("artificial",Tabla1[[#This Row],[Resumen]])), ISNUMBER(FIND("Inteligencia",Tabla1[[#This Row],[Resumen]])), ISNUMBER(FIND("Artificial",Tabla1[[#This Row],[Resumen]]))), 1, 0)</f>
        <v>1</v>
      </c>
      <c r="AD67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71" s="157">
        <f>Tabla1[[#This Row],[Título Menciona IA]]*Tabla1[[#This Row],[Resumen Menciona IA]]</f>
        <v>1</v>
      </c>
      <c r="AF671" s="142" t="s">
        <v>81</v>
      </c>
      <c r="AG671" s="142"/>
      <c r="AH671" s="142"/>
      <c r="AI671" s="142"/>
      <c r="AJ671" s="142"/>
      <c r="AK671" s="142"/>
      <c r="AL671" s="142"/>
      <c r="AM671" s="142"/>
      <c r="AN671" s="142"/>
      <c r="AO671" s="142"/>
      <c r="AP671" s="142"/>
      <c r="AQ671" s="132" t="s">
        <v>4700</v>
      </c>
      <c r="AR671" s="134" t="s">
        <v>4701</v>
      </c>
      <c r="AS671" s="134" t="s">
        <v>4702</v>
      </c>
      <c r="AT671" s="141"/>
    </row>
    <row r="672" spans="1:46" ht="105">
      <c r="A672" s="122">
        <v>671</v>
      </c>
      <c r="B672" s="123" t="s">
        <v>648</v>
      </c>
      <c r="C672" s="123" t="s">
        <v>4615</v>
      </c>
      <c r="D672" s="123" t="s">
        <v>103</v>
      </c>
      <c r="E672" s="123" t="s">
        <v>4616</v>
      </c>
      <c r="F672" s="123" t="s">
        <v>24</v>
      </c>
      <c r="G672" s="123" t="s">
        <v>25</v>
      </c>
      <c r="H672" s="123" t="s">
        <v>4626</v>
      </c>
      <c r="I672" s="123" t="s">
        <v>74</v>
      </c>
      <c r="J672" s="123">
        <f>YEAR(Tabla1[[#This Row],[Fecha de Inicio del Proceso]])</f>
        <v>2023</v>
      </c>
      <c r="K672" s="126">
        <v>45261</v>
      </c>
      <c r="L672" s="123" t="s">
        <v>4695</v>
      </c>
      <c r="M672" s="123" t="s">
        <v>4703</v>
      </c>
      <c r="N672" s="123" t="s">
        <v>4704</v>
      </c>
      <c r="O672" s="123" t="s">
        <v>27</v>
      </c>
      <c r="P672" s="123" t="s">
        <v>4629</v>
      </c>
      <c r="Q672" s="126">
        <v>45965</v>
      </c>
      <c r="R672" s="126">
        <v>45299</v>
      </c>
      <c r="S672" s="126" t="s">
        <v>28</v>
      </c>
      <c r="T672" s="126" t="s">
        <v>28</v>
      </c>
      <c r="U672" s="126" t="s">
        <v>28</v>
      </c>
      <c r="V672" s="126" t="s">
        <v>28</v>
      </c>
      <c r="W672" s="126" t="s">
        <v>28</v>
      </c>
      <c r="X672" s="126" t="s">
        <v>28</v>
      </c>
      <c r="Y672" s="123" t="s">
        <v>4698</v>
      </c>
      <c r="Z672" s="123" t="s">
        <v>28</v>
      </c>
      <c r="AA672" s="123" t="s">
        <v>135</v>
      </c>
      <c r="AB672" s="142" t="s">
        <v>4705</v>
      </c>
      <c r="AC672" s="157">
        <f>IF(OR(ISNUMBER(FIND("inteligencia",Tabla1[[#This Row],[Resumen]])), ISNUMBER(FIND("artificial",Tabla1[[#This Row],[Resumen]])), ISNUMBER(FIND("Inteligencia",Tabla1[[#This Row],[Resumen]])), ISNUMBER(FIND("Artificial",Tabla1[[#This Row],[Resumen]]))), 1, 0)</f>
        <v>1</v>
      </c>
      <c r="AD67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72" s="157">
        <f>Tabla1[[#This Row],[Título Menciona IA]]*Tabla1[[#This Row],[Resumen Menciona IA]]</f>
        <v>1</v>
      </c>
      <c r="AF672" s="142" t="s">
        <v>81</v>
      </c>
      <c r="AG672" s="142"/>
      <c r="AH672" s="142"/>
      <c r="AI672" s="142"/>
      <c r="AJ672" s="142"/>
      <c r="AK672" s="142"/>
      <c r="AL672" s="142"/>
      <c r="AM672" s="142"/>
      <c r="AN672" s="142"/>
      <c r="AO672" s="142"/>
      <c r="AP672" s="142"/>
      <c r="AQ672" s="132" t="s">
        <v>4706</v>
      </c>
      <c r="AR672" s="134" t="s">
        <v>4707</v>
      </c>
      <c r="AS672" s="134"/>
      <c r="AT672" s="141"/>
    </row>
    <row r="673" spans="1:46" ht="75">
      <c r="A673" s="122">
        <v>672</v>
      </c>
      <c r="B673" s="122" t="s">
        <v>648</v>
      </c>
      <c r="C673" s="123" t="s">
        <v>4615</v>
      </c>
      <c r="D673" s="123" t="s">
        <v>103</v>
      </c>
      <c r="E673" s="123" t="s">
        <v>4616</v>
      </c>
      <c r="F673" s="123" t="s">
        <v>24</v>
      </c>
      <c r="G673" s="123" t="s">
        <v>25</v>
      </c>
      <c r="H673" s="123" t="s">
        <v>4617</v>
      </c>
      <c r="I673" s="123" t="s">
        <v>322</v>
      </c>
      <c r="J673" s="123">
        <f>YEAR(Tabla1[[#This Row],[Fecha de Inicio del Proceso]])</f>
        <v>2023</v>
      </c>
      <c r="K673" s="126">
        <v>45034</v>
      </c>
      <c r="L673" s="123" t="s">
        <v>4695</v>
      </c>
      <c r="M673" s="123" t="s">
        <v>4708</v>
      </c>
      <c r="N673" s="123" t="s">
        <v>4709</v>
      </c>
      <c r="O673" s="123" t="s">
        <v>27</v>
      </c>
      <c r="P673" s="123" t="s">
        <v>4629</v>
      </c>
      <c r="Q673" s="126">
        <v>45965</v>
      </c>
      <c r="R673" s="126">
        <v>45040</v>
      </c>
      <c r="S673" s="126" t="s">
        <v>28</v>
      </c>
      <c r="T673" s="126" t="s">
        <v>28</v>
      </c>
      <c r="U673" s="126" t="s">
        <v>28</v>
      </c>
      <c r="V673" s="126" t="s">
        <v>28</v>
      </c>
      <c r="W673" s="126" t="s">
        <v>28</v>
      </c>
      <c r="X673" s="126" t="s">
        <v>28</v>
      </c>
      <c r="Y673" s="123" t="s">
        <v>4710</v>
      </c>
      <c r="Z673" s="123" t="s">
        <v>28</v>
      </c>
      <c r="AA673" s="123" t="s">
        <v>112</v>
      </c>
      <c r="AB673" s="142" t="s">
        <v>4711</v>
      </c>
      <c r="AC673" s="157">
        <f>IF(OR(ISNUMBER(FIND("inteligencia",Tabla1[[#This Row],[Resumen]])), ISNUMBER(FIND("artificial",Tabla1[[#This Row],[Resumen]])), ISNUMBER(FIND("Inteligencia",Tabla1[[#This Row],[Resumen]])), ISNUMBER(FIND("Artificial",Tabla1[[#This Row],[Resumen]]))), 1, 0)</f>
        <v>1</v>
      </c>
      <c r="AD67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73" s="157">
        <f>Tabla1[[#This Row],[Título Menciona IA]]*Tabla1[[#This Row],[Resumen Menciona IA]]</f>
        <v>1</v>
      </c>
      <c r="AF673" s="142" t="s">
        <v>81</v>
      </c>
      <c r="AG673" s="142"/>
      <c r="AH673" s="142"/>
      <c r="AI673" s="142"/>
      <c r="AJ673" s="142"/>
      <c r="AK673" s="142"/>
      <c r="AL673" s="142"/>
      <c r="AM673" s="142"/>
      <c r="AN673" s="142"/>
      <c r="AO673" s="142"/>
      <c r="AP673" s="142"/>
      <c r="AQ673" s="132" t="s">
        <v>4712</v>
      </c>
      <c r="AR673" s="134" t="s">
        <v>4713</v>
      </c>
      <c r="AS673" s="134"/>
      <c r="AT673" s="141"/>
    </row>
    <row r="674" spans="1:46" ht="150">
      <c r="A674" s="122">
        <v>673</v>
      </c>
      <c r="B674" s="123" t="s">
        <v>648</v>
      </c>
      <c r="C674" s="123" t="s">
        <v>4615</v>
      </c>
      <c r="D674" s="123" t="s">
        <v>103</v>
      </c>
      <c r="E674" s="123" t="s">
        <v>4616</v>
      </c>
      <c r="F674" s="123" t="s">
        <v>24</v>
      </c>
      <c r="G674" s="123" t="s">
        <v>25</v>
      </c>
      <c r="H674" s="123" t="s">
        <v>4617</v>
      </c>
      <c r="I674" s="123" t="s">
        <v>74</v>
      </c>
      <c r="J674" s="123">
        <f>YEAR(Tabla1[[#This Row],[Fecha de Inicio del Proceso]])</f>
        <v>2023</v>
      </c>
      <c r="K674" s="126">
        <v>45034</v>
      </c>
      <c r="L674" s="123" t="s">
        <v>4695</v>
      </c>
      <c r="M674" s="123" t="s">
        <v>4714</v>
      </c>
      <c r="N674" s="123" t="s">
        <v>4715</v>
      </c>
      <c r="O674" s="123" t="s">
        <v>27</v>
      </c>
      <c r="P674" s="123" t="s">
        <v>4629</v>
      </c>
      <c r="Q674" s="126">
        <v>45965</v>
      </c>
      <c r="R674" s="126">
        <v>45356</v>
      </c>
      <c r="S674" s="126" t="s">
        <v>28</v>
      </c>
      <c r="T674" s="126" t="s">
        <v>28</v>
      </c>
      <c r="U674" s="126" t="s">
        <v>28</v>
      </c>
      <c r="V674" s="126" t="s">
        <v>28</v>
      </c>
      <c r="W674" s="126" t="s">
        <v>28</v>
      </c>
      <c r="X674" s="126" t="s">
        <v>28</v>
      </c>
      <c r="Y674" s="123" t="s">
        <v>4657</v>
      </c>
      <c r="Z674" s="123" t="s">
        <v>28</v>
      </c>
      <c r="AA674" s="123" t="s">
        <v>112</v>
      </c>
      <c r="AB674" s="142" t="s">
        <v>4716</v>
      </c>
      <c r="AC674" s="157">
        <f>IF(OR(ISNUMBER(FIND("inteligencia",Tabla1[[#This Row],[Resumen]])), ISNUMBER(FIND("artificial",Tabla1[[#This Row],[Resumen]])), ISNUMBER(FIND("Inteligencia",Tabla1[[#This Row],[Resumen]])), ISNUMBER(FIND("Artificial",Tabla1[[#This Row],[Resumen]]))), 1, 0)</f>
        <v>1</v>
      </c>
      <c r="AD67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74" s="157">
        <f>Tabla1[[#This Row],[Título Menciona IA]]*Tabla1[[#This Row],[Resumen Menciona IA]]</f>
        <v>1</v>
      </c>
      <c r="AF674" s="142" t="s">
        <v>81</v>
      </c>
      <c r="AG674" s="142"/>
      <c r="AH674" s="142"/>
      <c r="AI674" s="142"/>
      <c r="AJ674" s="142"/>
      <c r="AK674" s="142"/>
      <c r="AL674" s="142"/>
      <c r="AM674" s="142"/>
      <c r="AN674" s="142"/>
      <c r="AO674" s="142"/>
      <c r="AP674" s="142"/>
      <c r="AQ674" s="132" t="s">
        <v>4717</v>
      </c>
      <c r="AR674" s="134" t="s">
        <v>4718</v>
      </c>
      <c r="AS674" s="134" t="s">
        <v>4719</v>
      </c>
      <c r="AT674" s="141"/>
    </row>
    <row r="675" spans="1:46" ht="120">
      <c r="A675" s="122">
        <v>674</v>
      </c>
      <c r="B675" s="122" t="s">
        <v>648</v>
      </c>
      <c r="C675" s="122" t="s">
        <v>4615</v>
      </c>
      <c r="D675" s="122" t="s">
        <v>103</v>
      </c>
      <c r="E675" s="122" t="s">
        <v>4616</v>
      </c>
      <c r="F675" s="123" t="s">
        <v>24</v>
      </c>
      <c r="G675" s="122" t="s">
        <v>25</v>
      </c>
      <c r="H675" s="122" t="s">
        <v>4626</v>
      </c>
      <c r="I675" s="122" t="s">
        <v>74</v>
      </c>
      <c r="J675" s="122">
        <f>YEAR(Tabla1[[#This Row],[Fecha de Inicio del Proceso]])</f>
        <v>2022</v>
      </c>
      <c r="K675" s="124">
        <v>44861</v>
      </c>
      <c r="L675" s="123" t="s">
        <v>4720</v>
      </c>
      <c r="M675" s="122" t="s">
        <v>4721</v>
      </c>
      <c r="N675" s="122" t="s">
        <v>4722</v>
      </c>
      <c r="O675" s="122" t="s">
        <v>27</v>
      </c>
      <c r="P675" s="122" t="s">
        <v>4723</v>
      </c>
      <c r="Q675" s="126">
        <v>45965</v>
      </c>
      <c r="R675" s="124">
        <v>45433</v>
      </c>
      <c r="S675" s="126" t="s">
        <v>28</v>
      </c>
      <c r="T675" s="126" t="s">
        <v>28</v>
      </c>
      <c r="U675" s="126" t="s">
        <v>28</v>
      </c>
      <c r="V675" s="124" t="s">
        <v>28</v>
      </c>
      <c r="W675" s="124" t="s">
        <v>28</v>
      </c>
      <c r="X675" s="124" t="s">
        <v>28</v>
      </c>
      <c r="Y675" s="122" t="s">
        <v>4724</v>
      </c>
      <c r="Z675" s="122" t="s">
        <v>26</v>
      </c>
      <c r="AA675" s="123" t="s">
        <v>333</v>
      </c>
      <c r="AB675" s="141" t="s">
        <v>4725</v>
      </c>
      <c r="AC675" s="157">
        <f>IF(OR(ISNUMBER(FIND("inteligencia",Tabla1[[#This Row],[Resumen]])), ISNUMBER(FIND("artificial",Tabla1[[#This Row],[Resumen]])), ISNUMBER(FIND("Inteligencia",Tabla1[[#This Row],[Resumen]])), ISNUMBER(FIND("Artificial",Tabla1[[#This Row],[Resumen]]))), 1, 0)</f>
        <v>1</v>
      </c>
      <c r="AD67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75" s="157">
        <f>Tabla1[[#This Row],[Título Menciona IA]]*Tabla1[[#This Row],[Resumen Menciona IA]]</f>
        <v>0</v>
      </c>
      <c r="AF675" s="142" t="s">
        <v>81</v>
      </c>
      <c r="AG675" s="145"/>
      <c r="AH675" s="141"/>
      <c r="AI675" s="141"/>
      <c r="AJ675" s="141"/>
      <c r="AK675" s="141"/>
      <c r="AL675" s="141"/>
      <c r="AM675" s="141"/>
      <c r="AN675" s="141"/>
      <c r="AO675" s="141"/>
      <c r="AP675" s="142"/>
      <c r="AQ675" s="132" t="s">
        <v>4726</v>
      </c>
      <c r="AR675" s="134" t="s">
        <v>4727</v>
      </c>
      <c r="AS675" s="134"/>
      <c r="AT675" s="141"/>
    </row>
    <row r="676" spans="1:46" ht="210">
      <c r="A676" s="122">
        <v>675</v>
      </c>
      <c r="B676" s="122" t="s">
        <v>648</v>
      </c>
      <c r="C676" s="122" t="s">
        <v>4615</v>
      </c>
      <c r="D676" s="122" t="s">
        <v>103</v>
      </c>
      <c r="E676" s="122" t="s">
        <v>4616</v>
      </c>
      <c r="F676" s="123" t="s">
        <v>24</v>
      </c>
      <c r="G676" s="122" t="s">
        <v>25</v>
      </c>
      <c r="H676" s="122" t="s">
        <v>4626</v>
      </c>
      <c r="I676" s="122" t="s">
        <v>74</v>
      </c>
      <c r="J676" s="122">
        <f>YEAR(Tabla1[[#This Row],[Fecha de Inicio del Proceso]])</f>
        <v>2018</v>
      </c>
      <c r="K676" s="124">
        <v>43348</v>
      </c>
      <c r="L676" s="123" t="s">
        <v>4728</v>
      </c>
      <c r="M676" s="122" t="s">
        <v>4729</v>
      </c>
      <c r="N676" s="122" t="s">
        <v>4730</v>
      </c>
      <c r="O676" s="122" t="s">
        <v>298</v>
      </c>
      <c r="P676" s="122" t="s">
        <v>2301</v>
      </c>
      <c r="Q676" s="124">
        <v>45862</v>
      </c>
      <c r="R676" s="124">
        <v>44197</v>
      </c>
      <c r="S676" s="126" t="s">
        <v>28</v>
      </c>
      <c r="T676" s="126" t="s">
        <v>28</v>
      </c>
      <c r="U676" s="126" t="s">
        <v>28</v>
      </c>
      <c r="V676" s="124" t="s">
        <v>28</v>
      </c>
      <c r="W676" s="124">
        <v>44197</v>
      </c>
      <c r="X676" s="124" t="s">
        <v>28</v>
      </c>
      <c r="Y676" s="122" t="s">
        <v>4731</v>
      </c>
      <c r="Z676" s="122" t="s">
        <v>28</v>
      </c>
      <c r="AA676" s="123" t="s">
        <v>135</v>
      </c>
      <c r="AB676" s="141" t="s">
        <v>4732</v>
      </c>
      <c r="AC676" s="157">
        <f>IF(OR(ISNUMBER(FIND("inteligencia",Tabla1[[#This Row],[Resumen]])), ISNUMBER(FIND("artificial",Tabla1[[#This Row],[Resumen]])), ISNUMBER(FIND("Inteligencia",Tabla1[[#This Row],[Resumen]])), ISNUMBER(FIND("Artificial",Tabla1[[#This Row],[Resumen]]))), 1, 0)</f>
        <v>1</v>
      </c>
      <c r="AD67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76" s="157">
        <f>Tabla1[[#This Row],[Título Menciona IA]]*Tabla1[[#This Row],[Resumen Menciona IA]]</f>
        <v>1</v>
      </c>
      <c r="AF676" s="142" t="s">
        <v>4733</v>
      </c>
      <c r="AG676" s="145"/>
      <c r="AH676" s="141"/>
      <c r="AI676" s="141"/>
      <c r="AJ676" s="141"/>
      <c r="AK676" s="141"/>
      <c r="AL676" s="141"/>
      <c r="AM676" s="141"/>
      <c r="AN676" s="141"/>
      <c r="AO676" s="141"/>
      <c r="AP676" s="142"/>
      <c r="AQ676" s="132" t="s">
        <v>4734</v>
      </c>
      <c r="AR676" s="134" t="s">
        <v>4735</v>
      </c>
      <c r="AS676" s="134"/>
      <c r="AT676" s="141"/>
    </row>
    <row r="677" spans="1:46" ht="225">
      <c r="A677" s="122">
        <v>676</v>
      </c>
      <c r="B677" s="122" t="s">
        <v>648</v>
      </c>
      <c r="C677" s="122" t="s">
        <v>4615</v>
      </c>
      <c r="D677" s="122" t="s">
        <v>103</v>
      </c>
      <c r="E677" s="122" t="s">
        <v>4616</v>
      </c>
      <c r="F677" s="123" t="s">
        <v>24</v>
      </c>
      <c r="G677" s="122" t="s">
        <v>25</v>
      </c>
      <c r="H677" s="122" t="s">
        <v>4626</v>
      </c>
      <c r="I677" s="122" t="s">
        <v>74</v>
      </c>
      <c r="J677" s="122">
        <f>YEAR(Tabla1[[#This Row],[Fecha de Inicio del Proceso]])</f>
        <v>2018</v>
      </c>
      <c r="K677" s="124">
        <v>43159</v>
      </c>
      <c r="L677" s="123" t="s">
        <v>4728</v>
      </c>
      <c r="M677" s="122" t="s">
        <v>4736</v>
      </c>
      <c r="N677" s="122" t="s">
        <v>4737</v>
      </c>
      <c r="O677" s="122" t="s">
        <v>298</v>
      </c>
      <c r="P677" s="122" t="s">
        <v>2301</v>
      </c>
      <c r="Q677" s="124">
        <v>45862</v>
      </c>
      <c r="R677" s="124">
        <v>44197</v>
      </c>
      <c r="S677" s="126" t="s">
        <v>28</v>
      </c>
      <c r="T677" s="126" t="s">
        <v>28</v>
      </c>
      <c r="U677" s="126" t="s">
        <v>28</v>
      </c>
      <c r="V677" s="124" t="s">
        <v>28</v>
      </c>
      <c r="W677" s="124">
        <v>44197</v>
      </c>
      <c r="X677" s="124" t="s">
        <v>28</v>
      </c>
      <c r="Y677" s="122" t="s">
        <v>4731</v>
      </c>
      <c r="Z677" s="122" t="s">
        <v>28</v>
      </c>
      <c r="AA677" s="123" t="s">
        <v>135</v>
      </c>
      <c r="AB677" s="141" t="s">
        <v>4738</v>
      </c>
      <c r="AC677" s="157">
        <f>IF(OR(ISNUMBER(FIND("inteligencia",Tabla1[[#This Row],[Resumen]])), ISNUMBER(FIND("artificial",Tabla1[[#This Row],[Resumen]])), ISNUMBER(FIND("Inteligencia",Tabla1[[#This Row],[Resumen]])), ISNUMBER(FIND("Artificial",Tabla1[[#This Row],[Resumen]]))), 1, 0)</f>
        <v>1</v>
      </c>
      <c r="AD67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77" s="157">
        <f>Tabla1[[#This Row],[Título Menciona IA]]*Tabla1[[#This Row],[Resumen Menciona IA]]</f>
        <v>1</v>
      </c>
      <c r="AF677" s="142" t="s">
        <v>4733</v>
      </c>
      <c r="AG677" s="145"/>
      <c r="AH677" s="141"/>
      <c r="AI677" s="141"/>
      <c r="AJ677" s="141"/>
      <c r="AK677" s="141"/>
      <c r="AL677" s="141"/>
      <c r="AM677" s="141"/>
      <c r="AN677" s="141"/>
      <c r="AO677" s="141"/>
      <c r="AP677" s="142"/>
      <c r="AQ677" s="132" t="s">
        <v>4739</v>
      </c>
      <c r="AR677" s="134" t="s">
        <v>4740</v>
      </c>
      <c r="AS677" s="134"/>
      <c r="AT677" s="141"/>
    </row>
    <row r="678" spans="1:46" ht="75">
      <c r="A678" s="122">
        <v>677</v>
      </c>
      <c r="B678" s="123" t="s">
        <v>648</v>
      </c>
      <c r="C678" s="122" t="s">
        <v>4741</v>
      </c>
      <c r="D678" s="122" t="s">
        <v>22</v>
      </c>
      <c r="E678" s="122" t="s">
        <v>4742</v>
      </c>
      <c r="F678" s="123" t="s">
        <v>24</v>
      </c>
      <c r="G678" s="122" t="s">
        <v>25</v>
      </c>
      <c r="H678" s="122" t="s">
        <v>4743</v>
      </c>
      <c r="I678" s="122" t="s">
        <v>74</v>
      </c>
      <c r="J678" s="122">
        <f>YEAR(Tabla1[[#This Row],[Fecha de Inicio del Proceso]])</f>
        <v>2025</v>
      </c>
      <c r="K678" s="124">
        <v>45848</v>
      </c>
      <c r="L678" s="122" t="s">
        <v>4744</v>
      </c>
      <c r="M678" s="122" t="s">
        <v>4745</v>
      </c>
      <c r="N678" s="122" t="s">
        <v>4746</v>
      </c>
      <c r="O678" s="122" t="s">
        <v>27</v>
      </c>
      <c r="P678" s="122" t="s">
        <v>4747</v>
      </c>
      <c r="Q678" s="124">
        <v>45956</v>
      </c>
      <c r="R678" s="124">
        <v>45946</v>
      </c>
      <c r="S678" s="126" t="s">
        <v>28</v>
      </c>
      <c r="T678" s="126" t="s">
        <v>28</v>
      </c>
      <c r="U678" s="126" t="s">
        <v>28</v>
      </c>
      <c r="V678" s="124" t="s">
        <v>28</v>
      </c>
      <c r="W678" s="124" t="s">
        <v>28</v>
      </c>
      <c r="X678" s="124" t="s">
        <v>28</v>
      </c>
      <c r="Y678" s="122" t="s">
        <v>4748</v>
      </c>
      <c r="Z678" s="122" t="s">
        <v>28</v>
      </c>
      <c r="AA678" s="123" t="s">
        <v>135</v>
      </c>
      <c r="AB678" s="141" t="s">
        <v>4749</v>
      </c>
      <c r="AC678" s="158">
        <f>IF(OR(ISNUMBER(FIND("inteligencia",Tabla1[[#This Row],[Resumen]])), ISNUMBER(FIND("artificial",Tabla1[[#This Row],[Resumen]])), ISNUMBER(FIND("Inteligencia",Tabla1[[#This Row],[Resumen]])), ISNUMBER(FIND("Artificial",Tabla1[[#This Row],[Resumen]]))), 1, 0)</f>
        <v>1</v>
      </c>
      <c r="AD678"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78" s="159">
        <f>Tabla1[[#This Row],[Título Menciona IA]]*Tabla1[[#This Row],[Resumen Menciona IA]]</f>
        <v>1</v>
      </c>
      <c r="AF678" s="142" t="s">
        <v>81</v>
      </c>
      <c r="AG678" s="145"/>
      <c r="AH678" s="141"/>
      <c r="AI678" s="141"/>
      <c r="AJ678" s="141"/>
      <c r="AK678" s="141"/>
      <c r="AL678" s="141"/>
      <c r="AM678" s="141"/>
      <c r="AN678" s="141"/>
      <c r="AO678" s="141"/>
      <c r="AP678" s="142"/>
      <c r="AQ678" s="146" t="s">
        <v>4750</v>
      </c>
      <c r="AR678" s="148" t="s">
        <v>4751</v>
      </c>
      <c r="AS678" s="134"/>
      <c r="AT678" s="141"/>
    </row>
    <row r="679" spans="1:46" ht="120">
      <c r="A679" s="122">
        <v>678</v>
      </c>
      <c r="B679" s="122" t="s">
        <v>648</v>
      </c>
      <c r="C679" s="122" t="s">
        <v>4741</v>
      </c>
      <c r="D679" s="122" t="s">
        <v>22</v>
      </c>
      <c r="E679" s="122" t="s">
        <v>4742</v>
      </c>
      <c r="F679" s="123" t="s">
        <v>24</v>
      </c>
      <c r="G679" s="122" t="s">
        <v>25</v>
      </c>
      <c r="H679" s="122" t="s">
        <v>4752</v>
      </c>
      <c r="I679" s="122" t="s">
        <v>74</v>
      </c>
      <c r="J679" s="122">
        <f>YEAR(Tabla1[[#This Row],[Fecha de Inicio del Proceso]])</f>
        <v>2025</v>
      </c>
      <c r="K679" s="124">
        <v>45817</v>
      </c>
      <c r="L679" s="122" t="s">
        <v>4744</v>
      </c>
      <c r="M679" s="122" t="s">
        <v>4753</v>
      </c>
      <c r="N679" s="122" t="s">
        <v>4754</v>
      </c>
      <c r="O679" s="122" t="s">
        <v>27</v>
      </c>
      <c r="P679" s="122" t="s">
        <v>4747</v>
      </c>
      <c r="Q679" s="124">
        <v>45956</v>
      </c>
      <c r="R679" s="124">
        <v>45820</v>
      </c>
      <c r="S679" s="126" t="s">
        <v>28</v>
      </c>
      <c r="T679" s="126" t="s">
        <v>28</v>
      </c>
      <c r="U679" s="126" t="s">
        <v>28</v>
      </c>
      <c r="V679" s="124" t="s">
        <v>28</v>
      </c>
      <c r="W679" s="124" t="s">
        <v>28</v>
      </c>
      <c r="X679" s="124" t="s">
        <v>28</v>
      </c>
      <c r="Y679" s="122" t="s">
        <v>4755</v>
      </c>
      <c r="Z679" s="122" t="s">
        <v>28</v>
      </c>
      <c r="AA679" s="123" t="s">
        <v>79</v>
      </c>
      <c r="AB679" s="141" t="s">
        <v>4756</v>
      </c>
      <c r="AC679" s="158">
        <f>IF(OR(ISNUMBER(FIND("inteligencia",Tabla1[[#This Row],[Resumen]])), ISNUMBER(FIND("artificial",Tabla1[[#This Row],[Resumen]])), ISNUMBER(FIND("Inteligencia",Tabla1[[#This Row],[Resumen]])), ISNUMBER(FIND("Artificial",Tabla1[[#This Row],[Resumen]]))), 1, 0)</f>
        <v>1</v>
      </c>
      <c r="AD679"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79" s="159">
        <f>Tabla1[[#This Row],[Título Menciona IA]]*Tabla1[[#This Row],[Resumen Menciona IA]]</f>
        <v>1</v>
      </c>
      <c r="AF679" s="142" t="s">
        <v>81</v>
      </c>
      <c r="AG679" s="145"/>
      <c r="AH679" s="141"/>
      <c r="AI679" s="141"/>
      <c r="AJ679" s="141"/>
      <c r="AK679" s="141"/>
      <c r="AL679" s="141"/>
      <c r="AM679" s="141"/>
      <c r="AN679" s="141"/>
      <c r="AO679" s="141"/>
      <c r="AP679" s="142"/>
      <c r="AQ679" s="146" t="s">
        <v>4757</v>
      </c>
      <c r="AR679" s="148" t="s">
        <v>4758</v>
      </c>
      <c r="AS679" s="134"/>
      <c r="AT679" s="141"/>
    </row>
    <row r="680" spans="1:46" ht="105">
      <c r="A680" s="122">
        <v>679</v>
      </c>
      <c r="B680" s="122" t="s">
        <v>648</v>
      </c>
      <c r="C680" s="122" t="s">
        <v>4741</v>
      </c>
      <c r="D680" s="122" t="s">
        <v>22</v>
      </c>
      <c r="E680" s="122" t="s">
        <v>4742</v>
      </c>
      <c r="F680" s="123" t="s">
        <v>24</v>
      </c>
      <c r="G680" s="122" t="s">
        <v>25</v>
      </c>
      <c r="H680" s="122" t="s">
        <v>4743</v>
      </c>
      <c r="I680" s="122" t="s">
        <v>74</v>
      </c>
      <c r="J680" s="123">
        <f>YEAR(Tabla1[[#This Row],[Fecha de Inicio del Proceso]])</f>
        <v>2025</v>
      </c>
      <c r="K680" s="124">
        <v>45777</v>
      </c>
      <c r="L680" s="122" t="s">
        <v>4744</v>
      </c>
      <c r="M680" s="122" t="s">
        <v>4759</v>
      </c>
      <c r="N680" s="122" t="s">
        <v>4760</v>
      </c>
      <c r="O680" s="122" t="s">
        <v>27</v>
      </c>
      <c r="P680" s="122" t="s">
        <v>4747</v>
      </c>
      <c r="Q680" s="124">
        <v>45956</v>
      </c>
      <c r="R680" s="124">
        <v>45911</v>
      </c>
      <c r="S680" s="126" t="s">
        <v>28</v>
      </c>
      <c r="T680" s="126" t="s">
        <v>28</v>
      </c>
      <c r="U680" s="126" t="s">
        <v>28</v>
      </c>
      <c r="V680" s="124" t="s">
        <v>28</v>
      </c>
      <c r="W680" s="124" t="s">
        <v>28</v>
      </c>
      <c r="X680" s="124" t="s">
        <v>28</v>
      </c>
      <c r="Y680" s="122" t="s">
        <v>4761</v>
      </c>
      <c r="Z680" s="122" t="s">
        <v>28</v>
      </c>
      <c r="AA680" s="123" t="s">
        <v>79</v>
      </c>
      <c r="AB680" s="141" t="s">
        <v>4762</v>
      </c>
      <c r="AC680" s="157">
        <f>IF(OR(ISNUMBER(FIND("inteligencia",Tabla1[[#This Row],[Resumen]])), ISNUMBER(FIND("artificial",Tabla1[[#This Row],[Resumen]])), ISNUMBER(FIND("Inteligencia",Tabla1[[#This Row],[Resumen]])), ISNUMBER(FIND("Artificial",Tabla1[[#This Row],[Resumen]]))), 1, 0)</f>
        <v>1</v>
      </c>
      <c r="AD68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80" s="157">
        <f>Tabla1[[#This Row],[Título Menciona IA]]*Tabla1[[#This Row],[Resumen Menciona IA]]</f>
        <v>1</v>
      </c>
      <c r="AF680" s="142" t="s">
        <v>81</v>
      </c>
      <c r="AG680" s="145" t="s">
        <v>4763</v>
      </c>
      <c r="AH680" s="141" t="s">
        <v>4764</v>
      </c>
      <c r="AI680" s="141"/>
      <c r="AJ680" s="141"/>
      <c r="AK680" s="141"/>
      <c r="AL680" s="141"/>
      <c r="AM680" s="141"/>
      <c r="AN680" s="141"/>
      <c r="AO680" s="141"/>
      <c r="AP680" s="142"/>
      <c r="AQ680" s="132" t="s">
        <v>4765</v>
      </c>
      <c r="AR680" s="134" t="s">
        <v>4766</v>
      </c>
      <c r="AS680" s="134"/>
      <c r="AT680" s="141"/>
    </row>
    <row r="681" spans="1:46" ht="90">
      <c r="A681" s="122">
        <v>680</v>
      </c>
      <c r="B681" s="122" t="s">
        <v>648</v>
      </c>
      <c r="C681" s="123" t="s">
        <v>4741</v>
      </c>
      <c r="D681" s="123" t="s">
        <v>22</v>
      </c>
      <c r="E681" s="123" t="s">
        <v>4742</v>
      </c>
      <c r="F681" s="123" t="s">
        <v>24</v>
      </c>
      <c r="G681" s="123" t="s">
        <v>25</v>
      </c>
      <c r="H681" s="123" t="s">
        <v>4743</v>
      </c>
      <c r="I681" s="123" t="s">
        <v>74</v>
      </c>
      <c r="J681" s="123">
        <f>YEAR(Tabla1[[#This Row],[Fecha de Inicio del Proceso]])</f>
        <v>2025</v>
      </c>
      <c r="K681" s="124">
        <v>45736</v>
      </c>
      <c r="L681" s="122" t="s">
        <v>4744</v>
      </c>
      <c r="M681" s="122" t="s">
        <v>4767</v>
      </c>
      <c r="N681" s="122" t="s">
        <v>4768</v>
      </c>
      <c r="O681" s="122" t="s">
        <v>27</v>
      </c>
      <c r="P681" s="122" t="s">
        <v>4747</v>
      </c>
      <c r="Q681" s="124">
        <v>45956</v>
      </c>
      <c r="R681" s="124">
        <v>45946</v>
      </c>
      <c r="S681" s="126" t="s">
        <v>28</v>
      </c>
      <c r="T681" s="126" t="s">
        <v>28</v>
      </c>
      <c r="U681" s="126" t="s">
        <v>28</v>
      </c>
      <c r="V681" s="126" t="s">
        <v>28</v>
      </c>
      <c r="W681" s="126" t="s">
        <v>28</v>
      </c>
      <c r="X681" s="126" t="s">
        <v>28</v>
      </c>
      <c r="Y681" s="123" t="s">
        <v>4769</v>
      </c>
      <c r="Z681" s="122" t="s">
        <v>28</v>
      </c>
      <c r="AA681" s="123" t="s">
        <v>79</v>
      </c>
      <c r="AB681" s="142" t="s">
        <v>4770</v>
      </c>
      <c r="AC681" s="157">
        <f>IF(OR(ISNUMBER(FIND("inteligencia",Tabla1[[#This Row],[Resumen]])), ISNUMBER(FIND("artificial",Tabla1[[#This Row],[Resumen]])), ISNUMBER(FIND("Inteligencia",Tabla1[[#This Row],[Resumen]])), ISNUMBER(FIND("Artificial",Tabla1[[#This Row],[Resumen]]))), 1, 0)</f>
        <v>1</v>
      </c>
      <c r="AD681"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81" s="157">
        <f>Tabla1[[#This Row],[Título Menciona IA]]*Tabla1[[#This Row],[Resumen Menciona IA]]</f>
        <v>1</v>
      </c>
      <c r="AF681" s="142" t="s">
        <v>81</v>
      </c>
      <c r="AG681" s="145"/>
      <c r="AH681" s="141"/>
      <c r="AI681" s="141"/>
      <c r="AJ681" s="141"/>
      <c r="AK681" s="141"/>
      <c r="AL681" s="141"/>
      <c r="AM681" s="141"/>
      <c r="AN681" s="141"/>
      <c r="AO681" s="141"/>
      <c r="AP681" s="142"/>
      <c r="AQ681" s="132" t="s">
        <v>4763</v>
      </c>
      <c r="AR681" s="134" t="s">
        <v>4764</v>
      </c>
      <c r="AS681" s="134"/>
      <c r="AT681" s="141"/>
    </row>
    <row r="682" spans="1:46" ht="150">
      <c r="A682" s="122">
        <v>681</v>
      </c>
      <c r="B682" s="122" t="s">
        <v>648</v>
      </c>
      <c r="C682" s="122" t="s">
        <v>4741</v>
      </c>
      <c r="D682" s="122" t="s">
        <v>22</v>
      </c>
      <c r="E682" s="122" t="s">
        <v>4742</v>
      </c>
      <c r="F682" s="123" t="s">
        <v>24</v>
      </c>
      <c r="G682" s="122" t="s">
        <v>25</v>
      </c>
      <c r="H682" s="122" t="s">
        <v>4752</v>
      </c>
      <c r="I682" s="122" t="s">
        <v>74</v>
      </c>
      <c r="J682" s="123">
        <f>YEAR(Tabla1[[#This Row],[Fecha de Inicio del Proceso]])</f>
        <v>2025</v>
      </c>
      <c r="K682" s="124">
        <v>45726</v>
      </c>
      <c r="L682" s="122" t="s">
        <v>4744</v>
      </c>
      <c r="M682" s="122" t="s">
        <v>4771</v>
      </c>
      <c r="N682" s="122" t="s">
        <v>4772</v>
      </c>
      <c r="O682" s="122" t="s">
        <v>27</v>
      </c>
      <c r="P682" s="122" t="s">
        <v>4747</v>
      </c>
      <c r="Q682" s="124">
        <v>45956</v>
      </c>
      <c r="R682" s="124">
        <v>45734</v>
      </c>
      <c r="S682" s="126" t="s">
        <v>28</v>
      </c>
      <c r="T682" s="126" t="s">
        <v>28</v>
      </c>
      <c r="U682" s="126" t="s">
        <v>28</v>
      </c>
      <c r="V682" s="124" t="s">
        <v>28</v>
      </c>
      <c r="W682" s="124" t="s">
        <v>28</v>
      </c>
      <c r="X682" s="124" t="s">
        <v>28</v>
      </c>
      <c r="Y682" s="122" t="s">
        <v>4773</v>
      </c>
      <c r="Z682" s="122" t="s">
        <v>28</v>
      </c>
      <c r="AA682" s="123" t="s">
        <v>135</v>
      </c>
      <c r="AB682" s="141" t="s">
        <v>4774</v>
      </c>
      <c r="AC682" s="157">
        <f>IF(OR(ISNUMBER(FIND("inteligencia",Tabla1[[#This Row],[Resumen]])), ISNUMBER(FIND("artificial",Tabla1[[#This Row],[Resumen]])), ISNUMBER(FIND("Inteligencia",Tabla1[[#This Row],[Resumen]])), ISNUMBER(FIND("Artificial",Tabla1[[#This Row],[Resumen]]))), 1, 0)</f>
        <v>1</v>
      </c>
      <c r="AD682"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82" s="157">
        <f>Tabla1[[#This Row],[Título Menciona IA]]*Tabla1[[#This Row],[Resumen Menciona IA]]</f>
        <v>1</v>
      </c>
      <c r="AF682" s="142" t="s">
        <v>81</v>
      </c>
      <c r="AG682" s="155" t="s">
        <v>4775</v>
      </c>
      <c r="AH682" s="155" t="s">
        <v>4776</v>
      </c>
      <c r="AI682" s="141"/>
      <c r="AJ682" s="141"/>
      <c r="AK682" s="141"/>
      <c r="AL682" s="141"/>
      <c r="AM682" s="141"/>
      <c r="AN682" s="141"/>
      <c r="AO682" s="141"/>
      <c r="AP682" s="142"/>
      <c r="AQ682" s="132" t="s">
        <v>4777</v>
      </c>
      <c r="AR682" s="134" t="s">
        <v>4778</v>
      </c>
      <c r="AS682" s="134"/>
      <c r="AT682" s="141"/>
    </row>
    <row r="683" spans="1:46" ht="90">
      <c r="A683" s="122">
        <v>682</v>
      </c>
      <c r="B683" s="122" t="s">
        <v>648</v>
      </c>
      <c r="C683" s="122" t="s">
        <v>4741</v>
      </c>
      <c r="D683" s="122" t="s">
        <v>22</v>
      </c>
      <c r="E683" s="122" t="s">
        <v>4742</v>
      </c>
      <c r="F683" s="123" t="s">
        <v>24</v>
      </c>
      <c r="G683" s="122" t="s">
        <v>25</v>
      </c>
      <c r="H683" s="122" t="s">
        <v>4752</v>
      </c>
      <c r="I683" s="122" t="s">
        <v>74</v>
      </c>
      <c r="J683" s="123">
        <f>YEAR(Tabla1[[#This Row],[Fecha de Inicio del Proceso]])</f>
        <v>2025</v>
      </c>
      <c r="K683" s="124">
        <v>45714</v>
      </c>
      <c r="L683" s="122" t="s">
        <v>4744</v>
      </c>
      <c r="M683" s="122" t="s">
        <v>4779</v>
      </c>
      <c r="N683" s="122" t="s">
        <v>4780</v>
      </c>
      <c r="O683" s="122" t="s">
        <v>27</v>
      </c>
      <c r="P683" s="122" t="s">
        <v>4747</v>
      </c>
      <c r="Q683" s="124">
        <v>45956</v>
      </c>
      <c r="R683" s="124">
        <v>45727</v>
      </c>
      <c r="S683" s="126" t="s">
        <v>28</v>
      </c>
      <c r="T683" s="126" t="s">
        <v>28</v>
      </c>
      <c r="U683" s="126" t="s">
        <v>28</v>
      </c>
      <c r="V683" s="124" t="s">
        <v>28</v>
      </c>
      <c r="W683" s="124" t="s">
        <v>28</v>
      </c>
      <c r="X683" s="124" t="s">
        <v>28</v>
      </c>
      <c r="Y683" s="122" t="s">
        <v>4781</v>
      </c>
      <c r="Z683" s="122" t="s">
        <v>28</v>
      </c>
      <c r="AA683" s="123" t="s">
        <v>79</v>
      </c>
      <c r="AB683" s="141" t="s">
        <v>4782</v>
      </c>
      <c r="AC683" s="157">
        <f>IF(OR(ISNUMBER(FIND("inteligencia",Tabla1[[#This Row],[Resumen]])), ISNUMBER(FIND("artificial",Tabla1[[#This Row],[Resumen]])), ISNUMBER(FIND("Inteligencia",Tabla1[[#This Row],[Resumen]])), ISNUMBER(FIND("Artificial",Tabla1[[#This Row],[Resumen]]))), 1, 0)</f>
        <v>1</v>
      </c>
      <c r="AD683"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83" s="157">
        <f>Tabla1[[#This Row],[Título Menciona IA]]*Tabla1[[#This Row],[Resumen Menciona IA]]</f>
        <v>1</v>
      </c>
      <c r="AF683" s="142" t="s">
        <v>81</v>
      </c>
      <c r="AG683" s="150"/>
      <c r="AH683" s="134"/>
      <c r="AI683" s="141"/>
      <c r="AJ683" s="141"/>
      <c r="AK683" s="141"/>
      <c r="AL683" s="141"/>
      <c r="AM683" s="141"/>
      <c r="AN683" s="141"/>
      <c r="AO683" s="141"/>
      <c r="AP683" s="142"/>
      <c r="AQ683" s="132" t="s">
        <v>4783</v>
      </c>
      <c r="AR683" s="134" t="s">
        <v>4784</v>
      </c>
      <c r="AS683" s="134"/>
      <c r="AT683" s="141"/>
    </row>
    <row r="684" spans="1:46" ht="120">
      <c r="A684" s="122">
        <v>683</v>
      </c>
      <c r="B684" s="122" t="s">
        <v>648</v>
      </c>
      <c r="C684" s="123" t="s">
        <v>4741</v>
      </c>
      <c r="D684" s="123" t="s">
        <v>22</v>
      </c>
      <c r="E684" s="123" t="s">
        <v>4742</v>
      </c>
      <c r="F684" s="123" t="s">
        <v>24</v>
      </c>
      <c r="G684" s="123" t="s">
        <v>25</v>
      </c>
      <c r="H684" s="123" t="s">
        <v>4743</v>
      </c>
      <c r="I684" s="123" t="s">
        <v>74</v>
      </c>
      <c r="J684" s="123">
        <f>YEAR(Tabla1[[#This Row],[Fecha de Inicio del Proceso]])</f>
        <v>2025</v>
      </c>
      <c r="K684" s="124">
        <v>45707</v>
      </c>
      <c r="L684" s="122" t="s">
        <v>4785</v>
      </c>
      <c r="M684" s="122" t="s">
        <v>4786</v>
      </c>
      <c r="N684" s="122" t="s">
        <v>4787</v>
      </c>
      <c r="O684" s="122" t="s">
        <v>27</v>
      </c>
      <c r="P684" s="122" t="s">
        <v>4747</v>
      </c>
      <c r="Q684" s="124">
        <v>45956</v>
      </c>
      <c r="R684" s="124">
        <v>45946</v>
      </c>
      <c r="S684" s="126" t="s">
        <v>28</v>
      </c>
      <c r="T684" s="126" t="s">
        <v>28</v>
      </c>
      <c r="U684" s="126" t="s">
        <v>28</v>
      </c>
      <c r="V684" s="126" t="s">
        <v>28</v>
      </c>
      <c r="W684" s="126" t="s">
        <v>28</v>
      </c>
      <c r="X684" s="126" t="s">
        <v>28</v>
      </c>
      <c r="Y684" s="123" t="s">
        <v>4788</v>
      </c>
      <c r="Z684" s="122" t="s">
        <v>28</v>
      </c>
      <c r="AA684" s="123" t="s">
        <v>79</v>
      </c>
      <c r="AB684" s="142" t="s">
        <v>4789</v>
      </c>
      <c r="AC684" s="157">
        <f>IF(OR(ISNUMBER(FIND("inteligencia",Tabla1[[#This Row],[Resumen]])), ISNUMBER(FIND("artificial",Tabla1[[#This Row],[Resumen]])), ISNUMBER(FIND("Inteligencia",Tabla1[[#This Row],[Resumen]])), ISNUMBER(FIND("Artificial",Tabla1[[#This Row],[Resumen]]))), 1, 0)</f>
        <v>1</v>
      </c>
      <c r="AD68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84" s="157">
        <f>Tabla1[[#This Row],[Título Menciona IA]]*Tabla1[[#This Row],[Resumen Menciona IA]]</f>
        <v>1</v>
      </c>
      <c r="AF684" s="142" t="s">
        <v>81</v>
      </c>
      <c r="AG684" s="155" t="s">
        <v>4763</v>
      </c>
      <c r="AH684" s="155" t="s">
        <v>4764</v>
      </c>
      <c r="AI684" s="141"/>
      <c r="AJ684" s="141"/>
      <c r="AK684" s="141"/>
      <c r="AL684" s="141"/>
      <c r="AM684" s="141"/>
      <c r="AN684" s="141"/>
      <c r="AO684" s="141"/>
      <c r="AP684" s="142"/>
      <c r="AQ684" s="132" t="s">
        <v>4790</v>
      </c>
      <c r="AR684" s="134" t="s">
        <v>4791</v>
      </c>
      <c r="AS684" s="134"/>
      <c r="AT684" s="141"/>
    </row>
    <row r="685" spans="1:46" ht="135">
      <c r="A685" s="122">
        <v>684</v>
      </c>
      <c r="B685" s="122" t="s">
        <v>648</v>
      </c>
      <c r="C685" s="122" t="s">
        <v>4741</v>
      </c>
      <c r="D685" s="122" t="s">
        <v>22</v>
      </c>
      <c r="E685" s="122" t="s">
        <v>4742</v>
      </c>
      <c r="F685" s="123" t="s">
        <v>24</v>
      </c>
      <c r="G685" s="122" t="s">
        <v>25</v>
      </c>
      <c r="H685" s="122" t="s">
        <v>4752</v>
      </c>
      <c r="I685" s="122" t="s">
        <v>74</v>
      </c>
      <c r="J685" s="123">
        <f>YEAR(Tabla1[[#This Row],[Fecha de Inicio del Proceso]])</f>
        <v>2025</v>
      </c>
      <c r="K685" s="124">
        <v>45679</v>
      </c>
      <c r="L685" s="122" t="s">
        <v>4744</v>
      </c>
      <c r="M685" s="122" t="s">
        <v>4792</v>
      </c>
      <c r="N685" s="122" t="s">
        <v>4793</v>
      </c>
      <c r="O685" s="122" t="s">
        <v>27</v>
      </c>
      <c r="P685" s="122" t="s">
        <v>4747</v>
      </c>
      <c r="Q685" s="124">
        <v>45956</v>
      </c>
      <c r="R685" s="124">
        <v>45736</v>
      </c>
      <c r="S685" s="126" t="s">
        <v>28</v>
      </c>
      <c r="T685" s="126" t="s">
        <v>28</v>
      </c>
      <c r="U685" s="126" t="s">
        <v>28</v>
      </c>
      <c r="V685" s="124" t="s">
        <v>28</v>
      </c>
      <c r="W685" s="124" t="s">
        <v>28</v>
      </c>
      <c r="X685" s="124" t="s">
        <v>28</v>
      </c>
      <c r="Y685" s="122" t="s">
        <v>4794</v>
      </c>
      <c r="Z685" s="122" t="s">
        <v>28</v>
      </c>
      <c r="AA685" s="123" t="s">
        <v>79</v>
      </c>
      <c r="AB685" s="141" t="s">
        <v>4795</v>
      </c>
      <c r="AC685" s="157">
        <f>IF(OR(ISNUMBER(FIND("inteligencia",Tabla1[[#This Row],[Resumen]])), ISNUMBER(FIND("artificial",Tabla1[[#This Row],[Resumen]])), ISNUMBER(FIND("Inteligencia",Tabla1[[#This Row],[Resumen]])), ISNUMBER(FIND("Artificial",Tabla1[[#This Row],[Resumen]]))), 1, 0)</f>
        <v>1</v>
      </c>
      <c r="AD68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85" s="157">
        <f>Tabla1[[#This Row],[Título Menciona IA]]*Tabla1[[#This Row],[Resumen Menciona IA]]</f>
        <v>1</v>
      </c>
      <c r="AF685" s="142" t="s">
        <v>81</v>
      </c>
      <c r="AG685" s="150" t="s">
        <v>4796</v>
      </c>
      <c r="AH685" s="134"/>
      <c r="AI685" s="141"/>
      <c r="AJ685" s="141"/>
      <c r="AK685" s="141"/>
      <c r="AL685" s="141"/>
      <c r="AM685" s="141"/>
      <c r="AN685" s="141"/>
      <c r="AO685" s="141"/>
      <c r="AP685" s="142"/>
      <c r="AQ685" s="132" t="s">
        <v>4775</v>
      </c>
      <c r="AR685" s="134" t="s">
        <v>4776</v>
      </c>
      <c r="AS685" s="134"/>
      <c r="AT685" s="141"/>
    </row>
    <row r="686" spans="1:46" ht="105">
      <c r="A686" s="122">
        <v>685</v>
      </c>
      <c r="B686" s="122" t="s">
        <v>648</v>
      </c>
      <c r="C686" s="122" t="s">
        <v>4741</v>
      </c>
      <c r="D686" s="122" t="s">
        <v>22</v>
      </c>
      <c r="E686" s="122" t="s">
        <v>4742</v>
      </c>
      <c r="F686" s="123" t="s">
        <v>24</v>
      </c>
      <c r="G686" s="122" t="s">
        <v>25</v>
      </c>
      <c r="H686" s="122" t="s">
        <v>4743</v>
      </c>
      <c r="I686" s="122" t="s">
        <v>74</v>
      </c>
      <c r="J686" s="123">
        <f>YEAR(Tabla1[[#This Row],[Fecha de Inicio del Proceso]])</f>
        <v>2024</v>
      </c>
      <c r="K686" s="124">
        <v>45447</v>
      </c>
      <c r="L686" s="122" t="s">
        <v>4797</v>
      </c>
      <c r="M686" s="122" t="s">
        <v>4798</v>
      </c>
      <c r="N686" s="122" t="s">
        <v>4799</v>
      </c>
      <c r="O686" s="122" t="s">
        <v>298</v>
      </c>
      <c r="P686" s="122" t="s">
        <v>4800</v>
      </c>
      <c r="Q686" s="124">
        <v>45785</v>
      </c>
      <c r="R686" s="124">
        <v>45669</v>
      </c>
      <c r="S686" s="126" t="s">
        <v>28</v>
      </c>
      <c r="T686" s="126" t="s">
        <v>28</v>
      </c>
      <c r="U686" s="126" t="s">
        <v>28</v>
      </c>
      <c r="V686" s="124" t="s">
        <v>28</v>
      </c>
      <c r="W686" s="124">
        <v>45669</v>
      </c>
      <c r="X686" s="124" t="s">
        <v>28</v>
      </c>
      <c r="Y686" s="122" t="s">
        <v>4801</v>
      </c>
      <c r="Z686" s="122" t="s">
        <v>28</v>
      </c>
      <c r="AA686" s="123" t="s">
        <v>333</v>
      </c>
      <c r="AB686" s="141" t="s">
        <v>4802</v>
      </c>
      <c r="AC686" s="157">
        <f>IF(OR(ISNUMBER(FIND("inteligencia",Tabla1[[#This Row],[Resumen]])), ISNUMBER(FIND("artificial",Tabla1[[#This Row],[Resumen]])), ISNUMBER(FIND("Inteligencia",Tabla1[[#This Row],[Resumen]])), ISNUMBER(FIND("Artificial",Tabla1[[#This Row],[Resumen]]))), 1, 0)</f>
        <v>1</v>
      </c>
      <c r="AD68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86" s="157">
        <f>Tabla1[[#This Row],[Título Menciona IA]]*Tabla1[[#This Row],[Resumen Menciona IA]]</f>
        <v>0</v>
      </c>
      <c r="AF686" s="142" t="s">
        <v>81</v>
      </c>
      <c r="AG686" s="150" t="s">
        <v>4803</v>
      </c>
      <c r="AH686" s="134" t="s">
        <v>4804</v>
      </c>
      <c r="AI686" s="141" t="s">
        <v>4805</v>
      </c>
      <c r="AJ686" s="141"/>
      <c r="AK686" s="141"/>
      <c r="AL686" s="141"/>
      <c r="AM686" s="141"/>
      <c r="AN686" s="141"/>
      <c r="AO686" s="141"/>
      <c r="AP686" s="142"/>
      <c r="AQ686" s="132" t="s">
        <v>4806</v>
      </c>
      <c r="AR686" s="134" t="s">
        <v>4804</v>
      </c>
      <c r="AS686" s="134"/>
      <c r="AT686" s="141"/>
    </row>
    <row r="687" spans="1:46" ht="135">
      <c r="A687" s="122">
        <v>686</v>
      </c>
      <c r="B687" s="123" t="s">
        <v>648</v>
      </c>
      <c r="C687" s="123" t="s">
        <v>4741</v>
      </c>
      <c r="D687" s="123" t="s">
        <v>22</v>
      </c>
      <c r="E687" s="123" t="s">
        <v>4742</v>
      </c>
      <c r="F687" s="123" t="s">
        <v>24</v>
      </c>
      <c r="G687" s="123" t="s">
        <v>25</v>
      </c>
      <c r="H687" s="123" t="s">
        <v>4743</v>
      </c>
      <c r="I687" s="123" t="s">
        <v>74</v>
      </c>
      <c r="J687" s="123">
        <f>YEAR(Tabla1[[#This Row],[Fecha de Inicio del Proceso]])</f>
        <v>2024</v>
      </c>
      <c r="K687" s="126">
        <v>45440</v>
      </c>
      <c r="L687" s="123" t="s">
        <v>4797</v>
      </c>
      <c r="M687" s="123" t="s">
        <v>4807</v>
      </c>
      <c r="N687" s="123" t="s">
        <v>4808</v>
      </c>
      <c r="O687" s="123" t="s">
        <v>298</v>
      </c>
      <c r="P687" s="123" t="s">
        <v>4800</v>
      </c>
      <c r="Q687" s="126">
        <v>45777</v>
      </c>
      <c r="R687" s="126">
        <v>45669</v>
      </c>
      <c r="S687" s="126" t="s">
        <v>28</v>
      </c>
      <c r="T687" s="126" t="s">
        <v>28</v>
      </c>
      <c r="U687" s="126" t="s">
        <v>28</v>
      </c>
      <c r="V687" s="126" t="s">
        <v>28</v>
      </c>
      <c r="W687" s="126">
        <v>45669</v>
      </c>
      <c r="X687" s="126" t="s">
        <v>28</v>
      </c>
      <c r="Y687" s="123" t="s">
        <v>4809</v>
      </c>
      <c r="Z687" s="123" t="s">
        <v>28</v>
      </c>
      <c r="AA687" s="123" t="s">
        <v>79</v>
      </c>
      <c r="AB687" s="142" t="s">
        <v>4810</v>
      </c>
      <c r="AC687" s="157">
        <f>IF(OR(ISNUMBER(FIND("inteligencia",Tabla1[[#This Row],[Resumen]])), ISNUMBER(FIND("artificial",Tabla1[[#This Row],[Resumen]])), ISNUMBER(FIND("Inteligencia",Tabla1[[#This Row],[Resumen]])), ISNUMBER(FIND("Artificial",Tabla1[[#This Row],[Resumen]]))), 1, 0)</f>
        <v>1</v>
      </c>
      <c r="AD68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87" s="157">
        <f>Tabla1[[#This Row],[Título Menciona IA]]*Tabla1[[#This Row],[Resumen Menciona IA]]</f>
        <v>1</v>
      </c>
      <c r="AF687" s="142" t="s">
        <v>4811</v>
      </c>
      <c r="AG687" s="142"/>
      <c r="AH687" s="142"/>
      <c r="AI687" s="142"/>
      <c r="AJ687" s="142"/>
      <c r="AK687" s="142"/>
      <c r="AL687" s="142"/>
      <c r="AM687" s="142"/>
      <c r="AN687" s="142"/>
      <c r="AO687" s="142"/>
      <c r="AP687" s="142"/>
      <c r="AQ687" s="132" t="s">
        <v>4803</v>
      </c>
      <c r="AR687" s="134" t="s">
        <v>4804</v>
      </c>
      <c r="AS687" s="134" t="s">
        <v>4805</v>
      </c>
      <c r="AT687" s="141"/>
    </row>
    <row r="688" spans="1:46" ht="75">
      <c r="A688" s="122">
        <v>687</v>
      </c>
      <c r="B688" s="123" t="s">
        <v>648</v>
      </c>
      <c r="C688" s="123" t="s">
        <v>4741</v>
      </c>
      <c r="D688" s="123" t="s">
        <v>22</v>
      </c>
      <c r="E688" s="123" t="s">
        <v>4742</v>
      </c>
      <c r="F688" s="123" t="s">
        <v>24</v>
      </c>
      <c r="G688" s="123" t="s">
        <v>25</v>
      </c>
      <c r="H688" s="123" t="s">
        <v>4752</v>
      </c>
      <c r="I688" s="123" t="s">
        <v>74</v>
      </c>
      <c r="J688" s="123">
        <f>YEAR(Tabla1[[#This Row],[Fecha de Inicio del Proceso]])</f>
        <v>2024</v>
      </c>
      <c r="K688" s="126">
        <v>45327</v>
      </c>
      <c r="L688" s="123" t="s">
        <v>4797</v>
      </c>
      <c r="M688" s="123" t="s">
        <v>4812</v>
      </c>
      <c r="N688" s="123" t="s">
        <v>4813</v>
      </c>
      <c r="O688" s="123" t="s">
        <v>298</v>
      </c>
      <c r="P688" s="123" t="s">
        <v>4800</v>
      </c>
      <c r="Q688" s="126">
        <v>45777</v>
      </c>
      <c r="R688" s="126">
        <v>45669</v>
      </c>
      <c r="S688" s="126" t="s">
        <v>28</v>
      </c>
      <c r="T688" s="126" t="s">
        <v>28</v>
      </c>
      <c r="U688" s="126" t="s">
        <v>28</v>
      </c>
      <c r="V688" s="126" t="s">
        <v>28</v>
      </c>
      <c r="W688" s="126">
        <v>45669</v>
      </c>
      <c r="X688" s="126" t="s">
        <v>28</v>
      </c>
      <c r="Y688" s="123" t="s">
        <v>4814</v>
      </c>
      <c r="Z688" s="123" t="s">
        <v>28</v>
      </c>
      <c r="AA688" s="123" t="s">
        <v>79</v>
      </c>
      <c r="AB688" s="142" t="s">
        <v>4815</v>
      </c>
      <c r="AC688" s="157">
        <f>IF(OR(ISNUMBER(FIND("inteligencia",Tabla1[[#This Row],[Resumen]])), ISNUMBER(FIND("artificial",Tabla1[[#This Row],[Resumen]])), ISNUMBER(FIND("Inteligencia",Tabla1[[#This Row],[Resumen]])), ISNUMBER(FIND("Artificial",Tabla1[[#This Row],[Resumen]]))), 1, 0)</f>
        <v>1</v>
      </c>
      <c r="AD68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88" s="157">
        <f>Tabla1[[#This Row],[Título Menciona IA]]*Tabla1[[#This Row],[Resumen Menciona IA]]</f>
        <v>1</v>
      </c>
      <c r="AF688" s="142" t="s">
        <v>81</v>
      </c>
      <c r="AG688" s="142"/>
      <c r="AH688" s="142"/>
      <c r="AI688" s="142"/>
      <c r="AJ688" s="142"/>
      <c r="AK688" s="142"/>
      <c r="AL688" s="142"/>
      <c r="AM688" s="142"/>
      <c r="AN688" s="142"/>
      <c r="AO688" s="142"/>
      <c r="AP688" s="142"/>
      <c r="AQ688" s="132" t="s">
        <v>4796</v>
      </c>
      <c r="AR688" s="134"/>
      <c r="AS688" s="134"/>
      <c r="AT688" s="134"/>
    </row>
    <row r="689" spans="1:46" ht="105">
      <c r="A689" s="122">
        <v>688</v>
      </c>
      <c r="B689" s="122" t="s">
        <v>648</v>
      </c>
      <c r="C689" s="122" t="s">
        <v>4741</v>
      </c>
      <c r="D689" s="122" t="s">
        <v>22</v>
      </c>
      <c r="E689" s="122" t="s">
        <v>4742</v>
      </c>
      <c r="F689" s="123" t="s">
        <v>24</v>
      </c>
      <c r="G689" s="122" t="s">
        <v>25</v>
      </c>
      <c r="H689" s="122" t="s">
        <v>4743</v>
      </c>
      <c r="I689" s="122" t="s">
        <v>74</v>
      </c>
      <c r="J689" s="123">
        <f>YEAR(Tabla1[[#This Row],[Fecha de Inicio del Proceso]])</f>
        <v>2023</v>
      </c>
      <c r="K689" s="124">
        <v>45176</v>
      </c>
      <c r="L689" s="123" t="s">
        <v>4816</v>
      </c>
      <c r="M689" s="122" t="s">
        <v>4817</v>
      </c>
      <c r="N689" s="122" t="s">
        <v>4818</v>
      </c>
      <c r="O689" s="122" t="s">
        <v>298</v>
      </c>
      <c r="P689" s="122" t="s">
        <v>4800</v>
      </c>
      <c r="Q689" s="124">
        <v>45785</v>
      </c>
      <c r="R689" s="124" t="s">
        <v>26</v>
      </c>
      <c r="S689" s="126" t="s">
        <v>28</v>
      </c>
      <c r="T689" s="126" t="s">
        <v>28</v>
      </c>
      <c r="U689" s="126" t="s">
        <v>28</v>
      </c>
      <c r="V689" s="124" t="s">
        <v>28</v>
      </c>
      <c r="W689" s="124" t="s">
        <v>26</v>
      </c>
      <c r="X689" s="124" t="s">
        <v>28</v>
      </c>
      <c r="Y689" s="122" t="s">
        <v>4819</v>
      </c>
      <c r="Z689" s="122" t="s">
        <v>28</v>
      </c>
      <c r="AA689" s="123" t="s">
        <v>135</v>
      </c>
      <c r="AB689" s="141" t="s">
        <v>4820</v>
      </c>
      <c r="AC689" s="157">
        <f>IF(OR(ISNUMBER(FIND("inteligencia",Tabla1[[#This Row],[Resumen]])), ISNUMBER(FIND("artificial",Tabla1[[#This Row],[Resumen]])), ISNUMBER(FIND("Inteligencia",Tabla1[[#This Row],[Resumen]])), ISNUMBER(FIND("Artificial",Tabla1[[#This Row],[Resumen]]))), 1, 0)</f>
        <v>1</v>
      </c>
      <c r="AD68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89" s="157">
        <f>Tabla1[[#This Row],[Título Menciona IA]]*Tabla1[[#This Row],[Resumen Menciona IA]]</f>
        <v>1</v>
      </c>
      <c r="AF689" s="142" t="s">
        <v>4821</v>
      </c>
      <c r="AG689" s="145" t="s">
        <v>4803</v>
      </c>
      <c r="AH689" s="141" t="s">
        <v>4804</v>
      </c>
      <c r="AI689" s="141" t="s">
        <v>4805</v>
      </c>
      <c r="AJ689" s="141"/>
      <c r="AK689" s="141"/>
      <c r="AL689" s="141"/>
      <c r="AM689" s="141"/>
      <c r="AN689" s="141"/>
      <c r="AO689" s="141"/>
      <c r="AP689" s="142"/>
      <c r="AQ689" s="133" t="s">
        <v>29</v>
      </c>
      <c r="AR689" s="134" t="s">
        <v>4822</v>
      </c>
      <c r="AS689" s="134" t="s">
        <v>4823</v>
      </c>
      <c r="AT689" s="134"/>
    </row>
    <row r="690" spans="1:46" ht="75">
      <c r="A690" s="122">
        <v>689</v>
      </c>
      <c r="B690" s="123" t="s">
        <v>648</v>
      </c>
      <c r="C690" s="123" t="s">
        <v>4741</v>
      </c>
      <c r="D690" s="123" t="s">
        <v>22</v>
      </c>
      <c r="E690" s="123" t="s">
        <v>4742</v>
      </c>
      <c r="F690" s="123" t="s">
        <v>24</v>
      </c>
      <c r="G690" s="123" t="s">
        <v>25</v>
      </c>
      <c r="H690" s="123" t="s">
        <v>4752</v>
      </c>
      <c r="I690" s="123" t="s">
        <v>74</v>
      </c>
      <c r="J690" s="123">
        <f>YEAR(Tabla1[[#This Row],[Fecha de Inicio del Proceso]])</f>
        <v>2023</v>
      </c>
      <c r="K690" s="126">
        <v>45035</v>
      </c>
      <c r="L690" s="123" t="s">
        <v>4816</v>
      </c>
      <c r="M690" s="123" t="s">
        <v>4824</v>
      </c>
      <c r="N690" s="123" t="s">
        <v>4813</v>
      </c>
      <c r="O690" s="123" t="s">
        <v>298</v>
      </c>
      <c r="P690" s="123" t="s">
        <v>4800</v>
      </c>
      <c r="Q690" s="126">
        <v>45777</v>
      </c>
      <c r="R690" s="126">
        <v>45303</v>
      </c>
      <c r="S690" s="126" t="s">
        <v>28</v>
      </c>
      <c r="T690" s="126" t="s">
        <v>28</v>
      </c>
      <c r="U690" s="126" t="s">
        <v>28</v>
      </c>
      <c r="V690" s="126" t="s">
        <v>28</v>
      </c>
      <c r="W690" s="126">
        <v>45303</v>
      </c>
      <c r="X690" s="126" t="s">
        <v>28</v>
      </c>
      <c r="Y690" s="123" t="s">
        <v>4814</v>
      </c>
      <c r="Z690" s="123" t="s">
        <v>26</v>
      </c>
      <c r="AA690" s="123" t="s">
        <v>79</v>
      </c>
      <c r="AB690" s="142" t="s">
        <v>4825</v>
      </c>
      <c r="AC690" s="157">
        <f>IF(OR(ISNUMBER(FIND("inteligencia",Tabla1[[#This Row],[Resumen]])), ISNUMBER(FIND("artificial",Tabla1[[#This Row],[Resumen]])), ISNUMBER(FIND("Inteligencia",Tabla1[[#This Row],[Resumen]])), ISNUMBER(FIND("Artificial",Tabla1[[#This Row],[Resumen]]))), 1, 0)</f>
        <v>1</v>
      </c>
      <c r="AD690"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90" s="157">
        <f>Tabla1[[#This Row],[Título Menciona IA]]*Tabla1[[#This Row],[Resumen Menciona IA]]</f>
        <v>1</v>
      </c>
      <c r="AF690" s="142" t="s">
        <v>81</v>
      </c>
      <c r="AG690" s="142"/>
      <c r="AH690" s="142"/>
      <c r="AI690" s="142"/>
      <c r="AJ690" s="142"/>
      <c r="AK690" s="142"/>
      <c r="AL690" s="142"/>
      <c r="AM690" s="142"/>
      <c r="AN690" s="142"/>
      <c r="AO690" s="142"/>
      <c r="AP690" s="142"/>
      <c r="AQ690" s="132" t="s">
        <v>4826</v>
      </c>
      <c r="AR690" s="134" t="s">
        <v>4827</v>
      </c>
      <c r="AS690" s="134" t="s">
        <v>4828</v>
      </c>
      <c r="AT690" s="134" t="s">
        <v>4829</v>
      </c>
    </row>
    <row r="691" spans="1:46" ht="120">
      <c r="A691" s="122">
        <v>690</v>
      </c>
      <c r="B691" s="123" t="s">
        <v>648</v>
      </c>
      <c r="C691" s="122" t="s">
        <v>30</v>
      </c>
      <c r="D691" s="122" t="s">
        <v>22</v>
      </c>
      <c r="E691" s="122" t="s">
        <v>31</v>
      </c>
      <c r="F691" s="123" t="s">
        <v>24</v>
      </c>
      <c r="G691" s="122" t="s">
        <v>25</v>
      </c>
      <c r="H691" s="122" t="s">
        <v>31</v>
      </c>
      <c r="I691" s="122" t="s">
        <v>74</v>
      </c>
      <c r="J691" s="122">
        <v>2025</v>
      </c>
      <c r="K691" s="124">
        <v>45809</v>
      </c>
      <c r="L691" s="122" t="s">
        <v>26</v>
      </c>
      <c r="M691" s="122" t="s">
        <v>32</v>
      </c>
      <c r="N691" s="122" t="s">
        <v>33</v>
      </c>
      <c r="O691" s="122" t="s">
        <v>27</v>
      </c>
      <c r="P691" s="122" t="s">
        <v>27</v>
      </c>
      <c r="Q691" s="124">
        <v>46112</v>
      </c>
      <c r="R691" s="124">
        <v>45845</v>
      </c>
      <c r="S691" s="126" t="s">
        <v>28</v>
      </c>
      <c r="T691" s="126" t="s">
        <v>28</v>
      </c>
      <c r="U691" s="126" t="s">
        <v>28</v>
      </c>
      <c r="V691" s="126" t="s">
        <v>28</v>
      </c>
      <c r="W691" s="126" t="s">
        <v>28</v>
      </c>
      <c r="X691" s="126" t="s">
        <v>28</v>
      </c>
      <c r="Y691" s="122" t="s">
        <v>26</v>
      </c>
      <c r="Z691" s="122" t="s">
        <v>26</v>
      </c>
      <c r="AA691" s="123" t="s">
        <v>79</v>
      </c>
      <c r="AB691" s="141" t="s">
        <v>34</v>
      </c>
      <c r="AC691" s="142">
        <f>IF(OR(ISNUMBER(FIND("inteligencia",Tabla1[[#This Row],[Resumen]])), ISNUMBER(FIND("artificial",Tabla1[[#This Row],[Resumen]])), ISNUMBER(FIND("Inteligencia",Tabla1[[#This Row],[Resumen]])), ISNUMBER(FIND("Artificial",Tabla1[[#This Row],[Resumen]]))), 1, 0)</f>
        <v>1</v>
      </c>
      <c r="AD691" s="16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91" s="169">
        <f>Tabla1[[#This Row],[Título Menciona IA]]*Tabla1[[#This Row],[Resumen Menciona IA]]</f>
        <v>1</v>
      </c>
      <c r="AF691" s="142" t="s">
        <v>81</v>
      </c>
      <c r="AG691" s="145"/>
      <c r="AH691" s="141"/>
      <c r="AI691" s="141"/>
      <c r="AJ691" s="141"/>
      <c r="AK691" s="141"/>
      <c r="AL691" s="141"/>
      <c r="AM691" s="141"/>
      <c r="AN691" s="141"/>
      <c r="AO691" s="141"/>
      <c r="AP691" s="142"/>
      <c r="AQ691" s="170" t="s">
        <v>29</v>
      </c>
      <c r="AR691" s="141" t="s">
        <v>35</v>
      </c>
      <c r="AS691" s="141"/>
      <c r="AT691" s="141"/>
    </row>
    <row r="692" spans="1:46" ht="105">
      <c r="A692" s="122">
        <v>691</v>
      </c>
      <c r="B692" s="123" t="s">
        <v>70</v>
      </c>
      <c r="C692" s="122" t="s">
        <v>4830</v>
      </c>
      <c r="D692" s="122" t="s">
        <v>22</v>
      </c>
      <c r="E692" s="122" t="s">
        <v>4831</v>
      </c>
      <c r="F692" s="123" t="s">
        <v>24</v>
      </c>
      <c r="G692" s="122" t="s">
        <v>25</v>
      </c>
      <c r="H692" s="122" t="s">
        <v>4832</v>
      </c>
      <c r="I692" s="122" t="s">
        <v>74</v>
      </c>
      <c r="J692" s="122">
        <f>YEAR(Tabla1[[#This Row],[Fecha de Inicio del Proceso]])</f>
        <v>2025</v>
      </c>
      <c r="K692" s="124">
        <v>45909</v>
      </c>
      <c r="L692" s="122" t="s">
        <v>4833</v>
      </c>
      <c r="M692" s="123" t="s">
        <v>4834</v>
      </c>
      <c r="N692" s="122" t="s">
        <v>4835</v>
      </c>
      <c r="O692" s="122" t="s">
        <v>27</v>
      </c>
      <c r="P692" s="122" t="s">
        <v>4836</v>
      </c>
      <c r="Q692" s="124">
        <v>45955</v>
      </c>
      <c r="R692" s="124">
        <v>45917</v>
      </c>
      <c r="S692" s="123" t="s">
        <v>28</v>
      </c>
      <c r="T692" s="123" t="s">
        <v>28</v>
      </c>
      <c r="U692" s="123" t="s">
        <v>28</v>
      </c>
      <c r="V692" s="123" t="s">
        <v>28</v>
      </c>
      <c r="W692" s="123" t="s">
        <v>28</v>
      </c>
      <c r="X692" s="123" t="s">
        <v>28</v>
      </c>
      <c r="Y692" s="122" t="s">
        <v>4837</v>
      </c>
      <c r="Z692" s="122" t="s">
        <v>26</v>
      </c>
      <c r="AA692" s="123" t="s">
        <v>135</v>
      </c>
      <c r="AB692" s="141" t="s">
        <v>4838</v>
      </c>
      <c r="AC692" s="158">
        <f>IF(OR(ISNUMBER(FIND("inteligencia",Tabla1[[#This Row],[Resumen]])), ISNUMBER(FIND("artificial",Tabla1[[#This Row],[Resumen]])), ISNUMBER(FIND("Inteligencia",Tabla1[[#This Row],[Resumen]])), ISNUMBER(FIND("Artificial",Tabla1[[#This Row],[Resumen]]))), 1, 0)</f>
        <v>1</v>
      </c>
      <c r="AD692"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92" s="159">
        <f>Tabla1[[#This Row],[Título Menciona IA]]*Tabla1[[#This Row],[Resumen Menciona IA]]</f>
        <v>1</v>
      </c>
      <c r="AF692" s="142" t="s">
        <v>81</v>
      </c>
      <c r="AG692" s="145"/>
      <c r="AH692" s="141"/>
      <c r="AI692" s="141"/>
      <c r="AJ692" s="141"/>
      <c r="AK692" s="141"/>
      <c r="AL692" s="141"/>
      <c r="AM692" s="141"/>
      <c r="AN692" s="141"/>
      <c r="AO692" s="141"/>
      <c r="AP692" s="142"/>
      <c r="AQ692" s="146" t="s">
        <v>4839</v>
      </c>
      <c r="AR692" s="148" t="s">
        <v>4840</v>
      </c>
      <c r="AS692" s="134"/>
      <c r="AT692" s="134"/>
    </row>
    <row r="693" spans="1:46" ht="90">
      <c r="A693" s="122">
        <v>692</v>
      </c>
      <c r="B693" s="123" t="s">
        <v>70</v>
      </c>
      <c r="C693" s="122" t="s">
        <v>4830</v>
      </c>
      <c r="D693" s="122" t="s">
        <v>22</v>
      </c>
      <c r="E693" s="122" t="s">
        <v>4831</v>
      </c>
      <c r="F693" s="123" t="s">
        <v>24</v>
      </c>
      <c r="G693" s="122" t="s">
        <v>25</v>
      </c>
      <c r="H693" s="122" t="s">
        <v>4832</v>
      </c>
      <c r="I693" s="122" t="s">
        <v>74</v>
      </c>
      <c r="J693" s="122">
        <f>YEAR(Tabla1[[#This Row],[Fecha de Inicio del Proceso]])</f>
        <v>2025</v>
      </c>
      <c r="K693" s="124">
        <v>45842</v>
      </c>
      <c r="L693" s="122" t="s">
        <v>4833</v>
      </c>
      <c r="M693" s="123" t="s">
        <v>4841</v>
      </c>
      <c r="N693" s="122" t="s">
        <v>4842</v>
      </c>
      <c r="O693" s="122" t="s">
        <v>27</v>
      </c>
      <c r="P693" s="122" t="s">
        <v>4843</v>
      </c>
      <c r="Q693" s="124">
        <v>45955</v>
      </c>
      <c r="R693" s="124">
        <v>45846</v>
      </c>
      <c r="S693" s="123" t="s">
        <v>28</v>
      </c>
      <c r="T693" s="123" t="s">
        <v>28</v>
      </c>
      <c r="U693" s="123" t="s">
        <v>28</v>
      </c>
      <c r="V693" s="123" t="s">
        <v>28</v>
      </c>
      <c r="W693" s="123" t="s">
        <v>28</v>
      </c>
      <c r="X693" s="123" t="s">
        <v>28</v>
      </c>
      <c r="Y693" s="122" t="s">
        <v>4844</v>
      </c>
      <c r="Z693" s="122" t="s">
        <v>28</v>
      </c>
      <c r="AA693" s="123" t="s">
        <v>135</v>
      </c>
      <c r="AB693" s="141" t="s">
        <v>4845</v>
      </c>
      <c r="AC693" s="158">
        <f>IF(OR(ISNUMBER(FIND("inteligencia",Tabla1[[#This Row],[Resumen]])), ISNUMBER(FIND("artificial",Tabla1[[#This Row],[Resumen]])), ISNUMBER(FIND("Inteligencia",Tabla1[[#This Row],[Resumen]])), ISNUMBER(FIND("Artificial",Tabla1[[#This Row],[Resumen]]))), 1, 0)</f>
        <v>1</v>
      </c>
      <c r="AD693" s="159">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93" s="159">
        <f>Tabla1[[#This Row],[Título Menciona IA]]*Tabla1[[#This Row],[Resumen Menciona IA]]</f>
        <v>1</v>
      </c>
      <c r="AF693" s="142" t="s">
        <v>81</v>
      </c>
      <c r="AG693" s="145"/>
      <c r="AH693" s="141"/>
      <c r="AI693" s="141"/>
      <c r="AJ693" s="141"/>
      <c r="AK693" s="141"/>
      <c r="AL693" s="141"/>
      <c r="AM693" s="141"/>
      <c r="AN693" s="141"/>
      <c r="AO693" s="141"/>
      <c r="AP693" s="142"/>
      <c r="AQ693" s="146" t="s">
        <v>4846</v>
      </c>
      <c r="AR693" s="148" t="s">
        <v>4847</v>
      </c>
      <c r="AS693" s="134"/>
      <c r="AT693" s="134"/>
    </row>
    <row r="694" spans="1:46" ht="105">
      <c r="A694" s="122">
        <v>693</v>
      </c>
      <c r="B694" s="123" t="s">
        <v>70</v>
      </c>
      <c r="C694" s="123" t="s">
        <v>4830</v>
      </c>
      <c r="D694" s="123" t="s">
        <v>22</v>
      </c>
      <c r="E694" s="123" t="s">
        <v>4831</v>
      </c>
      <c r="F694" s="123" t="s">
        <v>24</v>
      </c>
      <c r="G694" s="123" t="s">
        <v>25</v>
      </c>
      <c r="H694" s="123" t="s">
        <v>4832</v>
      </c>
      <c r="I694" s="123" t="s">
        <v>74</v>
      </c>
      <c r="J694" s="123">
        <f>YEAR(Tabla1[[#This Row],[Fecha de Inicio del Proceso]])</f>
        <v>2024</v>
      </c>
      <c r="K694" s="126">
        <v>45482</v>
      </c>
      <c r="L694" s="123" t="s">
        <v>4848</v>
      </c>
      <c r="M694" s="123" t="s">
        <v>4849</v>
      </c>
      <c r="N694" s="123" t="s">
        <v>4850</v>
      </c>
      <c r="O694" s="123" t="s">
        <v>298</v>
      </c>
      <c r="P694" s="123" t="s">
        <v>4851</v>
      </c>
      <c r="Q694" s="126">
        <v>45777</v>
      </c>
      <c r="R694" s="126">
        <v>45705</v>
      </c>
      <c r="S694" s="126" t="s">
        <v>28</v>
      </c>
      <c r="T694" s="126" t="s">
        <v>28</v>
      </c>
      <c r="U694" s="123" t="s">
        <v>28</v>
      </c>
      <c r="V694" s="123" t="s">
        <v>28</v>
      </c>
      <c r="W694" s="126">
        <v>45705</v>
      </c>
      <c r="X694" s="123" t="s">
        <v>28</v>
      </c>
      <c r="Y694" s="123" t="s">
        <v>4852</v>
      </c>
      <c r="Z694" s="123" t="s">
        <v>28</v>
      </c>
      <c r="AA694" s="123" t="s">
        <v>333</v>
      </c>
      <c r="AB694" s="142" t="s">
        <v>4853</v>
      </c>
      <c r="AC694" s="157">
        <f>IF(OR(ISNUMBER(FIND("inteligencia",Tabla1[[#This Row],[Resumen]])), ISNUMBER(FIND("artificial",Tabla1[[#This Row],[Resumen]])), ISNUMBER(FIND("Inteligencia",Tabla1[[#This Row],[Resumen]])), ISNUMBER(FIND("Artificial",Tabla1[[#This Row],[Resumen]]))), 1, 0)</f>
        <v>1</v>
      </c>
      <c r="AD694"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94" s="157">
        <f>Tabla1[[#This Row],[Título Menciona IA]]*Tabla1[[#This Row],[Resumen Menciona IA]]</f>
        <v>0</v>
      </c>
      <c r="AF694" s="142" t="s">
        <v>81</v>
      </c>
      <c r="AG694" s="142"/>
      <c r="AH694" s="142"/>
      <c r="AI694" s="142"/>
      <c r="AJ694" s="142"/>
      <c r="AK694" s="142"/>
      <c r="AL694" s="142"/>
      <c r="AM694" s="142"/>
      <c r="AN694" s="142"/>
      <c r="AO694" s="142"/>
      <c r="AP694" s="142"/>
      <c r="AQ694" s="132" t="s">
        <v>4854</v>
      </c>
      <c r="AR694" s="134" t="s">
        <v>4855</v>
      </c>
      <c r="AS694" s="134" t="s">
        <v>4856</v>
      </c>
      <c r="AT694" s="141"/>
    </row>
    <row r="695" spans="1:46" ht="105">
      <c r="A695" s="122">
        <v>694</v>
      </c>
      <c r="B695" s="123" t="s">
        <v>70</v>
      </c>
      <c r="C695" s="123" t="s">
        <v>4830</v>
      </c>
      <c r="D695" s="123" t="s">
        <v>22</v>
      </c>
      <c r="E695" s="123" t="s">
        <v>4831</v>
      </c>
      <c r="F695" s="123" t="s">
        <v>24</v>
      </c>
      <c r="G695" s="123" t="s">
        <v>25</v>
      </c>
      <c r="H695" s="123" t="s">
        <v>4832</v>
      </c>
      <c r="I695" s="123" t="s">
        <v>74</v>
      </c>
      <c r="J695" s="123">
        <f>YEAR(Tabla1[[#This Row],[Fecha de Inicio del Proceso]])</f>
        <v>2024</v>
      </c>
      <c r="K695" s="126">
        <v>45391</v>
      </c>
      <c r="L695" s="123" t="s">
        <v>4848</v>
      </c>
      <c r="M695" s="123" t="s">
        <v>4857</v>
      </c>
      <c r="N695" s="123" t="s">
        <v>4858</v>
      </c>
      <c r="O695" s="123" t="s">
        <v>27</v>
      </c>
      <c r="P695" s="123" t="s">
        <v>4843</v>
      </c>
      <c r="Q695" s="126">
        <v>45955</v>
      </c>
      <c r="R695" s="126">
        <v>45727</v>
      </c>
      <c r="S695" s="126" t="s">
        <v>28</v>
      </c>
      <c r="T695" s="126" t="s">
        <v>28</v>
      </c>
      <c r="U695" s="123" t="s">
        <v>28</v>
      </c>
      <c r="V695" s="123" t="s">
        <v>28</v>
      </c>
      <c r="W695" s="126" t="s">
        <v>28</v>
      </c>
      <c r="X695" s="123" t="s">
        <v>28</v>
      </c>
      <c r="Y695" s="123" t="s">
        <v>4859</v>
      </c>
      <c r="Z695" s="123" t="s">
        <v>28</v>
      </c>
      <c r="AA695" s="123" t="s">
        <v>333</v>
      </c>
      <c r="AB695" s="142" t="s">
        <v>4860</v>
      </c>
      <c r="AC695" s="157">
        <f>IF(OR(ISNUMBER(FIND("inteligencia",Tabla1[[#This Row],[Resumen]])), ISNUMBER(FIND("artificial",Tabla1[[#This Row],[Resumen]])), ISNUMBER(FIND("Inteligencia",Tabla1[[#This Row],[Resumen]])), ISNUMBER(FIND("Artificial",Tabla1[[#This Row],[Resumen]]))), 1, 0)</f>
        <v>1</v>
      </c>
      <c r="AD695"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95" s="157">
        <f>Tabla1[[#This Row],[Título Menciona IA]]*Tabla1[[#This Row],[Resumen Menciona IA]]</f>
        <v>0</v>
      </c>
      <c r="AF695" s="142" t="s">
        <v>81</v>
      </c>
      <c r="AG695" s="142"/>
      <c r="AH695" s="142"/>
      <c r="AI695" s="142"/>
      <c r="AJ695" s="142"/>
      <c r="AK695" s="142"/>
      <c r="AL695" s="142"/>
      <c r="AM695" s="142"/>
      <c r="AN695" s="142"/>
      <c r="AO695" s="142"/>
      <c r="AP695" s="142"/>
      <c r="AQ695" s="132" t="s">
        <v>4861</v>
      </c>
      <c r="AR695" s="134" t="s">
        <v>4862</v>
      </c>
      <c r="AS695" s="134" t="s">
        <v>4863</v>
      </c>
      <c r="AT695" s="141"/>
    </row>
    <row r="696" spans="1:46" ht="45">
      <c r="A696" s="122">
        <v>695</v>
      </c>
      <c r="B696" s="123" t="s">
        <v>70</v>
      </c>
      <c r="C696" s="123" t="s">
        <v>4830</v>
      </c>
      <c r="D696" s="123" t="s">
        <v>22</v>
      </c>
      <c r="E696" s="123" t="s">
        <v>4831</v>
      </c>
      <c r="F696" s="123" t="s">
        <v>24</v>
      </c>
      <c r="G696" s="123" t="s">
        <v>25</v>
      </c>
      <c r="H696" s="123" t="s">
        <v>4864</v>
      </c>
      <c r="I696" s="123" t="s">
        <v>74</v>
      </c>
      <c r="J696" s="123">
        <f>YEAR(Tabla1[[#This Row],[Fecha de Inicio del Proceso]])</f>
        <v>2023</v>
      </c>
      <c r="K696" s="126">
        <v>45155</v>
      </c>
      <c r="L696" s="123" t="s">
        <v>4865</v>
      </c>
      <c r="M696" s="123" t="s">
        <v>4866</v>
      </c>
      <c r="N696" s="123" t="s">
        <v>4867</v>
      </c>
      <c r="O696" s="123" t="s">
        <v>298</v>
      </c>
      <c r="P696" s="123" t="s">
        <v>4851</v>
      </c>
      <c r="Q696" s="126">
        <v>45770</v>
      </c>
      <c r="R696" s="126">
        <v>45702</v>
      </c>
      <c r="S696" s="126" t="s">
        <v>28</v>
      </c>
      <c r="T696" s="126" t="s">
        <v>28</v>
      </c>
      <c r="U696" s="123" t="s">
        <v>28</v>
      </c>
      <c r="V696" s="123" t="s">
        <v>28</v>
      </c>
      <c r="W696" s="126">
        <v>45702</v>
      </c>
      <c r="X696" s="123" t="s">
        <v>28</v>
      </c>
      <c r="Y696" s="123" t="s">
        <v>4868</v>
      </c>
      <c r="Z696" s="123" t="s">
        <v>28</v>
      </c>
      <c r="AA696" s="123" t="s">
        <v>79</v>
      </c>
      <c r="AB696" s="142" t="s">
        <v>4869</v>
      </c>
      <c r="AC696" s="157">
        <f>IF(OR(ISNUMBER(FIND("inteligencia",Tabla1[[#This Row],[Resumen]])), ISNUMBER(FIND("artificial",Tabla1[[#This Row],[Resumen]])), ISNUMBER(FIND("Inteligencia",Tabla1[[#This Row],[Resumen]])), ISNUMBER(FIND("Artificial",Tabla1[[#This Row],[Resumen]]))), 1, 0)</f>
        <v>1</v>
      </c>
      <c r="AD696"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696" s="157">
        <f>Tabla1[[#This Row],[Título Menciona IA]]*Tabla1[[#This Row],[Resumen Menciona IA]]</f>
        <v>1</v>
      </c>
      <c r="AF696" s="142" t="s">
        <v>81</v>
      </c>
      <c r="AG696" s="142"/>
      <c r="AH696" s="142"/>
      <c r="AI696" s="142"/>
      <c r="AJ696" s="142"/>
      <c r="AK696" s="142"/>
      <c r="AL696" s="142"/>
      <c r="AM696" s="142"/>
      <c r="AN696" s="142"/>
      <c r="AO696" s="142"/>
      <c r="AP696" s="142"/>
      <c r="AQ696" s="132" t="s">
        <v>4870</v>
      </c>
      <c r="AR696" s="134" t="s">
        <v>4871</v>
      </c>
      <c r="AS696" s="134" t="s">
        <v>4872</v>
      </c>
      <c r="AT696" s="141"/>
    </row>
    <row r="697" spans="1:46" ht="105">
      <c r="A697" s="122">
        <v>696</v>
      </c>
      <c r="B697" s="122" t="s">
        <v>70</v>
      </c>
      <c r="C697" s="123" t="s">
        <v>4830</v>
      </c>
      <c r="D697" s="123" t="s">
        <v>22</v>
      </c>
      <c r="E697" s="123" t="s">
        <v>4831</v>
      </c>
      <c r="F697" s="123" t="s">
        <v>24</v>
      </c>
      <c r="G697" s="123" t="s">
        <v>25</v>
      </c>
      <c r="H697" s="123" t="s">
        <v>4832</v>
      </c>
      <c r="I697" s="123" t="s">
        <v>123</v>
      </c>
      <c r="J697" s="122">
        <f>YEAR(Tabla1[[#This Row],[Fecha de Inicio del Proceso]])</f>
        <v>2023</v>
      </c>
      <c r="K697" s="124">
        <v>45107</v>
      </c>
      <c r="L697" s="123" t="s">
        <v>4865</v>
      </c>
      <c r="M697" s="123" t="s">
        <v>4873</v>
      </c>
      <c r="N697" s="122" t="s">
        <v>4874</v>
      </c>
      <c r="O697" s="122" t="s">
        <v>109</v>
      </c>
      <c r="P697" s="123" t="s">
        <v>4875</v>
      </c>
      <c r="Q697" s="126">
        <v>45777</v>
      </c>
      <c r="R697" s="126">
        <v>45292</v>
      </c>
      <c r="S697" s="126">
        <v>45292</v>
      </c>
      <c r="T697" s="126" t="s">
        <v>28</v>
      </c>
      <c r="U697" s="124">
        <v>45236</v>
      </c>
      <c r="V697" s="124">
        <v>45216</v>
      </c>
      <c r="W697" s="124" t="s">
        <v>28</v>
      </c>
      <c r="X697" s="122" t="s">
        <v>28</v>
      </c>
      <c r="Y697" s="122" t="s">
        <v>4876</v>
      </c>
      <c r="Z697" s="122" t="s">
        <v>26</v>
      </c>
      <c r="AA697" s="122" t="s">
        <v>333</v>
      </c>
      <c r="AB697" s="141" t="s">
        <v>4877</v>
      </c>
      <c r="AC697" s="157">
        <f>IF(OR(ISNUMBER(FIND("inteligencia",Tabla1[[#This Row],[Resumen]])), ISNUMBER(FIND("artificial",Tabla1[[#This Row],[Resumen]])), ISNUMBER(FIND("Inteligencia",Tabla1[[#This Row],[Resumen]])), ISNUMBER(FIND("Artificial",Tabla1[[#This Row],[Resumen]]))), 1, 0)</f>
        <v>1</v>
      </c>
      <c r="AD697"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97" s="157">
        <f>Tabla1[[#This Row],[Título Menciona IA]]*Tabla1[[#This Row],[Resumen Menciona IA]]</f>
        <v>0</v>
      </c>
      <c r="AF697" s="142" t="s">
        <v>4878</v>
      </c>
      <c r="AG697" s="145"/>
      <c r="AH697" s="141"/>
      <c r="AI697" s="141"/>
      <c r="AJ697" s="141"/>
      <c r="AK697" s="141"/>
      <c r="AL697" s="141"/>
      <c r="AM697" s="141"/>
      <c r="AN697" s="141"/>
      <c r="AO697" s="141"/>
      <c r="AP697" s="142"/>
      <c r="AQ697" s="132" t="s">
        <v>4879</v>
      </c>
      <c r="AR697" s="134" t="s">
        <v>4880</v>
      </c>
      <c r="AS697" s="134" t="s">
        <v>4881</v>
      </c>
      <c r="AT697" s="141"/>
    </row>
    <row r="698" spans="1:46" ht="105">
      <c r="A698" s="122">
        <v>697</v>
      </c>
      <c r="B698" s="123" t="s">
        <v>70</v>
      </c>
      <c r="C698" s="123" t="s">
        <v>4830</v>
      </c>
      <c r="D698" s="123" t="s">
        <v>22</v>
      </c>
      <c r="E698" s="123" t="s">
        <v>4831</v>
      </c>
      <c r="F698" s="123" t="s">
        <v>24</v>
      </c>
      <c r="G698" s="123" t="s">
        <v>25</v>
      </c>
      <c r="H698" s="123" t="s">
        <v>4832</v>
      </c>
      <c r="I698" s="123" t="s">
        <v>123</v>
      </c>
      <c r="J698" s="123">
        <f>YEAR(Tabla1[[#This Row],[Fecha de Inicio del Proceso]])</f>
        <v>2023</v>
      </c>
      <c r="K698" s="126">
        <v>45083</v>
      </c>
      <c r="L698" s="123" t="s">
        <v>4865</v>
      </c>
      <c r="M698" s="123" t="s">
        <v>4882</v>
      </c>
      <c r="N698" s="123" t="s">
        <v>4883</v>
      </c>
      <c r="O698" s="123" t="s">
        <v>109</v>
      </c>
      <c r="P698" s="123" t="s">
        <v>4884</v>
      </c>
      <c r="Q698" s="126">
        <v>45777</v>
      </c>
      <c r="R698" s="126">
        <v>45703</v>
      </c>
      <c r="S698" s="126">
        <v>45672</v>
      </c>
      <c r="T698" s="126" t="s">
        <v>28</v>
      </c>
      <c r="U698" s="126">
        <v>45672</v>
      </c>
      <c r="V698" s="126">
        <v>45646</v>
      </c>
      <c r="W698" s="123" t="s">
        <v>28</v>
      </c>
      <c r="X698" s="123" t="s">
        <v>28</v>
      </c>
      <c r="Y698" s="123" t="s">
        <v>4885</v>
      </c>
      <c r="Z698" s="123" t="s">
        <v>4886</v>
      </c>
      <c r="AA698" s="122" t="s">
        <v>112</v>
      </c>
      <c r="AB698" s="142" t="s">
        <v>4887</v>
      </c>
      <c r="AC698" s="157">
        <f>IF(OR(ISNUMBER(FIND("inteligencia",Tabla1[[#This Row],[Resumen]])), ISNUMBER(FIND("artificial",Tabla1[[#This Row],[Resumen]])), ISNUMBER(FIND("Inteligencia",Tabla1[[#This Row],[Resumen]])), ISNUMBER(FIND("Artificial",Tabla1[[#This Row],[Resumen]]))), 1, 0)</f>
        <v>1</v>
      </c>
      <c r="AD698"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98" s="157">
        <f>Tabla1[[#This Row],[Título Menciona IA]]*Tabla1[[#This Row],[Resumen Menciona IA]]</f>
        <v>0</v>
      </c>
      <c r="AF698" s="142" t="s">
        <v>81</v>
      </c>
      <c r="AG698" s="142"/>
      <c r="AH698" s="142"/>
      <c r="AI698" s="142"/>
      <c r="AJ698" s="142"/>
      <c r="AK698" s="142"/>
      <c r="AL698" s="142"/>
      <c r="AM698" s="142"/>
      <c r="AN698" s="142"/>
      <c r="AO698" s="142"/>
      <c r="AP698" s="142"/>
      <c r="AQ698" s="132" t="s">
        <v>4888</v>
      </c>
      <c r="AR698" s="134" t="s">
        <v>4889</v>
      </c>
      <c r="AS698" s="134" t="s">
        <v>4890</v>
      </c>
      <c r="AT698" s="134" t="s">
        <v>4891</v>
      </c>
    </row>
    <row r="699" spans="1:46" ht="75">
      <c r="A699" s="122">
        <v>698</v>
      </c>
      <c r="B699" s="123" t="s">
        <v>70</v>
      </c>
      <c r="C699" s="123" t="s">
        <v>4830</v>
      </c>
      <c r="D699" s="123" t="s">
        <v>22</v>
      </c>
      <c r="E699" s="123" t="s">
        <v>4831</v>
      </c>
      <c r="F699" s="123" t="s">
        <v>24</v>
      </c>
      <c r="G699" s="123" t="s">
        <v>25</v>
      </c>
      <c r="H699" s="123" t="s">
        <v>4832</v>
      </c>
      <c r="I699" s="123" t="s">
        <v>74</v>
      </c>
      <c r="J699" s="123">
        <f>YEAR(Tabla1[[#This Row],[Fecha de Inicio del Proceso]])</f>
        <v>2023</v>
      </c>
      <c r="K699" s="126">
        <v>45056</v>
      </c>
      <c r="L699" s="123" t="s">
        <v>4865</v>
      </c>
      <c r="M699" s="123" t="s">
        <v>4892</v>
      </c>
      <c r="N699" s="123" t="s">
        <v>4893</v>
      </c>
      <c r="O699" s="123" t="s">
        <v>298</v>
      </c>
      <c r="P699" s="123" t="s">
        <v>4851</v>
      </c>
      <c r="Q699" s="126">
        <v>45770</v>
      </c>
      <c r="R699" s="126">
        <v>45705</v>
      </c>
      <c r="S699" s="126" t="s">
        <v>28</v>
      </c>
      <c r="T699" s="126" t="s">
        <v>28</v>
      </c>
      <c r="U699" s="123" t="s">
        <v>28</v>
      </c>
      <c r="V699" s="123" t="s">
        <v>28</v>
      </c>
      <c r="W699" s="126">
        <v>45705</v>
      </c>
      <c r="X699" s="123" t="s">
        <v>28</v>
      </c>
      <c r="Y699" s="123" t="s">
        <v>4894</v>
      </c>
      <c r="Z699" s="123" t="s">
        <v>4895</v>
      </c>
      <c r="AA699" s="122" t="s">
        <v>333</v>
      </c>
      <c r="AB699" s="142" t="s">
        <v>4896</v>
      </c>
      <c r="AC699" s="157">
        <f>IF(OR(ISNUMBER(FIND("inteligencia",Tabla1[[#This Row],[Resumen]])), ISNUMBER(FIND("artificial",Tabla1[[#This Row],[Resumen]])), ISNUMBER(FIND("Inteligencia",Tabla1[[#This Row],[Resumen]])), ISNUMBER(FIND("Artificial",Tabla1[[#This Row],[Resumen]]))), 1, 0)</f>
        <v>1</v>
      </c>
      <c r="AD699" s="15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699" s="157">
        <f>Tabla1[[#This Row],[Título Menciona IA]]*Tabla1[[#This Row],[Resumen Menciona IA]]</f>
        <v>0</v>
      </c>
      <c r="AF699" s="142" t="s">
        <v>81</v>
      </c>
      <c r="AG699" s="142"/>
      <c r="AH699" s="142"/>
      <c r="AI699" s="142"/>
      <c r="AJ699" s="142"/>
      <c r="AK699" s="142"/>
      <c r="AL699" s="142"/>
      <c r="AM699" s="142"/>
      <c r="AN699" s="142"/>
      <c r="AO699" s="142"/>
      <c r="AP699" s="142"/>
      <c r="AQ699" s="132" t="s">
        <v>4897</v>
      </c>
      <c r="AR699" s="134" t="s">
        <v>4898</v>
      </c>
      <c r="AS699" s="134" t="s">
        <v>4899</v>
      </c>
      <c r="AT699" s="141"/>
    </row>
    <row r="700" spans="1:46" ht="135">
      <c r="A700" s="122">
        <v>699</v>
      </c>
      <c r="B700" s="123" t="s">
        <v>70</v>
      </c>
      <c r="C700" s="122" t="s">
        <v>4830</v>
      </c>
      <c r="D700" s="122" t="s">
        <v>22</v>
      </c>
      <c r="E700" s="122" t="s">
        <v>4831</v>
      </c>
      <c r="F700" s="123" t="s">
        <v>24</v>
      </c>
      <c r="G700" s="122" t="s">
        <v>25</v>
      </c>
      <c r="H700" s="122" t="s">
        <v>4864</v>
      </c>
      <c r="I700" s="122" t="s">
        <v>123</v>
      </c>
      <c r="J700" s="123">
        <f>YEAR(Tabla1[[#This Row],[Fecha de Inicio del Proceso]])</f>
        <v>2007</v>
      </c>
      <c r="K700" s="124">
        <v>39341</v>
      </c>
      <c r="L700" s="122" t="s">
        <v>4900</v>
      </c>
      <c r="M700" s="122" t="s">
        <v>4901</v>
      </c>
      <c r="N700" s="122" t="s">
        <v>4610</v>
      </c>
      <c r="O700" s="122" t="s">
        <v>109</v>
      </c>
      <c r="P700" s="122" t="s">
        <v>4902</v>
      </c>
      <c r="Q700" s="124">
        <v>45868</v>
      </c>
      <c r="R700" s="124">
        <v>40056</v>
      </c>
      <c r="S700" s="126">
        <v>39678</v>
      </c>
      <c r="T700" s="126" t="s">
        <v>28</v>
      </c>
      <c r="U700" s="126">
        <v>39671</v>
      </c>
      <c r="V700" s="124">
        <v>39666</v>
      </c>
      <c r="W700" s="122" t="s">
        <v>28</v>
      </c>
      <c r="X700" s="122" t="s">
        <v>28</v>
      </c>
      <c r="Y700" s="122" t="s">
        <v>4903</v>
      </c>
      <c r="Z700" s="122" t="s">
        <v>26</v>
      </c>
      <c r="AA700" s="123" t="s">
        <v>333</v>
      </c>
      <c r="AB700" s="141" t="s">
        <v>4904</v>
      </c>
      <c r="AC700" s="142">
        <f>IF(OR(ISNUMBER(FIND("inteligencia",Tabla1[[#This Row],[Resumen]])), ISNUMBER(FIND("artificial",Tabla1[[#This Row],[Resumen]])), ISNUMBER(FIND("Inteligencia",Tabla1[[#This Row],[Resumen]])), ISNUMBER(FIND("Artificial",Tabla1[[#This Row],[Resumen]]))), 1, 0)</f>
        <v>1</v>
      </c>
      <c r="AD700" s="16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0</v>
      </c>
      <c r="AE700" s="167">
        <f>Tabla1[[#This Row],[Título Menciona IA]]*Tabla1[[#This Row],[Resumen Menciona IA]]</f>
        <v>0</v>
      </c>
      <c r="AF700" s="142" t="s">
        <v>81</v>
      </c>
      <c r="AG700" s="145"/>
      <c r="AH700" s="141"/>
      <c r="AI700" s="141"/>
      <c r="AJ700" s="141"/>
      <c r="AK700" s="141"/>
      <c r="AL700" s="141"/>
      <c r="AM700" s="141"/>
      <c r="AN700" s="141"/>
      <c r="AO700" s="141"/>
      <c r="AP700" s="142"/>
      <c r="AQ700" s="153" t="s">
        <v>4905</v>
      </c>
      <c r="AR700" s="134" t="s">
        <v>4906</v>
      </c>
      <c r="AS700" s="134" t="s">
        <v>4907</v>
      </c>
      <c r="AT700" s="134" t="s">
        <v>4908</v>
      </c>
    </row>
    <row r="701" spans="1:46" ht="105">
      <c r="A701" s="122">
        <v>700</v>
      </c>
      <c r="B701" s="123" t="s">
        <v>70</v>
      </c>
      <c r="C701" s="122" t="s">
        <v>4909</v>
      </c>
      <c r="D701" s="122" t="s">
        <v>22</v>
      </c>
      <c r="E701" s="122" t="s">
        <v>4910</v>
      </c>
      <c r="F701" s="123" t="s">
        <v>24</v>
      </c>
      <c r="G701" s="122" t="s">
        <v>122</v>
      </c>
      <c r="H701" s="122" t="s">
        <v>4910</v>
      </c>
      <c r="I701" s="122" t="s">
        <v>74</v>
      </c>
      <c r="J701" s="122">
        <f>YEAR(Tabla1[[#This Row],[Fecha de Inicio del Proceso]])</f>
        <v>2024</v>
      </c>
      <c r="K701" s="124">
        <v>45609</v>
      </c>
      <c r="L701" s="122" t="s">
        <v>4911</v>
      </c>
      <c r="M701" s="122" t="s">
        <v>4912</v>
      </c>
      <c r="N701" s="122" t="s">
        <v>4913</v>
      </c>
      <c r="O701" s="122" t="s">
        <v>27</v>
      </c>
      <c r="P701" s="122" t="s">
        <v>4914</v>
      </c>
      <c r="Q701" s="124">
        <v>46059</v>
      </c>
      <c r="R701" s="124">
        <v>45700</v>
      </c>
      <c r="S701" s="126" t="s">
        <v>28</v>
      </c>
      <c r="T701" s="126" t="s">
        <v>28</v>
      </c>
      <c r="U701" s="126" t="s">
        <v>28</v>
      </c>
      <c r="V701" s="126" t="s">
        <v>28</v>
      </c>
      <c r="W701" s="126" t="s">
        <v>28</v>
      </c>
      <c r="X701" s="126" t="s">
        <v>28</v>
      </c>
      <c r="Y701" s="122" t="s">
        <v>26</v>
      </c>
      <c r="Z701" s="122" t="s">
        <v>26</v>
      </c>
      <c r="AA701" s="123" t="s">
        <v>79</v>
      </c>
      <c r="AB701" s="141" t="s">
        <v>4915</v>
      </c>
      <c r="AC701" s="142">
        <f>IF(OR(ISNUMBER(FIND("inteligencia",Tabla1[[#This Row],[Resumen]])), ISNUMBER(FIND("artificial",Tabla1[[#This Row],[Resumen]])), ISNUMBER(FIND("Inteligencia",Tabla1[[#This Row],[Resumen]])), ISNUMBER(FIND("Artificial",Tabla1[[#This Row],[Resumen]]))), 1, 0)</f>
        <v>1</v>
      </c>
      <c r="AD701" s="167">
        <f>IF(OR(ISNUMBER(FIND("inteligencia",Tabla1[[#This Row],[Nombre del Instrumento Regulatorio]])), ISNUMBER(FIND("artificial",Tabla1[[#This Row],[Nombre del Instrumento Regulatorio]])), ISNUMBER(FIND("Inteligencia",Tabla1[[#This Row],[Nombre del Instrumento Regulatorio]])), ISNUMBER(FIND("Artificial",Tabla1[[#This Row],[Nombre del Instrumento Regulatorio]]))), 1, 0)</f>
        <v>1</v>
      </c>
      <c r="AE701" s="167">
        <f>Tabla1[[#This Row],[Título Menciona IA]]*Tabla1[[#This Row],[Resumen Menciona IA]]</f>
        <v>1</v>
      </c>
      <c r="AF701" s="142" t="s">
        <v>81</v>
      </c>
      <c r="AG701" s="145"/>
      <c r="AH701" s="141"/>
      <c r="AI701" s="141"/>
      <c r="AJ701" s="141"/>
      <c r="AK701" s="141"/>
      <c r="AL701" s="141"/>
      <c r="AM701" s="141"/>
      <c r="AN701" s="141"/>
      <c r="AO701" s="141"/>
      <c r="AP701" s="142"/>
      <c r="AQ701" s="170" t="s">
        <v>29</v>
      </c>
      <c r="AR701" s="147" t="s">
        <v>4916</v>
      </c>
      <c r="AS701" s="147" t="s">
        <v>4917</v>
      </c>
      <c r="AT701" s="147" t="s">
        <v>4918</v>
      </c>
    </row>
  </sheetData>
  <dataValidations count="1">
    <dataValidation allowBlank="1" showInputMessage="1" showErrorMessage="1" sqref="I1"/>
  </dataValidations>
  <hyperlinks>
    <hyperlink ref="AQ324" r:id="rId1"/>
    <hyperlink ref="AQ321" r:id="rId2"/>
    <hyperlink ref="AR81" r:id="rId3"/>
    <hyperlink ref="AQ79" r:id="rId4"/>
    <hyperlink ref="AQ81" r:id="rId5"/>
    <hyperlink ref="AQ91" r:id="rId6"/>
    <hyperlink ref="AQ75" r:id="rId7"/>
    <hyperlink ref="AQ65" r:id="rId8"/>
    <hyperlink ref="AQ53" r:id="rId9"/>
    <hyperlink ref="AQ76" r:id="rId10"/>
    <hyperlink ref="AQ419" r:id="rId11"/>
    <hyperlink ref="AR419" r:id="rId12" display="https://congresovisible.uniandes.edu.co/proyectos-de-ley/ppor-medio-de-la-cual-se-establecen-los-lineamientos-de-politica-publica-para-el-desarrollo-uso-e-implementacion-de-inteligencia-artificial-y-se-dictan-otras-disposiciones-regula-el-tema-de-inteligencia-artificial/10603/"/>
    <hyperlink ref="AS419" r:id="rId13"/>
    <hyperlink ref="AQ409" r:id="rId14"/>
    <hyperlink ref="AR409" r:id="rId15" display="https://congresovisible.uniandes.edu.co/proyectos-de-ley/ppor-medio-de-la-cual-se-establecen-los-lineamientos-de-politica-publica-para-el-desarrollo-uso-e-implementacion-de-inteligencia-artificial-y-se-dictan-otras-disposiciones-regula-uso-de-la-inteligencia-artificial/11963/"/>
    <hyperlink ref="AS409" r:id="rId16"/>
    <hyperlink ref="AQ403" r:id="rId17" display="https://leyes.senado.gov.co/proyectos/index.php/proyectos-ley/cuatrenio-2022-2026/2022-2023/article/268-por-medio-de-la-cual-se-establecen-los-lineamientos-de-politica-publica-para-el-desarrollo-uso-e-implementacion-de-inteligencia-artificial-y-se-dictan-otras-disposiciones"/>
    <hyperlink ref="AR403" r:id="rId18" display="https://congresovisible.uniandes.edu.co/proyectos-de-ley/ppor-medio-de-la-cual-se-establecen-los-lineamientos-de-politica-publica-para-el-desarrollo-uso-e-implementacion-de-inteligencia-artificial-y-se-dictan-otras-disposiciones-politica-publica-de-inteligencia-artificial/12854/"/>
    <hyperlink ref="AS403" r:id="rId19"/>
    <hyperlink ref="AQ392" r:id="rId20"/>
    <hyperlink ref="AR392" r:id="rId21" display="https://congresovisible.uniandes.edu.co/proyectos-de-ley/ppor-medio-de-la-cual-se-define-y-regula-la-inteligencia-artificial-se-ajusta-a-estandares-de--derechos-humanos-se-establecen-limites-frente-a-su-desarrollo-uso-e-implementacion-y-se-dictan-otras-disposiciones-regula-la-inteligencia-artificial/13320/"/>
    <hyperlink ref="AS392" r:id="rId22"/>
    <hyperlink ref="AQ399" r:id="rId23" display="https://leyes.senado.gov.co/proyectos/index.php/proyectos-ley/cuatrenio-2022-2026/2023-2024/article/59-por-medio-de-la-cual-se-establecen-los-lineamientos-de-politica-publica-para-el-desarrollo-uso-e-implementacion-de-inteligencia-artificial-y-se-dictan-otras-disposiciones"/>
    <hyperlink ref="AR399" r:id="rId24" display="https://congresovisible.uniandes.edu.co/proyectos-de-ley/ppor-medio-de-la-cual-se-establecen-los-lineamientos-de-politica-publica-para-el-desarrollo-uso-e-implementacion-de-inteligencia-artificial-y-se-dictan-otras-disposiciones-politica-publica-sobre-inteligencia-artificial/13123/"/>
    <hyperlink ref="AS399" r:id="rId25"/>
    <hyperlink ref="AQ397" r:id="rId26"/>
    <hyperlink ref="AR397" r:id="rId27" display="https://congresovisible.uniandes.edu.co/proyectos-de-ley/pmediante-la-cual-se-establece-el-deber-de-informacion-para-el-uso-responsable-de-la-inteligencia-artificial-en-colombia-y-se-dictan-otras-disposiciones-uso-responsable-de-la-inteligencia-artificial/13180/"/>
    <hyperlink ref="AS397" r:id="rId28"/>
    <hyperlink ref="AQ393" r:id="rId29"/>
    <hyperlink ref="AR393" r:id="rId30"/>
    <hyperlink ref="AS393" r:id="rId31"/>
    <hyperlink ref="AR387" r:id="rId32"/>
    <hyperlink ref="AT387" r:id="rId33"/>
    <hyperlink ref="AQ375" r:id="rId34"/>
    <hyperlink ref="AR375" r:id="rId35" display="https://congresovisible.uniandes.edu.co/proyectos-de-ley/ppor-la-cual-se-define-y-regula-la-inteligencia-artificial-se-ajusta-a-estandares-de-derechos-humanos-se-establecen-limites-frente-a-su-desarrollo-uso-e-implementacion-se-modifica-parcialmente-la-ley-1581-de-2012-y-se-dictan-otras-disposiciones-regula-la-inteligencia-artificial/13919/"/>
    <hyperlink ref="AS375" r:id="rId36"/>
    <hyperlink ref="AQ404" r:id="rId37"/>
    <hyperlink ref="AS404" r:id="rId38"/>
    <hyperlink ref="AT404" r:id="rId39"/>
    <hyperlink ref="AQ396" r:id="rId40"/>
    <hyperlink ref="AR396" r:id="rId41"/>
    <hyperlink ref="AS382" r:id="rId42" display="https://congresovisible.uniandes.edu.co/proyectos-de-ley/ppor-medio-de-la-cual-se-dictan-disposiciones-para-el-suministro-intercambio-y-aprovechamiento-de-la-infraestructura-de-datos-del-estado-colombiano-idec-y-la-interoperabilidad-de-los-sistemas-de-informacion-de-las-entidades-publicas-y-se-dictan-otras-disposiciones-infraestructura-e-interoperabilidad-de-datos-del-estado-colombiano-idec/13628/"/>
    <hyperlink ref="AT382" r:id="rId43"/>
    <hyperlink ref="AQ425" r:id="rId44" location="0"/>
    <hyperlink ref="AR425" r:id="rId45"/>
    <hyperlink ref="AS425" r:id="rId46" location="ver_30125988"/>
    <hyperlink ref="AQ422" r:id="rId47"/>
    <hyperlink ref="AQ385" r:id="rId48" display="https://leyes.senado.gov.co/proyectos/index.php/proyectos-ley/cuatrenio-2022-2026/2023-2024/article/255-por-la-cual-se-establecen-lineamientos-de-uso-de-inteligencia-artificial-para-mejorar-la-eficiencia-en-disminucion-de-siniestros-viales-y-sus-costos-automatizando-los-procesos-de-analisis-y-control-de-riesgos-de-siniestralidad-vial-en-tiempo-real-con-ia"/>
    <hyperlink ref="AR385" r:id="rId49" display="https://congresovisible.uniandes.edu.co/proyectos-de-ley/ppor-la-cual-se-establecen-lineamientos-de-uso-de-inteligencia-artificial-para-mejorar-la-eficiencia-en-disminucion-de-siniestros-viales-y-sus-costos-automatizando-los-procesos-de-analisis-y-control-de-riesgos-de-siniestralidad-vial-en-tiempo-real-con-ia-control-de-siniestralidad-vial-con-ia/13580/"/>
    <hyperlink ref="AT385" r:id="rId50"/>
    <hyperlink ref="AQ380" r:id="rId51"/>
    <hyperlink ref="AR79" r:id="rId52"/>
    <hyperlink ref="AR380" r:id="rId53"/>
    <hyperlink ref="AS380" r:id="rId54"/>
    <hyperlink ref="AQ378" r:id="rId55"/>
    <hyperlink ref="AS378" r:id="rId56"/>
    <hyperlink ref="AQ363" r:id="rId57" display="https://leyes.senado.gov.co/proyectos/index.php/proyectos-ley/cuatrenio-2022-2026/2024-2025/article/294-por-medio-del-cual-se-establecen-lineamientos-para-el-entrenamiento-de-modelos-o-sistemas-de-inteligencia-artificial-ia-y-se-define-la-gestion-colectiva-obligatoria-de-algunas-formas-de-uso-de-obras-protegidas-por-derecho-de-autor-y-se-dictan-otras-disposiciones"/>
    <hyperlink ref="AR363" r:id="rId58" display="https://congresovisible.uniandes.edu.co/proyectos-de-ley/ppor-medio-del-cual-se-establecen-lineamientos-para-el-entrenamiento-de-modelos-o-sistemas-de-inteligencia-artificial-ia-y-se-define-la-gestion-colectiva-obligatoria-de-algunas-formas-de-uso-de-obras-protegidas-por-derecho-de-autor-y-se-dictan-otras-disposiciones-regula-el-uso-de-ia/14248/"/>
    <hyperlink ref="AS363" r:id="rId59"/>
    <hyperlink ref="AR378" r:id="rId60" display="https://congresovisible.uniandes.edu.co/proyectos-de-ley/ppor-medio-de-la-cual-se-modifica-el-estatuto-tributario-nacional-creando-incentivos-tributarios-para-las-empresas-que-capaciten-a-sus-empleados-en-inteligencia-artificial-ia-y-se-dictan-otras-disposiciones-incentivos-tributarios-a-empresas-que-capaciten-a-sus-empleados-en-inteligencia-artificial-ia/13838/"/>
    <hyperlink ref="AS431" r:id="rId61"/>
    <hyperlink ref="AR433" r:id="rId62"/>
    <hyperlink ref="AS433" r:id="rId63"/>
    <hyperlink ref="AQ589" r:id="rId64"/>
    <hyperlink ref="AQ550" r:id="rId65"/>
    <hyperlink ref="AQ527" r:id="rId66"/>
    <hyperlink ref="AQ519" r:id="rId67"/>
    <hyperlink ref="AQ538" r:id="rId68"/>
    <hyperlink ref="AQ563" r:id="rId69"/>
    <hyperlink ref="AQ555" r:id="rId70"/>
    <hyperlink ref="AQ561" r:id="rId71"/>
    <hyperlink ref="AQ559" r:id="rId72"/>
    <hyperlink ref="AQ560" r:id="rId73"/>
    <hyperlink ref="AQ564" r:id="rId74"/>
    <hyperlink ref="AQ562" r:id="rId75"/>
    <hyperlink ref="AQ572" r:id="rId76"/>
    <hyperlink ref="AQ440" r:id="rId77"/>
    <hyperlink ref="AR429" r:id="rId78"/>
    <hyperlink ref="AS429" r:id="rId79"/>
    <hyperlink ref="AR428" r:id="rId80"/>
    <hyperlink ref="AS428" r:id="rId81"/>
    <hyperlink ref="AQ590" r:id="rId82"/>
    <hyperlink ref="AR589" r:id="rId83"/>
    <hyperlink ref="AR587" r:id="rId84"/>
    <hyperlink ref="AR588" r:id="rId85"/>
    <hyperlink ref="AR590" r:id="rId86"/>
    <hyperlink ref="AS590" r:id="rId87"/>
    <hyperlink ref="AR440" r:id="rId88" display="https://www.asambleanacional.gob.ec/sites/default/files/private/asambleanacional/filesasambleanacionalnameuid-19130/2192.%20Proyecto%20de%20Ley%20Org%C3%A1nica%20de%20Regulaci%C3%B3n%20y%20Promoci%C3%B3n%20de%20la%20Inteligencia%20Artificial%20en%20Ecuador%20-pnu%C3%B1ez/ley_orga%CC%81nica_de_regulacio%CC%81n_y_promocio%CC%81n_de_la_inteligencia_artificial_en_ecuador%20-%20alcance.pdf"/>
    <hyperlink ref="AS440" r:id="rId89" display="https://www.asambleanacional.gob.ec/sites/default/files/private/asambleanacional/filesasambleanacionalnameuid-19130/2192.%20Proyecto%20de%20Ley%20Org%C3%A1nica%20de%20Regulaci%C3%B3n%20y%20Promoci%C3%B3n%20de%20la%20Inteligencia%20Artificial%20en%20Ecuador%20-pnu%C3%B1ez/pp%20-%20proyecto%20de%20ley%20450889-nu%C3%B1ez.pdf"/>
    <hyperlink ref="AQ439" r:id="rId90"/>
    <hyperlink ref="AR439" r:id="rId91" display="https://www.asambleanacional.gob.ec/sites/default/files/private/asambleanacional/filesasambleanacionalnameuid-19130/2248.%20Proyecto%20de%20Ley%20para%20el%20Fomento%20y%20Desarrollo%20de%20la%20Inteligencia%20Artificial%20(As.%20Karina%20Subia%20-%20453516)/inf%20no%20vinc%20utl.pdf"/>
    <hyperlink ref="AS439" r:id="rId92"/>
    <hyperlink ref="AR320" r:id="rId93"/>
    <hyperlink ref="AR321" r:id="rId94"/>
    <hyperlink ref="AS321" r:id="rId95"/>
    <hyperlink ref="AS322" r:id="rId96"/>
    <hyperlink ref="AR322" r:id="rId97"/>
    <hyperlink ref="AS327" r:id="rId98"/>
    <hyperlink ref="AR327" r:id="rId99"/>
    <hyperlink ref="AQ316" r:id="rId100"/>
    <hyperlink ref="AR316" r:id="rId101"/>
    <hyperlink ref="AS316" r:id="rId102"/>
    <hyperlink ref="AQ319" r:id="rId103"/>
    <hyperlink ref="AR319" r:id="rId104"/>
    <hyperlink ref="AS319" r:id="rId105"/>
    <hyperlink ref="AQ432" r:id="rId106"/>
    <hyperlink ref="AR432" r:id="rId107"/>
    <hyperlink ref="AS432" r:id="rId108"/>
    <hyperlink ref="AS260" r:id="rId109"/>
    <hyperlink ref="AT260" r:id="rId110"/>
    <hyperlink ref="AR519" r:id="rId111"/>
    <hyperlink ref="AS519" r:id="rId112"/>
    <hyperlink ref="AR527" r:id="rId113"/>
    <hyperlink ref="AS527" r:id="rId114"/>
    <hyperlink ref="AR538" r:id="rId115"/>
    <hyperlink ref="AS538" r:id="rId116"/>
    <hyperlink ref="AQ539" r:id="rId117"/>
    <hyperlink ref="AR539" r:id="rId118"/>
    <hyperlink ref="AQ541" r:id="rId119"/>
    <hyperlink ref="AS541" r:id="rId120"/>
    <hyperlink ref="AQ545" r:id="rId121"/>
    <hyperlink ref="AR545" r:id="rId122"/>
    <hyperlink ref="AQ547" r:id="rId123"/>
    <hyperlink ref="AS547" r:id="rId124"/>
    <hyperlink ref="AR550" r:id="rId125"/>
    <hyperlink ref="AS552" r:id="rId126"/>
    <hyperlink ref="AQ552" r:id="rId127"/>
    <hyperlink ref="AQ553" r:id="rId128"/>
    <hyperlink ref="AS553" r:id="rId129"/>
    <hyperlink ref="AS555" r:id="rId130"/>
    <hyperlink ref="AR559" r:id="rId131"/>
    <hyperlink ref="AR560" r:id="rId132"/>
    <hyperlink ref="AR561" r:id="rId133"/>
    <hyperlink ref="AS562" r:id="rId134"/>
    <hyperlink ref="AR563" r:id="rId135"/>
    <hyperlink ref="AR564" r:id="rId136"/>
    <hyperlink ref="AQ567" r:id="rId137"/>
    <hyperlink ref="AR567" r:id="rId138"/>
    <hyperlink ref="AQ570" r:id="rId139"/>
    <hyperlink ref="AR570" r:id="rId140"/>
    <hyperlink ref="AR572" r:id="rId141"/>
    <hyperlink ref="AQ575" r:id="rId142"/>
    <hyperlink ref="AR575" r:id="rId143" location="Iniciativa20"/>
    <hyperlink ref="AQ576" r:id="rId144"/>
    <hyperlink ref="AR576" r:id="rId145"/>
    <hyperlink ref="AS575" r:id="rId146"/>
    <hyperlink ref="AQ59" r:id="rId147"/>
    <hyperlink ref="AQ63" r:id="rId148"/>
    <hyperlink ref="AR63" r:id="rId149"/>
    <hyperlink ref="AQ47" r:id="rId150"/>
    <hyperlink ref="AR47" r:id="rId151"/>
    <hyperlink ref="AQ57" r:id="rId152"/>
    <hyperlink ref="AR57" r:id="rId153"/>
    <hyperlink ref="AR68" r:id="rId154"/>
    <hyperlink ref="AQ68" r:id="rId155"/>
    <hyperlink ref="AQ73" r:id="rId156"/>
    <hyperlink ref="AR73" r:id="rId157"/>
    <hyperlink ref="AQ64" r:id="rId158"/>
    <hyperlink ref="AR64" r:id="rId159"/>
    <hyperlink ref="AQ54" r:id="rId160"/>
    <hyperlink ref="AR54" r:id="rId161"/>
    <hyperlink ref="AQ48" r:id="rId162"/>
    <hyperlink ref="AR48" r:id="rId163"/>
    <hyperlink ref="AQ58" r:id="rId164"/>
    <hyperlink ref="AR58" r:id="rId165"/>
    <hyperlink ref="AQ42" r:id="rId166"/>
    <hyperlink ref="AR42" r:id="rId167"/>
    <hyperlink ref="AQ70" r:id="rId168"/>
    <hyperlink ref="AR70" r:id="rId169"/>
    <hyperlink ref="AQ72" r:id="rId170"/>
    <hyperlink ref="AR72" r:id="rId171"/>
    <hyperlink ref="AQ71" r:id="rId172"/>
    <hyperlink ref="AR71" r:id="rId173"/>
    <hyperlink ref="AQ80" r:id="rId174"/>
    <hyperlink ref="AR80" r:id="rId175"/>
    <hyperlink ref="AQ44" r:id="rId176"/>
    <hyperlink ref="AR44" r:id="rId177"/>
    <hyperlink ref="AQ43" r:id="rId178"/>
    <hyperlink ref="AR43" r:id="rId179"/>
    <hyperlink ref="AQ56" r:id="rId180"/>
    <hyperlink ref="AR56" r:id="rId181"/>
    <hyperlink ref="AQ39" r:id="rId182"/>
    <hyperlink ref="AR39" r:id="rId183"/>
    <hyperlink ref="AQ93" r:id="rId184"/>
    <hyperlink ref="AR93" r:id="rId185"/>
    <hyperlink ref="AQ77" r:id="rId186"/>
    <hyperlink ref="AR77" r:id="rId187"/>
    <hyperlink ref="AQ50" r:id="rId188"/>
    <hyperlink ref="AR45" r:id="rId189"/>
    <hyperlink ref="AQ45" r:id="rId190"/>
    <hyperlink ref="AR46" r:id="rId191"/>
    <hyperlink ref="AQ49" r:id="rId192"/>
    <hyperlink ref="AR49" r:id="rId193"/>
    <hyperlink ref="AQ51" r:id="rId194"/>
    <hyperlink ref="AR51" r:id="rId195"/>
    <hyperlink ref="AQ55" r:id="rId196"/>
    <hyperlink ref="AR55" r:id="rId197"/>
    <hyperlink ref="AQ69" r:id="rId198"/>
    <hyperlink ref="AR69" r:id="rId199"/>
    <hyperlink ref="AR76" r:id="rId200"/>
    <hyperlink ref="AR94" r:id="rId201"/>
    <hyperlink ref="AQ94" r:id="rId202"/>
    <hyperlink ref="AR38" r:id="rId203"/>
    <hyperlink ref="AR40" r:id="rId204"/>
    <hyperlink ref="AQ38" r:id="rId205"/>
    <hyperlink ref="AR59" r:id="rId206"/>
    <hyperlink ref="AQ516" r:id="rId207"/>
    <hyperlink ref="AR516" r:id="rId208"/>
    <hyperlink ref="AQ517" r:id="rId209"/>
    <hyperlink ref="AR517" r:id="rId210" location="C"/>
    <hyperlink ref="AQ510" r:id="rId211"/>
    <hyperlink ref="AR510" r:id="rId212"/>
    <hyperlink ref="AQ548" r:id="rId213"/>
    <hyperlink ref="AS548" r:id="rId214"/>
    <hyperlink ref="AQ565" r:id="rId215"/>
    <hyperlink ref="AR565" r:id="rId216"/>
    <hyperlink ref="AQ530" r:id="rId217"/>
    <hyperlink ref="AR530" r:id="rId218"/>
    <hyperlink ref="AQ569" r:id="rId219"/>
    <hyperlink ref="AR569" r:id="rId220"/>
    <hyperlink ref="AQ528" r:id="rId221"/>
    <hyperlink ref="AR528" r:id="rId222"/>
    <hyperlink ref="AQ518" r:id="rId223"/>
    <hyperlink ref="AS518" r:id="rId224"/>
    <hyperlink ref="AQ523" r:id="rId225"/>
    <hyperlink ref="AR523" r:id="rId226"/>
    <hyperlink ref="AQ520" r:id="rId227"/>
    <hyperlink ref="AR520" r:id="rId228"/>
    <hyperlink ref="AQ551" r:id="rId229"/>
    <hyperlink ref="AR551" r:id="rId230"/>
    <hyperlink ref="AQ543" r:id="rId231"/>
    <hyperlink ref="AS543" r:id="rId232"/>
    <hyperlink ref="AQ525" r:id="rId233"/>
    <hyperlink ref="AR525" r:id="rId234"/>
    <hyperlink ref="AQ558" r:id="rId235"/>
    <hyperlink ref="AR558" r:id="rId236"/>
    <hyperlink ref="AQ531" r:id="rId237"/>
    <hyperlink ref="AR531" r:id="rId238"/>
    <hyperlink ref="AQ568" r:id="rId239"/>
    <hyperlink ref="AS568" r:id="rId240"/>
    <hyperlink ref="AQ566" r:id="rId241"/>
    <hyperlink ref="AR566" r:id="rId242"/>
    <hyperlink ref="AQ556" r:id="rId243"/>
    <hyperlink ref="AS556" r:id="rId244"/>
    <hyperlink ref="AQ521" r:id="rId245"/>
    <hyperlink ref="AR521" r:id="rId246"/>
    <hyperlink ref="AQ534" r:id="rId247"/>
    <hyperlink ref="AR534" r:id="rId248"/>
    <hyperlink ref="AQ573" r:id="rId249"/>
    <hyperlink ref="AS573" r:id="rId250"/>
    <hyperlink ref="AQ571" r:id="rId251"/>
    <hyperlink ref="AS571" r:id="rId252"/>
    <hyperlink ref="AQ544" r:id="rId253"/>
    <hyperlink ref="AS544" r:id="rId254"/>
    <hyperlink ref="AQ526" r:id="rId255"/>
    <hyperlink ref="AR526" r:id="rId256"/>
    <hyperlink ref="AQ536" r:id="rId257"/>
    <hyperlink ref="AR536" r:id="rId258"/>
    <hyperlink ref="AQ540" r:id="rId259"/>
    <hyperlink ref="AR540" r:id="rId260"/>
    <hyperlink ref="AQ524" r:id="rId261"/>
    <hyperlink ref="AR524" r:id="rId262"/>
    <hyperlink ref="AQ537" r:id="rId263"/>
    <hyperlink ref="AR537" r:id="rId264"/>
    <hyperlink ref="AQ549" r:id="rId265"/>
    <hyperlink ref="AS549" r:id="rId266"/>
    <hyperlink ref="AQ546" r:id="rId267"/>
    <hyperlink ref="AR546" r:id="rId268"/>
    <hyperlink ref="AQ554" r:id="rId269"/>
    <hyperlink ref="AS554" r:id="rId270"/>
    <hyperlink ref="AQ522" r:id="rId271"/>
    <hyperlink ref="AR522" r:id="rId272"/>
    <hyperlink ref="AQ574" r:id="rId273"/>
    <hyperlink ref="AR574" r:id="rId274"/>
    <hyperlink ref="AQ533" r:id="rId275"/>
    <hyperlink ref="AR533" r:id="rId276"/>
    <hyperlink ref="AQ529" r:id="rId277"/>
    <hyperlink ref="AR529" r:id="rId278"/>
    <hyperlink ref="AQ532" r:id="rId279"/>
    <hyperlink ref="AR532" r:id="rId280"/>
    <hyperlink ref="AQ535" r:id="rId281"/>
    <hyperlink ref="AR535" r:id="rId282"/>
    <hyperlink ref="AR568" r:id="rId283"/>
    <hyperlink ref="AR555" r:id="rId284"/>
    <hyperlink ref="AR554" r:id="rId285"/>
    <hyperlink ref="AR552" r:id="rId286"/>
    <hyperlink ref="AR562" r:id="rId287"/>
    <hyperlink ref="AR556" r:id="rId288"/>
    <hyperlink ref="AR548" r:id="rId289"/>
    <hyperlink ref="AR553" r:id="rId290"/>
    <hyperlink ref="AR549" r:id="rId291"/>
    <hyperlink ref="AR547" r:id="rId292" location="C"/>
    <hyperlink ref="AR544" r:id="rId293"/>
    <hyperlink ref="AR543" r:id="rId294"/>
    <hyperlink ref="AR518" r:id="rId295"/>
    <hyperlink ref="AR541" r:id="rId296"/>
    <hyperlink ref="AR573" r:id="rId297"/>
    <hyperlink ref="AR571" r:id="rId298"/>
    <hyperlink ref="AQ542" r:id="rId299"/>
    <hyperlink ref="AR542" r:id="rId300"/>
    <hyperlink ref="AS542" r:id="rId301"/>
    <hyperlink ref="AQ577" r:id="rId302"/>
    <hyperlink ref="AR577" r:id="rId303"/>
    <hyperlink ref="AQ579" r:id="rId304"/>
    <hyperlink ref="AR579" r:id="rId305"/>
    <hyperlink ref="AQ581" r:id="rId306"/>
    <hyperlink ref="AR581" r:id="rId307"/>
    <hyperlink ref="AQ582" r:id="rId308"/>
    <hyperlink ref="AR582" r:id="rId309"/>
    <hyperlink ref="AQ580" r:id="rId310"/>
    <hyperlink ref="AR580" r:id="rId311"/>
    <hyperlink ref="AQ578" r:id="rId312"/>
    <hyperlink ref="AR578" r:id="rId313"/>
    <hyperlink ref="AQ391" r:id="rId314"/>
    <hyperlink ref="AR391" r:id="rId315" display="https://congresovisible.uniandes.edu.co/proyectos-de-ley/ppor-la-cual-se-reforma-la-ley-1621-de-2013-y-se-dictan-otras-disposiciones-para-reforzar-la-proteccion-a-los-derechos-humanos-y-fortalecer-el-marco-juridico-que-permita-a-los-organismos-que-llevan-a-cabo-actividades-de-inteligencia-y-contrainteligencia-y-cumplir-con-su-mision-constitucional-y-legal-reglamenta-actividades-de-inteligencia-y-contrainteligencia/13375/"/>
    <hyperlink ref="AS391" r:id="rId316"/>
    <hyperlink ref="AQ377" r:id="rId317" display="https://leyes.senado.gov.co/proyectos/index.php/proyectos-ley/cuatrenio-2022-2026/2024-2025/article/87-por-medio-de-la-cual-se-formulan-lineamientos-de-politica-publica-para-la-seguridad-digital-de-ninos-ninas-y-adolescentes-se-modifica-la-ley-1146-de-2007-la-ley-599-de-2000-y-se-dictan-otras-disposiciones"/>
    <hyperlink ref="AR377" r:id="rId318" display="https://congresovisible.uniandes.edu.co/proyectos-de-ley/ppor-medio-de-la-cual-se-formulan-lineamientos-de-politica-publica-para-la-seguridad-digital-de-ninos-ninas-y-adolescentes-se-modifica-la-ley-1146-de-2007-la-ley-599-de-2000-y-se-dictan-otras-disposiciones-politica-publica-para-la-seguridad-digital/13802/"/>
    <hyperlink ref="AS377" r:id="rId319"/>
    <hyperlink ref="AR53" r:id="rId320"/>
    <hyperlink ref="AR255" r:id="rId321"/>
    <hyperlink ref="AS255" r:id="rId322"/>
    <hyperlink ref="AR250" r:id="rId323"/>
    <hyperlink ref="AS250" r:id="rId324"/>
    <hyperlink ref="AR299" r:id="rId325"/>
    <hyperlink ref="AS299" r:id="rId326"/>
    <hyperlink ref="AR301" r:id="rId327"/>
    <hyperlink ref="AS301" r:id="rId328"/>
    <hyperlink ref="AR213" r:id="rId329"/>
    <hyperlink ref="AS213" r:id="rId330"/>
    <hyperlink ref="AR211" r:id="rId331"/>
    <hyperlink ref="AS211" r:id="rId332"/>
    <hyperlink ref="AR302" r:id="rId333"/>
    <hyperlink ref="AS302" r:id="rId334"/>
    <hyperlink ref="AR289" r:id="rId335"/>
    <hyperlink ref="AS289" r:id="rId336"/>
    <hyperlink ref="AR215" r:id="rId337"/>
    <hyperlink ref="AS215" r:id="rId338"/>
    <hyperlink ref="AR216" r:id="rId339"/>
    <hyperlink ref="AS216" r:id="rId340"/>
    <hyperlink ref="AR190" r:id="rId341"/>
    <hyperlink ref="AS190" r:id="rId342"/>
    <hyperlink ref="AR149" r:id="rId343"/>
    <hyperlink ref="AS149" r:id="rId344"/>
    <hyperlink ref="AR172" r:id="rId345"/>
    <hyperlink ref="AS172" r:id="rId346"/>
    <hyperlink ref="AR182" r:id="rId347"/>
    <hyperlink ref="AS182" r:id="rId348"/>
    <hyperlink ref="AR256" r:id="rId349"/>
    <hyperlink ref="AS256" r:id="rId350"/>
    <hyperlink ref="AR209" r:id="rId351"/>
    <hyperlink ref="AS209" r:id="rId352"/>
    <hyperlink ref="AR225" r:id="rId353"/>
    <hyperlink ref="AS225" r:id="rId354"/>
    <hyperlink ref="AR212" r:id="rId355"/>
    <hyperlink ref="AS212" r:id="rId356"/>
    <hyperlink ref="AR180" r:id="rId357"/>
    <hyperlink ref="AS180" r:id="rId358"/>
    <hyperlink ref="AR264" r:id="rId359"/>
    <hyperlink ref="AS264" r:id="rId360"/>
    <hyperlink ref="AR287" r:id="rId361"/>
    <hyperlink ref="AS287" r:id="rId362"/>
    <hyperlink ref="AR290" r:id="rId363"/>
    <hyperlink ref="AS290" r:id="rId364"/>
    <hyperlink ref="AR286" r:id="rId365"/>
    <hyperlink ref="AS286" r:id="rId366"/>
    <hyperlink ref="AR298" r:id="rId367"/>
    <hyperlink ref="AS298" r:id="rId368"/>
    <hyperlink ref="AR280" r:id="rId369"/>
    <hyperlink ref="AS280" r:id="rId370"/>
    <hyperlink ref="AS282" r:id="rId371"/>
    <hyperlink ref="AT282" r:id="rId372"/>
    <hyperlink ref="AR284" r:id="rId373"/>
    <hyperlink ref="AS284" r:id="rId374"/>
    <hyperlink ref="AR272" r:id="rId375"/>
    <hyperlink ref="AS272" r:id="rId376"/>
    <hyperlink ref="AR271" r:id="rId377"/>
    <hyperlink ref="AS271" r:id="rId378"/>
    <hyperlink ref="AR270" r:id="rId379"/>
    <hyperlink ref="AS270" r:id="rId380"/>
    <hyperlink ref="AR278" r:id="rId381"/>
    <hyperlink ref="AS278" r:id="rId382"/>
    <hyperlink ref="AR281" r:id="rId383"/>
    <hyperlink ref="AS281" r:id="rId384"/>
    <hyperlink ref="AR283" r:id="rId385"/>
    <hyperlink ref="AS283" r:id="rId386"/>
    <hyperlink ref="AR275" r:id="rId387"/>
    <hyperlink ref="AS275" r:id="rId388"/>
    <hyperlink ref="AR277" r:id="rId389"/>
    <hyperlink ref="AS277" r:id="rId390"/>
    <hyperlink ref="AR306" r:id="rId391"/>
    <hyperlink ref="AS306" r:id="rId392"/>
    <hyperlink ref="AR303" r:id="rId393"/>
    <hyperlink ref="AS303" r:id="rId394"/>
    <hyperlink ref="AR247" r:id="rId395"/>
    <hyperlink ref="AS247" r:id="rId396"/>
    <hyperlink ref="AR241" r:id="rId397"/>
    <hyperlink ref="AS241" r:id="rId398"/>
    <hyperlink ref="AR262" r:id="rId399"/>
    <hyperlink ref="AS262" r:id="rId400"/>
    <hyperlink ref="AS251" r:id="rId401"/>
    <hyperlink ref="AT251" r:id="rId402"/>
    <hyperlink ref="AR248" r:id="rId403"/>
    <hyperlink ref="AS248" r:id="rId404"/>
    <hyperlink ref="AR242" r:id="rId405"/>
    <hyperlink ref="AS242" r:id="rId406"/>
    <hyperlink ref="AR219" r:id="rId407"/>
    <hyperlink ref="AS219" r:id="rId408"/>
    <hyperlink ref="AR252" r:id="rId409"/>
    <hyperlink ref="AS252" r:id="rId410"/>
    <hyperlink ref="AR244" r:id="rId411"/>
    <hyperlink ref="AS244" r:id="rId412"/>
    <hyperlink ref="AR249" r:id="rId413"/>
    <hyperlink ref="AS249" r:id="rId414"/>
    <hyperlink ref="AR240" r:id="rId415"/>
    <hyperlink ref="AS240" r:id="rId416"/>
    <hyperlink ref="AR239" r:id="rId417"/>
    <hyperlink ref="AS239" r:id="rId418"/>
    <hyperlink ref="AR238" r:id="rId419"/>
    <hyperlink ref="AS238" r:id="rId420"/>
    <hyperlink ref="AR257" r:id="rId421"/>
    <hyperlink ref="AS257" r:id="rId422"/>
    <hyperlink ref="AR235" r:id="rId423"/>
    <hyperlink ref="AS235" r:id="rId424"/>
    <hyperlink ref="AR267" r:id="rId425"/>
    <hyperlink ref="AS267" r:id="rId426"/>
    <hyperlink ref="AR224" r:id="rId427"/>
    <hyperlink ref="AS224" r:id="rId428"/>
    <hyperlink ref="AR234" r:id="rId429"/>
    <hyperlink ref="AS234" r:id="rId430"/>
    <hyperlink ref="AR193" r:id="rId431"/>
    <hyperlink ref="AS193" r:id="rId432"/>
    <hyperlink ref="AR253" r:id="rId433"/>
    <hyperlink ref="AS253" r:id="rId434"/>
    <hyperlink ref="AR218" r:id="rId435"/>
    <hyperlink ref="AS218" r:id="rId436"/>
    <hyperlink ref="AR258" r:id="rId437"/>
    <hyperlink ref="AS258" r:id="rId438"/>
    <hyperlink ref="AR245" r:id="rId439"/>
    <hyperlink ref="AS245" r:id="rId440"/>
    <hyperlink ref="AR226" r:id="rId441"/>
    <hyperlink ref="AS226" r:id="rId442"/>
    <hyperlink ref="AR232" r:id="rId443"/>
    <hyperlink ref="AS232" r:id="rId444"/>
    <hyperlink ref="AR268" r:id="rId445"/>
    <hyperlink ref="AS268" r:id="rId446"/>
    <hyperlink ref="AR263" r:id="rId447"/>
    <hyperlink ref="AS263" r:id="rId448"/>
    <hyperlink ref="AR223" r:id="rId449"/>
    <hyperlink ref="AS223" r:id="rId450"/>
    <hyperlink ref="AR269" r:id="rId451"/>
    <hyperlink ref="AS269" r:id="rId452"/>
    <hyperlink ref="AR243" r:id="rId453"/>
    <hyperlink ref="AS243" r:id="rId454"/>
    <hyperlink ref="AR236" r:id="rId455"/>
    <hyperlink ref="AS236" r:id="rId456"/>
    <hyperlink ref="AR227" r:id="rId457"/>
    <hyperlink ref="AS227" r:id="rId458"/>
    <hyperlink ref="AR237" r:id="rId459"/>
    <hyperlink ref="AS237" r:id="rId460"/>
    <hyperlink ref="AR228" r:id="rId461"/>
    <hyperlink ref="AS228" r:id="rId462"/>
    <hyperlink ref="AR266" r:id="rId463"/>
    <hyperlink ref="AS266" r:id="rId464"/>
    <hyperlink ref="AR221" r:id="rId465"/>
    <hyperlink ref="AS221" r:id="rId466"/>
    <hyperlink ref="AR220" r:id="rId467"/>
    <hyperlink ref="AS220" r:id="rId468"/>
    <hyperlink ref="AR265" r:id="rId469"/>
    <hyperlink ref="AS265" r:id="rId470"/>
    <hyperlink ref="AR222" r:id="rId471"/>
    <hyperlink ref="AS222" r:id="rId472"/>
    <hyperlink ref="AR233" r:id="rId473"/>
    <hyperlink ref="AS233" r:id="rId474"/>
    <hyperlink ref="AR259" r:id="rId475"/>
    <hyperlink ref="AS259" r:id="rId476"/>
    <hyperlink ref="AR229" r:id="rId477"/>
    <hyperlink ref="AS229" r:id="rId478"/>
    <hyperlink ref="AR230" r:id="rId479"/>
    <hyperlink ref="AS230" r:id="rId480"/>
    <hyperlink ref="AR65" r:id="rId481"/>
    <hyperlink ref="AR75" r:id="rId482"/>
    <hyperlink ref="AR382" r:id="rId483" display="https://leyes.senado.gov.co/proyectos/index.php/proyectos-ley/cuatrenio-2022-2026/2024-2025/article/249-por-medio-de-la-cual-se-dictan-disposiciones-para-el-suministro-intercambio-y-aprovechamiento-de-la-infraestructura-de-datos-del-estado-colombiano-idec-y-la-interoperabilidad-de-los-sistemas-de-informacion-de-las-entidades-publicas-y-se-dictan-otras-disposiciones"/>
    <hyperlink ref="AS387" r:id="rId484"/>
    <hyperlink ref="AS396" r:id="rId485"/>
    <hyperlink ref="AR404" r:id="rId486"/>
    <hyperlink ref="AT428" r:id="rId487"/>
    <hyperlink ref="AT429" r:id="rId488"/>
    <hyperlink ref="AT431" r:id="rId489"/>
    <hyperlink ref="AT433" r:id="rId490"/>
    <hyperlink ref="AT441:AT442" r:id="rId491" display="https://proyectosdeley.asambleanacional.gob.ec/report"/>
    <hyperlink ref="AT440" r:id="rId492"/>
    <hyperlink ref="AS587" r:id="rId493"/>
    <hyperlink ref="AS588" r:id="rId494"/>
    <hyperlink ref="AS589" r:id="rId495"/>
    <hyperlink ref="AT590" r:id="rId496"/>
    <hyperlink ref="AQ420" r:id="rId497"/>
    <hyperlink ref="AR420" r:id="rId498"/>
    <hyperlink ref="AQ405" r:id="rId499"/>
    <hyperlink ref="AR405" r:id="rId500"/>
    <hyperlink ref="AS405" r:id="rId501"/>
    <hyperlink ref="AQ421" r:id="rId502"/>
    <hyperlink ref="AR421" r:id="rId503"/>
    <hyperlink ref="AS421" r:id="rId504" location=":~:text=(junio%2003)-,Por%20el%20cual%20se%20dictan%20medidas%20especiales%20en%20materia%20de,ecol%C3%B3gica%20en%20el%20sector%20empresarial%20"/>
    <hyperlink ref="AQ388" r:id="rId505"/>
    <hyperlink ref="AR388" r:id="rId506"/>
    <hyperlink ref="AS388" r:id="rId507"/>
    <hyperlink ref="AT388" r:id="rId508" location=":~:text=RESOLUCION%202335%20DE%202023&amp;text=(diciembre%2029)-,por%20la%20cual%20se%20establecen%20los%20procedimientos%20y%20aspectos%20t%C3%A9cnicos,y%20se%20dictan%20otras%20disposiciones" display="https://www.suin-juriscol.gov.co/clp/contenidos.dll/Resolucion/30050935?fn=document-frame.htm$f=templates$3.0#:~:text=RESOLUCION%202335%20DE%202023&amp;text=(diciembre%2029)-,por%20la%20cual%20se%20establecen%20los%20procedimientos%20y%20aspectos%20t%C3%A9cnicos,y%20se%20dictan%20otras%20disposiciones."/>
    <hyperlink ref="AQ414" r:id="rId509" location="1"/>
    <hyperlink ref="AR414" r:id="rId510"/>
    <hyperlink ref="AS414" r:id="rId511"/>
    <hyperlink ref="AQ413" r:id="rId512"/>
    <hyperlink ref="AR413" r:id="rId513"/>
    <hyperlink ref="AS413" r:id="rId514"/>
    <hyperlink ref="AR381" r:id="rId515"/>
    <hyperlink ref="AQ381" r:id="rId516"/>
    <hyperlink ref="AS381" r:id="rId517"/>
    <hyperlink ref="AQ389" r:id="rId518"/>
    <hyperlink ref="AR389" r:id="rId519" location=":~:text=La%20alcaldesa%20de%20Bogot%C3%A1%2C%20Claudia,correspondiente%20en%20el%20Distrito%20Capital%22"/>
    <hyperlink ref="AS389" r:id="rId520"/>
    <hyperlink ref="AQ410" r:id="rId521"/>
    <hyperlink ref="AR410" r:id="rId522"/>
    <hyperlink ref="AQ426" r:id="rId523"/>
    <hyperlink ref="AQ408" r:id="rId524"/>
    <hyperlink ref="AR408" r:id="rId525"/>
    <hyperlink ref="AS408" r:id="rId526"/>
    <hyperlink ref="AQ367" r:id="rId527"/>
    <hyperlink ref="AR367" r:id="rId528"/>
    <hyperlink ref="AR368" r:id="rId529"/>
    <hyperlink ref="AR146" r:id="rId530"/>
    <hyperlink ref="AS146" r:id="rId531"/>
    <hyperlink ref="AR177" r:id="rId532"/>
    <hyperlink ref="AS177" r:id="rId533"/>
    <hyperlink ref="AR150" r:id="rId534"/>
    <hyperlink ref="AS150" r:id="rId535"/>
    <hyperlink ref="AR152" r:id="rId536"/>
    <hyperlink ref="AS152" r:id="rId537"/>
    <hyperlink ref="AR206" r:id="rId538"/>
    <hyperlink ref="AS206" r:id="rId539"/>
    <hyperlink ref="AR167" r:id="rId540"/>
    <hyperlink ref="AS167" r:id="rId541"/>
    <hyperlink ref="AR166" r:id="rId542"/>
    <hyperlink ref="AS166" r:id="rId543"/>
    <hyperlink ref="AR187" r:id="rId544"/>
    <hyperlink ref="AS187" r:id="rId545"/>
    <hyperlink ref="AR155" r:id="rId546"/>
    <hyperlink ref="AS155" r:id="rId547"/>
    <hyperlink ref="AR204" r:id="rId548"/>
    <hyperlink ref="AS204" r:id="rId549"/>
    <hyperlink ref="AS160" r:id="rId550"/>
    <hyperlink ref="AT160" r:id="rId551"/>
    <hyperlink ref="AR214" r:id="rId552"/>
    <hyperlink ref="AS214" r:id="rId553"/>
    <hyperlink ref="AR153" r:id="rId554"/>
    <hyperlink ref="AS153" r:id="rId555"/>
    <hyperlink ref="AR161" r:id="rId556"/>
    <hyperlink ref="AS161" r:id="rId557"/>
    <hyperlink ref="AR158" r:id="rId558"/>
    <hyperlink ref="AS158" r:id="rId559"/>
    <hyperlink ref="AR308" r:id="rId560"/>
    <hyperlink ref="AS308" r:id="rId561"/>
    <hyperlink ref="AR191" r:id="rId562"/>
    <hyperlink ref="AS191" r:id="rId563"/>
    <hyperlink ref="AR186" r:id="rId564"/>
    <hyperlink ref="AS186" r:id="rId565"/>
    <hyperlink ref="AR189" r:id="rId566"/>
    <hyperlink ref="AS189" r:id="rId567"/>
    <hyperlink ref="AR162" r:id="rId568"/>
    <hyperlink ref="AS162" r:id="rId569"/>
    <hyperlink ref="AR208" r:id="rId570"/>
    <hyperlink ref="AS208" r:id="rId571"/>
    <hyperlink ref="AR183" r:id="rId572"/>
    <hyperlink ref="AS183" r:id="rId573"/>
    <hyperlink ref="AR192" r:id="rId574"/>
    <hyperlink ref="AS192" r:id="rId575"/>
    <hyperlink ref="AR168" r:id="rId576"/>
    <hyperlink ref="AS168" r:id="rId577"/>
    <hyperlink ref="AR171" r:id="rId578"/>
    <hyperlink ref="AS171" r:id="rId579"/>
    <hyperlink ref="AR197" r:id="rId580"/>
    <hyperlink ref="AS197" r:id="rId581"/>
    <hyperlink ref="AR196" r:id="rId582"/>
    <hyperlink ref="AS196" r:id="rId583"/>
    <hyperlink ref="AR142" r:id="rId584"/>
    <hyperlink ref="AS142" r:id="rId585"/>
    <hyperlink ref="AR143" r:id="rId586"/>
    <hyperlink ref="AS143" r:id="rId587"/>
    <hyperlink ref="AS154" r:id="rId588"/>
    <hyperlink ref="AT154" r:id="rId589"/>
    <hyperlink ref="AR156" r:id="rId590"/>
    <hyperlink ref="AS156" r:id="rId591"/>
    <hyperlink ref="AR148" r:id="rId592"/>
    <hyperlink ref="AS148" r:id="rId593"/>
    <hyperlink ref="AR178" r:id="rId594"/>
    <hyperlink ref="AS178" r:id="rId595"/>
    <hyperlink ref="AR145" r:id="rId596"/>
    <hyperlink ref="AS145" r:id="rId597"/>
    <hyperlink ref="AR164" r:id="rId598"/>
    <hyperlink ref="AS164" r:id="rId599"/>
    <hyperlink ref="AR188" r:id="rId600"/>
    <hyperlink ref="AS188" r:id="rId601"/>
    <hyperlink ref="AR144" r:id="rId602"/>
    <hyperlink ref="AS144" r:id="rId603"/>
    <hyperlink ref="AR163" r:id="rId604"/>
    <hyperlink ref="AS163" r:id="rId605"/>
    <hyperlink ref="AR174" r:id="rId606"/>
    <hyperlink ref="AS174" r:id="rId607"/>
    <hyperlink ref="AR176" r:id="rId608"/>
    <hyperlink ref="AS176" r:id="rId609"/>
    <hyperlink ref="AR210" r:id="rId610"/>
    <hyperlink ref="AS210" r:id="rId611"/>
    <hyperlink ref="AR159" r:id="rId612"/>
    <hyperlink ref="AS159" r:id="rId613"/>
    <hyperlink ref="AR157" r:id="rId614"/>
    <hyperlink ref="AS157" r:id="rId615"/>
    <hyperlink ref="AR173" r:id="rId616"/>
    <hyperlink ref="AS173" r:id="rId617"/>
    <hyperlink ref="AR198" r:id="rId618"/>
    <hyperlink ref="AS198" r:id="rId619"/>
    <hyperlink ref="AR200" r:id="rId620"/>
    <hyperlink ref="AS200" r:id="rId621"/>
    <hyperlink ref="AR202" r:id="rId622"/>
    <hyperlink ref="AS202" r:id="rId623"/>
    <hyperlink ref="AR170" r:id="rId624"/>
    <hyperlink ref="AS170" r:id="rId625"/>
    <hyperlink ref="AR179" r:id="rId626"/>
    <hyperlink ref="AS179" r:id="rId627"/>
    <hyperlink ref="AR185" r:id="rId628"/>
    <hyperlink ref="AS185" r:id="rId629"/>
    <hyperlink ref="AR181" r:id="rId630"/>
    <hyperlink ref="AS181" r:id="rId631"/>
    <hyperlink ref="AR184" r:id="rId632"/>
    <hyperlink ref="AS184" r:id="rId633"/>
    <hyperlink ref="AR194" r:id="rId634"/>
    <hyperlink ref="AS194" r:id="rId635"/>
    <hyperlink ref="AR217" r:id="rId636"/>
    <hyperlink ref="AS217" r:id="rId637"/>
    <hyperlink ref="AR207" r:id="rId638"/>
    <hyperlink ref="AS207" r:id="rId639"/>
    <hyperlink ref="AQ512" r:id="rId640"/>
    <hyperlink ref="AR512" r:id="rId641" location="T"/>
    <hyperlink ref="AS512" r:id="rId642"/>
    <hyperlink ref="AS530" r:id="rId643"/>
    <hyperlink ref="AS536" r:id="rId644"/>
    <hyperlink ref="AS564" r:id="rId645"/>
    <hyperlink ref="AS567" r:id="rId646"/>
    <hyperlink ref="AS559" r:id="rId647"/>
    <hyperlink ref="AS566" r:id="rId648"/>
    <hyperlink ref="AS558" r:id="rId649"/>
    <hyperlink ref="AS551" r:id="rId650"/>
    <hyperlink ref="AQ557" r:id="rId651"/>
    <hyperlink ref="AR557" r:id="rId652"/>
    <hyperlink ref="AS557" r:id="rId653"/>
    <hyperlink ref="AS561" r:id="rId654"/>
    <hyperlink ref="AS550" r:id="rId655"/>
    <hyperlink ref="AS540" r:id="rId656"/>
    <hyperlink ref="AS521" r:id="rId657"/>
    <hyperlink ref="AS523" r:id="rId658"/>
    <hyperlink ref="AS528" r:id="rId659"/>
    <hyperlink ref="AS546" r:id="rId660"/>
    <hyperlink ref="AS545" r:id="rId661"/>
    <hyperlink ref="AS510" r:id="rId662"/>
    <hyperlink ref="AS516" r:id="rId663"/>
    <hyperlink ref="AS517" r:id="rId664"/>
    <hyperlink ref="AS520" r:id="rId665"/>
    <hyperlink ref="AS565" r:id="rId666"/>
    <hyperlink ref="AS579" r:id="rId667"/>
    <hyperlink ref="AT355" r:id="rId668"/>
    <hyperlink ref="AS355" r:id="rId669"/>
    <hyperlink ref="AR355" r:id="rId670"/>
    <hyperlink ref="AS452" r:id="rId671"/>
    <hyperlink ref="AT452" r:id="rId672"/>
    <hyperlink ref="AT538" r:id="rId673"/>
    <hyperlink ref="AS526" r:id="rId674"/>
    <hyperlink ref="AS525" r:id="rId675"/>
    <hyperlink ref="AT575" r:id="rId676"/>
    <hyperlink ref="AQ372" r:id="rId677"/>
    <hyperlink ref="AR372" r:id="rId678"/>
    <hyperlink ref="AS372" r:id="rId679"/>
    <hyperlink ref="AQ361" r:id="rId680"/>
    <hyperlink ref="AR361" r:id="rId681" display="https://congresovisible.uniandes.edu.co/proyectos-de-ley/ppor-medio-de-la-cual-se-regula-el-uso-de-las-armas-autonomas-letales-en-el-sector-de-la-defensa-y-la-seguridad-nacional-y-se-dictan-otras-disposiciones-regula-el-uso-de-las-armas-autonomas-letales/14324/"/>
    <hyperlink ref="AS361" r:id="rId682"/>
    <hyperlink ref="AS385" r:id="rId683"/>
    <hyperlink ref="AQ358" r:id="rId684"/>
    <hyperlink ref="AR358" r:id="rId685" display="https://congresovisible.uniandes.edu.co/proyectos-de-ley/ppor-medio-del-cual-se-establece-el-plan-nacional-de-manejo-de-la-epoca-y-otras-enfermedades-respiratorias-y-se-dictan-otras-disposiciones-plan-nacional-de-manejo-de-enfermedades-respiratorias/14422/"/>
    <hyperlink ref="AS358" r:id="rId686"/>
    <hyperlink ref="AQ362" r:id="rId687"/>
    <hyperlink ref="AR362" r:id="rId688"/>
    <hyperlink ref="AS362" r:id="rId689"/>
    <hyperlink ref="AR365" r:id="rId690"/>
    <hyperlink ref="AS365" r:id="rId691" display="https://congresovisible.uniandes.edu.co/proyectos-de-ley/ppor-medio-del-cual-la-nacion-rinde-homenaje-a-la-ciudad-de-popayan-del-departamento-del-cauca-y-se-asocia-a-la-preparacion-y-conmemoracion-del-v-centenario-de-su-fundacion-y-se-dictan-otras-disposiciones-quinto-centenario-de-popayan-cauca/14109/"/>
    <hyperlink ref="AT365" r:id="rId692"/>
    <hyperlink ref="AQ373" r:id="rId693"/>
    <hyperlink ref="AR373" r:id="rId694" display="https://congresovisible.uniandes.edu.co/proyectos-de-ley/ppor-medio-del-cual-se-expide-el-estatuto-de-la-igualdad-para-la-garantia-de-los-derechos-de-las-ninas-y-las-mujeres-en-toda-su-diversidad-y-se-dictan-otras-disposiciones-estatuto-de-la-igualdad-para-la-garantia-de-los-derechos-de-las-ninas-y-las-mujeres-en-toda-su-diversidad/13963/"/>
    <hyperlink ref="AS373" r:id="rId695"/>
    <hyperlink ref="AR379" r:id="rId696" display="https://leyes.senado.gov.co/proyectos/index.php/proyectos-ley/cuatrenio-2022-2026/2024-2025/article/420-por-medio-de-la-cual-la-nacion-rinde-publico-homenaje-al-municipio-de-briceno-en-el-departamento-de-antioquia-con-ocasion-de-la-conmemoracion-de-los-140-anos-de-existencia-y-45-anos-de-vida-institucional-y-se-dictan-otras-disposiciones"/>
    <hyperlink ref="AQ390" r:id="rId697"/>
    <hyperlink ref="AR390" r:id="rId698"/>
    <hyperlink ref="AS390" r:id="rId699" display="https://congresovisible.uniandes.edu.co/proyectos-de-ley/ppor-medio-de-la-cual-se-establecen-medidas-para-garantizar-el-acceso-al-agua-para-consumo-humano-y-saneamiento-basico-en-el-departamento-de-la-guajira-garantias-de-acceso-al-agua-en-la-guajira/13468/"/>
    <hyperlink ref="AT390" r:id="rId700"/>
    <hyperlink ref="AQ400" r:id="rId701"/>
    <hyperlink ref="AR400" r:id="rId702"/>
    <hyperlink ref="AS400" r:id="rId703"/>
    <hyperlink ref="AQ424" r:id="rId704"/>
    <hyperlink ref="AR424" r:id="rId705"/>
    <hyperlink ref="AS424" r:id="rId706"/>
    <hyperlink ref="AQ384" r:id="rId707"/>
    <hyperlink ref="AR384" r:id="rId708"/>
    <hyperlink ref="AS384" r:id="rId709"/>
    <hyperlink ref="AQ386" r:id="rId710" display="https://leyes.senado.gov.co/proyectos/index.php/proyectos-ley/cuatrenio-2022-2026/2023-2024/article/254-por-medio-de-la-cual-se-formulan-lineamientos-de-politica-publica-para-la-seguridad-digital-de-ninos-ninas-y-adolescentes-se-modifica-la-ley-1146-de-2007-la-ley-599-de-2000-y-se-dictan-otras-disposiciones"/>
    <hyperlink ref="AR386" r:id="rId711" display="https://congresovisible.uniandes.edu.co/proyectos-de-ley/ppor-medio-de-la-cual-se-formulan-lineamientos-de-politica-publica-para-la-seguridad-digital-de-ninos-ninas-y-adolescentes-se-modifica-la-ley-1146-de-2007-la-ley-599-de-2000-y-se-dictan-otras-disposiciones-lineamientos-de-politica-publica-para-la-seguridad-digital/13579/"/>
    <hyperlink ref="AS386" r:id="rId712"/>
    <hyperlink ref="AQ383" r:id="rId713"/>
    <hyperlink ref="AR383" r:id="rId714" display="https://congresovisible.uniandes.edu.co/proyectos-de-ley/ppor-medio-de-la-cual-se-fortalecen-las-medidas-para-el-mejoramiento-de-las-condiciones-de-convivencia-y-seguridad-en-los-territorios-financiacion-de-las-necesidades-de-seguridad-y-convivencia/13614/"/>
    <hyperlink ref="AS383" r:id="rId715"/>
    <hyperlink ref="AQ395" r:id="rId716"/>
    <hyperlink ref="AR395" r:id="rId717" location=":~:text=LEY%202437%20DE%202024&amp;text=(diciembre%2012)-,Por%20medio%20del%20cual%20se%20establece%20la%20legislaci%C3%B3n%20permanente%20de,y%20se%20dictan%20otras%20disposiciones"/>
    <hyperlink ref="AS395" r:id="rId718" display="https://leyes.senado.gov.co/proyectos/index.php/proyectos-ley/cuatrenio-2022-2026/2023-2024/article/106-por-medio-del-cual-se-establece-la-legislacion-permanente-de-los-decretos-legislativos-560-y-772-de-2020-decretos-reglamentarios-842-y-1332-de-2020-en-materia-de-insolvencia-empresaria-y-se-dictan-otras-disposiciones"/>
    <hyperlink ref="AT395" r:id="rId719" display="https://congresovisible.uniandes.edu.co/proyectos-de-ley/ppor-medio-del-cual-se-establece-la-legislacion-permanente-de-los-decretos-legislativos-560-y-772-de-2020-decretos-reglamentarios-842-y-1332-de-2020-en-materia-de-insolvencia-empresaria-y-se-dictan-otras-disposiciones-insolvencia-empresarial/13239/"/>
    <hyperlink ref="AQ418" r:id="rId720"/>
    <hyperlink ref="AR418" r:id="rId721"/>
    <hyperlink ref="AS418" r:id="rId722"/>
    <hyperlink ref="AT418" r:id="rId723"/>
    <hyperlink ref="AQ416" r:id="rId724"/>
    <hyperlink ref="AR416" r:id="rId725"/>
    <hyperlink ref="AS416" r:id="rId726"/>
    <hyperlink ref="AQ402" r:id="rId727"/>
    <hyperlink ref="AR402" r:id="rId728"/>
    <hyperlink ref="AS402" r:id="rId729"/>
    <hyperlink ref="AT402" r:id="rId730"/>
    <hyperlink ref="AQ423" r:id="rId731"/>
    <hyperlink ref="AR423" r:id="rId732"/>
    <hyperlink ref="AS423" r:id="rId733"/>
    <hyperlink ref="AT423" r:id="rId734"/>
    <hyperlink ref="AQ411" r:id="rId735" display="https://leyes.senado.gov.co/proyectos/index.php/proyectos-ley/cuatrenio-2018-2022/2021-2022/article/56-por-medio-de-la-cual-se-regula-la-prestacion-del-servicio-de-entretenimiento-para-adultos-a-traves-de-portales-web-o-plataformas-digitales-y-se-dictan-otras-disposiciones"/>
    <hyperlink ref="AR411" r:id="rId736" display="https://congresovisible.uniandes.edu.co/proyectos-de-ley/ppor-medio-de-la-cual-se-regula-la-prestacion-del-servicio-de-entretenimiento-para-adultos-a-traves-de-portales-web-o-plataformas-digitales-y-se-dictan-otras-disposiciones-regula-la-prestacion-del-servicio-de-webcam/11972/"/>
    <hyperlink ref="AS411" r:id="rId737"/>
    <hyperlink ref="AQ412" r:id="rId738" display="https://leyes.senado.gov.co/proyectos/index.php/proyectos-ley/cuatrenio-2018-2022/2020-2021/article/501-por-medio-de-la-cual-se-regula-la-prestacion-del-servicio-de-entretenimiento-para-adultos-a-traves-de-portales-web-o-plataformas-digitales-y-se-dictan-otras-disposiciones"/>
    <hyperlink ref="AR412" r:id="rId739" display="https://congresovisible.uniandes.edu.co/proyectos-de-ley/ppor-medio-de-la-cual-se-regula-la-prestacion-del-servicio-de-entretenimiento-para-adultos-a-traves-de-portales-web-o-plataformas-digitales-y-se-dictan-otras-disposiciones-comercio-electronico-para-adultos/12230/"/>
    <hyperlink ref="AS412" r:id="rId740"/>
    <hyperlink ref="AQ415" r:id="rId741" display="https://leyes.senado.gov.co/proyectos/index.php/proyectos-ley/cuatrenio-2018-2022/2020-2021/article/373-por-medio-de-la-cual-se-dictan-las-bases-de-la-politica-nacional-de-investigacion-cientifica-desarrollo-tecnologico-e-innovacion-i-d-i-para-la-seguridad-farmaceutica-y-se-dictan-otras-disposiciones"/>
    <hyperlink ref="AR415" r:id="rId742" display="https://congresovisible.uniandes.edu.co/proyectos-de-ley/ppor-medio-de-la-cual-se-dictan-las-bases-de-la-politica-nacional-de-investigacion-cientifica-desarrollo-tecnologico-e-innovacion-idi-para-la-seguridad-farmaceutica-y-se-dictan-otras-disposiciones-politica-de-seguridad-farmaceutica/11400/"/>
    <hyperlink ref="AS415" r:id="rId743"/>
    <hyperlink ref="AQ394" r:id="rId744"/>
    <hyperlink ref="AQ354" r:id="rId745"/>
    <hyperlink ref="AR354" r:id="rId746"/>
    <hyperlink ref="AS354" r:id="rId747"/>
    <hyperlink ref="AS95:AS96" r:id="rId748" display="https://laws.bahamas.gov.bs/cms/legislation/tabled-in-parliament/tabled-in-house-of-assembly.html"/>
    <hyperlink ref="AS95" r:id="rId749"/>
    <hyperlink ref="AR96" r:id="rId750"/>
    <hyperlink ref="AR95" r:id="rId751"/>
    <hyperlink ref="AQ97" r:id="rId752"/>
    <hyperlink ref="AR97" r:id="rId753"/>
    <hyperlink ref="AR101" r:id="rId754"/>
    <hyperlink ref="AS101" r:id="rId755"/>
    <hyperlink ref="AR100" r:id="rId756"/>
    <hyperlink ref="AQ99" r:id="rId757"/>
    <hyperlink ref="AR99" r:id="rId758"/>
    <hyperlink ref="AQ434" r:id="rId759"/>
    <hyperlink ref="AR434" r:id="rId760"/>
    <hyperlink ref="AQ436" r:id="rId761"/>
    <hyperlink ref="AR436" r:id="rId762"/>
    <hyperlink ref="AQ435" r:id="rId763"/>
    <hyperlink ref="AR435" r:id="rId764"/>
    <hyperlink ref="AR452" r:id="rId765"/>
    <hyperlink ref="AQ41" r:id="rId766"/>
    <hyperlink ref="AR41" r:id="rId767"/>
    <hyperlink ref="AR427" r:id="rId768"/>
    <hyperlink ref="AS427" r:id="rId769"/>
    <hyperlink ref="AR430" r:id="rId770"/>
    <hyperlink ref="AS430" r:id="rId771"/>
    <hyperlink ref="AQ74" r:id="rId772"/>
    <hyperlink ref="AQ90" r:id="rId773"/>
    <hyperlink ref="AQ60" r:id="rId774"/>
    <hyperlink ref="AQ52" r:id="rId775"/>
    <hyperlink ref="AQ87" r:id="rId776"/>
    <hyperlink ref="AR87" r:id="rId777"/>
    <hyperlink ref="AS87" r:id="rId778"/>
    <hyperlink ref="AQ78" r:id="rId779"/>
    <hyperlink ref="AQ83" r:id="rId780"/>
    <hyperlink ref="AQ86" r:id="rId781"/>
    <hyperlink ref="AR86" r:id="rId782"/>
    <hyperlink ref="AS86" r:id="rId783"/>
    <hyperlink ref="AQ92" r:id="rId784"/>
    <hyperlink ref="AR92" r:id="rId785"/>
    <hyperlink ref="AS92" r:id="rId786"/>
    <hyperlink ref="AQ82" r:id="rId787"/>
    <hyperlink ref="AQ88" r:id="rId788"/>
    <hyperlink ref="AQ84" r:id="rId789"/>
    <hyperlink ref="AQ67" r:id="rId790"/>
    <hyperlink ref="AH27" r:id="rId791"/>
    <hyperlink ref="AG27" r:id="rId792"/>
    <hyperlink ref="AQ27" r:id="rId793"/>
    <hyperlink ref="AR27" r:id="rId794"/>
    <hyperlink ref="AQ28" r:id="rId795"/>
    <hyperlink ref="AR28" r:id="rId796"/>
    <hyperlink ref="AQ30" r:id="rId797"/>
    <hyperlink ref="AR30" r:id="rId798"/>
    <hyperlink ref="AQ31" r:id="rId799"/>
    <hyperlink ref="AR31" r:id="rId800"/>
    <hyperlink ref="AQ36" r:id="rId801"/>
    <hyperlink ref="AR36" r:id="rId802"/>
    <hyperlink ref="AG26" r:id="rId803"/>
    <hyperlink ref="AH26" r:id="rId804"/>
    <hyperlink ref="AQ26" r:id="rId805"/>
    <hyperlink ref="AR26" r:id="rId806"/>
    <hyperlink ref="AQ29" r:id="rId807"/>
    <hyperlink ref="AR29" r:id="rId808"/>
    <hyperlink ref="AQ32" r:id="rId809"/>
    <hyperlink ref="AR32" r:id="rId810"/>
    <hyperlink ref="AQ33" r:id="rId811"/>
    <hyperlink ref="AR33" r:id="rId812"/>
    <hyperlink ref="AQ34" r:id="rId813"/>
    <hyperlink ref="AR34" r:id="rId814"/>
    <hyperlink ref="AQ35" r:id="rId815"/>
    <hyperlink ref="AR35" r:id="rId816"/>
    <hyperlink ref="AG24" r:id="rId817"/>
    <hyperlink ref="AH24" r:id="rId818"/>
    <hyperlink ref="AQ24" r:id="rId819"/>
    <hyperlink ref="AR24" r:id="rId820"/>
    <hyperlink ref="AG22" r:id="rId821"/>
    <hyperlink ref="AH22" r:id="rId822"/>
    <hyperlink ref="AQ22" r:id="rId823"/>
    <hyperlink ref="AR22" r:id="rId824"/>
    <hyperlink ref="AQ37" r:id="rId825"/>
    <hyperlink ref="AR37" r:id="rId826"/>
    <hyperlink ref="AQ66" r:id="rId827"/>
    <hyperlink ref="AR66" r:id="rId828"/>
    <hyperlink ref="AQ85" r:id="rId829"/>
    <hyperlink ref="AR85" r:id="rId830"/>
    <hyperlink ref="AQ89" r:id="rId831"/>
    <hyperlink ref="AR89" r:id="rId832"/>
    <hyperlink ref="AQ315" r:id="rId833"/>
    <hyperlink ref="AR315" r:id="rId834"/>
    <hyperlink ref="AS315" r:id="rId835"/>
    <hyperlink ref="AR318" r:id="rId836"/>
    <hyperlink ref="AQ318" r:id="rId837"/>
    <hyperlink ref="AS318" r:id="rId838"/>
    <hyperlink ref="AQ328" r:id="rId839"/>
    <hyperlink ref="AR328" r:id="rId840"/>
    <hyperlink ref="AS328" r:id="rId841"/>
    <hyperlink ref="AQ325" r:id="rId842"/>
    <hyperlink ref="AR325" r:id="rId843"/>
    <hyperlink ref="AS325" r:id="rId844"/>
    <hyperlink ref="AQ326" r:id="rId845"/>
    <hyperlink ref="AR326" r:id="rId846"/>
    <hyperlink ref="AS326" r:id="rId847"/>
    <hyperlink ref="AQ317" r:id="rId848"/>
    <hyperlink ref="AR317" r:id="rId849"/>
    <hyperlink ref="AS317" r:id="rId850"/>
    <hyperlink ref="AQ323" r:id="rId851"/>
    <hyperlink ref="AR323" r:id="rId852"/>
    <hyperlink ref="AS323" r:id="rId853"/>
    <hyperlink ref="AS320" r:id="rId854"/>
    <hyperlink ref="AQ438" r:id="rId855"/>
    <hyperlink ref="AR438" r:id="rId856" display="https://www.asambleanacional.gob.ec/sites/default/files/private/asambleanacional/filesasambleanacionalnameuid-19130/2417.%20Proyecto%20de%20Ley%20Org%C3%A1nica%20de%20Aprovechamiento%20Digital%20e%20Inteligencia%20Artificial%20para%20ni%C3%B1as,%20ni%C3%B1os%20y%20adolescentes%20(As.%20Pierina%20Correa%20-%20458726)/458726-correa.pdf"/>
    <hyperlink ref="AQ445" r:id="rId857"/>
    <hyperlink ref="AR445" r:id="rId858"/>
    <hyperlink ref="AQ443" r:id="rId859"/>
    <hyperlink ref="AR443" r:id="rId860"/>
    <hyperlink ref="AS443" r:id="rId861"/>
    <hyperlink ref="AQ447" r:id="rId862"/>
    <hyperlink ref="AR447" r:id="rId863"/>
    <hyperlink ref="AS447" r:id="rId864"/>
    <hyperlink ref="AQ444" r:id="rId865"/>
    <hyperlink ref="AR444" r:id="rId866"/>
    <hyperlink ref="AQ442" r:id="rId867"/>
    <hyperlink ref="AR442" r:id="rId868"/>
    <hyperlink ref="AQ441" r:id="rId869"/>
    <hyperlink ref="AR441" r:id="rId870"/>
    <hyperlink ref="AQ446" r:id="rId871"/>
    <hyperlink ref="AR446" r:id="rId872"/>
    <hyperlink ref="AQ349" r:id="rId873"/>
    <hyperlink ref="AT349" r:id="rId874"/>
    <hyperlink ref="AT324" r:id="rId875"/>
    <hyperlink ref="AS324" r:id="rId876"/>
    <hyperlink ref="AS349" r:id="rId877"/>
    <hyperlink ref="AR349" r:id="rId878"/>
    <hyperlink ref="AQ515" r:id="rId879"/>
    <hyperlink ref="AR515" r:id="rId880"/>
    <hyperlink ref="AS515" r:id="rId881"/>
    <hyperlink ref="AQ505" r:id="rId882"/>
    <hyperlink ref="AR505" r:id="rId883"/>
    <hyperlink ref="AS505" r:id="rId884"/>
    <hyperlink ref="AQ495" r:id="rId885"/>
    <hyperlink ref="AR495" r:id="rId886"/>
    <hyperlink ref="AS495" r:id="rId887"/>
    <hyperlink ref="AQ492" r:id="rId888"/>
    <hyperlink ref="AR492" r:id="rId889"/>
    <hyperlink ref="AS492" r:id="rId890"/>
    <hyperlink ref="AQ473" r:id="rId891"/>
    <hyperlink ref="AR473" r:id="rId892"/>
    <hyperlink ref="AS578" r:id="rId893"/>
    <hyperlink ref="AS582" r:id="rId894"/>
    <hyperlink ref="AS581" r:id="rId895"/>
    <hyperlink ref="AS577" r:id="rId896"/>
    <hyperlink ref="AS580" r:id="rId897" location="C"/>
    <hyperlink ref="AS576" r:id="rId898"/>
    <hyperlink ref="AT527" r:id="rId899"/>
    <hyperlink ref="AS539" r:id="rId900"/>
    <hyperlink ref="AS569" r:id="rId901"/>
    <hyperlink ref="AT518" r:id="rId902"/>
    <hyperlink ref="AS563" r:id="rId903"/>
    <hyperlink ref="AS572" r:id="rId904"/>
    <hyperlink ref="AS531" r:id="rId905"/>
    <hyperlink ref="AS570" r:id="rId906"/>
    <hyperlink ref="AS534" r:id="rId907"/>
    <hyperlink ref="AT571" r:id="rId908"/>
    <hyperlink ref="AS524" r:id="rId909"/>
    <hyperlink ref="AS537" r:id="rId910"/>
    <hyperlink ref="AS522" r:id="rId911"/>
    <hyperlink ref="AS574" r:id="rId912"/>
    <hyperlink ref="AS533" r:id="rId913"/>
    <hyperlink ref="AS529" r:id="rId914"/>
    <hyperlink ref="AS532" r:id="rId915"/>
    <hyperlink ref="AS535" r:id="rId916"/>
    <hyperlink ref="AS560" r:id="rId917"/>
    <hyperlink ref="AQ513" r:id="rId918"/>
    <hyperlink ref="AR513" r:id="rId919"/>
    <hyperlink ref="AS513" r:id="rId920"/>
    <hyperlink ref="AQ485" r:id="rId921"/>
    <hyperlink ref="AR485" r:id="rId922"/>
    <hyperlink ref="AS485" r:id="rId923"/>
    <hyperlink ref="AQ490" r:id="rId924"/>
    <hyperlink ref="AR490" r:id="rId925"/>
    <hyperlink ref="AS490" r:id="rId926"/>
    <hyperlink ref="AQ506" r:id="rId927"/>
    <hyperlink ref="AR506" r:id="rId928"/>
    <hyperlink ref="AS506" r:id="rId929"/>
    <hyperlink ref="AQ481" r:id="rId930"/>
    <hyperlink ref="AR481" r:id="rId931"/>
    <hyperlink ref="AS481" r:id="rId932"/>
    <hyperlink ref="AQ491" r:id="rId933"/>
    <hyperlink ref="AR491" r:id="rId934"/>
    <hyperlink ref="AS491" r:id="rId935"/>
    <hyperlink ref="AQ488" r:id="rId936"/>
    <hyperlink ref="AR488" r:id="rId937"/>
    <hyperlink ref="AS488" r:id="rId938"/>
    <hyperlink ref="AQ508" r:id="rId939"/>
    <hyperlink ref="AR508" r:id="rId940"/>
    <hyperlink ref="AS508" r:id="rId941"/>
    <hyperlink ref="AQ509" r:id="rId942"/>
    <hyperlink ref="AR509" r:id="rId943"/>
    <hyperlink ref="AS509" r:id="rId944"/>
    <hyperlink ref="AQ478" r:id="rId945"/>
    <hyperlink ref="AR478" r:id="rId946"/>
    <hyperlink ref="AS478" r:id="rId947"/>
    <hyperlink ref="AQ482" r:id="rId948"/>
    <hyperlink ref="AR482" r:id="rId949"/>
    <hyperlink ref="AS482" r:id="rId950"/>
    <hyperlink ref="AQ483" r:id="rId951"/>
    <hyperlink ref="AR483" r:id="rId952"/>
    <hyperlink ref="AS483" r:id="rId953"/>
    <hyperlink ref="AQ487" r:id="rId954"/>
    <hyperlink ref="AR487" r:id="rId955"/>
    <hyperlink ref="AS487" r:id="rId956"/>
    <hyperlink ref="AQ474" r:id="rId957"/>
    <hyperlink ref="AR474" r:id="rId958"/>
    <hyperlink ref="AS474" r:id="rId959"/>
    <hyperlink ref="AQ496" r:id="rId960"/>
    <hyperlink ref="AR496" r:id="rId961"/>
    <hyperlink ref="AS496" r:id="rId962"/>
    <hyperlink ref="AQ500" r:id="rId963"/>
    <hyperlink ref="AR500" r:id="rId964"/>
    <hyperlink ref="AS500" r:id="rId965"/>
    <hyperlink ref="AQ501" r:id="rId966"/>
    <hyperlink ref="AR501" r:id="rId967"/>
    <hyperlink ref="AS501" r:id="rId968"/>
    <hyperlink ref="AQ493" r:id="rId969"/>
    <hyperlink ref="AR493" r:id="rId970"/>
    <hyperlink ref="AS493" r:id="rId971"/>
    <hyperlink ref="AQ511" r:id="rId972"/>
    <hyperlink ref="AR511" r:id="rId973"/>
    <hyperlink ref="AS511" r:id="rId974"/>
    <hyperlink ref="AQ503" r:id="rId975"/>
    <hyperlink ref="AR503" r:id="rId976"/>
    <hyperlink ref="AS503" r:id="rId977"/>
    <hyperlink ref="AQ502" r:id="rId978"/>
    <hyperlink ref="AR502" r:id="rId979"/>
    <hyperlink ref="AS502" r:id="rId980"/>
    <hyperlink ref="AQ499" r:id="rId981"/>
    <hyperlink ref="AR499" r:id="rId982"/>
    <hyperlink ref="AS499" r:id="rId983"/>
    <hyperlink ref="AQ489" r:id="rId984"/>
    <hyperlink ref="AR489" r:id="rId985"/>
    <hyperlink ref="AS489" r:id="rId986"/>
    <hyperlink ref="AQ504" r:id="rId987"/>
    <hyperlink ref="AR504" r:id="rId988"/>
    <hyperlink ref="AS504" r:id="rId989"/>
    <hyperlink ref="AQ507" r:id="rId990"/>
    <hyperlink ref="AR507" r:id="rId991"/>
    <hyperlink ref="AS507" r:id="rId992"/>
    <hyperlink ref="AQ479" r:id="rId993"/>
    <hyperlink ref="AR479" r:id="rId994"/>
    <hyperlink ref="AS479" r:id="rId995"/>
    <hyperlink ref="AQ514" r:id="rId996"/>
    <hyperlink ref="AR514" r:id="rId997"/>
    <hyperlink ref="AS514" r:id="rId998"/>
    <hyperlink ref="AS307" r:id="rId999"/>
    <hyperlink ref="AQ297" r:id="rId1000"/>
    <hyperlink ref="AS297" r:id="rId1001"/>
    <hyperlink ref="AT297" r:id="rId1002"/>
    <hyperlink ref="AR296" r:id="rId1003"/>
    <hyperlink ref="AS296" r:id="rId1004"/>
    <hyperlink ref="AR294" r:id="rId1005"/>
    <hyperlink ref="AS294" r:id="rId1006"/>
    <hyperlink ref="AR273" r:id="rId1007"/>
    <hyperlink ref="AS273" r:id="rId1008"/>
    <hyperlink ref="AS274" r:id="rId1009"/>
    <hyperlink ref="AT274" r:id="rId1010"/>
    <hyperlink ref="AR201" r:id="rId1011"/>
    <hyperlink ref="AS201" r:id="rId1012"/>
    <hyperlink ref="AR203" r:id="rId1013"/>
    <hyperlink ref="AS203" r:id="rId1014"/>
    <hyperlink ref="AR147" r:id="rId1015"/>
    <hyperlink ref="AS147" r:id="rId1016"/>
    <hyperlink ref="AR276" r:id="rId1017"/>
    <hyperlink ref="AS276" r:id="rId1018"/>
    <hyperlink ref="AS311" r:id="rId1019"/>
    <hyperlink ref="AT311" r:id="rId1020"/>
    <hyperlink ref="AR141" r:id="rId1021"/>
    <hyperlink ref="AS141" r:id="rId1022"/>
    <hyperlink ref="AR135" r:id="rId1023"/>
    <hyperlink ref="AS135" r:id="rId1024"/>
    <hyperlink ref="AQ118" r:id="rId1025"/>
    <hyperlink ref="AR118" r:id="rId1026"/>
    <hyperlink ref="AS118" r:id="rId1027"/>
    <hyperlink ref="AD117" r:id="rId1028"/>
    <hyperlink ref="AE117" r:id="rId1029"/>
    <hyperlink ref="AQ117" r:id="rId1030"/>
    <hyperlink ref="AR117" r:id="rId1031"/>
    <hyperlink ref="AS117" r:id="rId1032"/>
    <hyperlink ref="AQ115" r:id="rId1033"/>
    <hyperlink ref="AR115" r:id="rId1034"/>
    <hyperlink ref="AS115" r:id="rId1035"/>
    <hyperlink ref="AD111" r:id="rId1036"/>
    <hyperlink ref="AE111" r:id="rId1037"/>
    <hyperlink ref="AQ111" r:id="rId1038"/>
    <hyperlink ref="AR111" r:id="rId1039"/>
    <hyperlink ref="AQ105" r:id="rId1040"/>
    <hyperlink ref="AR105" r:id="rId1041"/>
    <hyperlink ref="AS105" r:id="rId1042"/>
    <hyperlink ref="AR137" r:id="rId1043"/>
    <hyperlink ref="AS137" r:id="rId1044"/>
    <hyperlink ref="AQ106" r:id="rId1045"/>
    <hyperlink ref="AR106" r:id="rId1046"/>
    <hyperlink ref="AS106" r:id="rId1047"/>
    <hyperlink ref="AR128" r:id="rId1048"/>
    <hyperlink ref="AS128" r:id="rId1049"/>
    <hyperlink ref="AR140" r:id="rId1050"/>
    <hyperlink ref="AS140" r:id="rId1051"/>
    <hyperlink ref="AR131" r:id="rId1052"/>
    <hyperlink ref="AS131" r:id="rId1053"/>
    <hyperlink ref="AR139" r:id="rId1054"/>
    <hyperlink ref="AS139" r:id="rId1055"/>
    <hyperlink ref="AR130" r:id="rId1056"/>
    <hyperlink ref="AS130" r:id="rId1057"/>
    <hyperlink ref="AQ102" r:id="rId1058"/>
    <hyperlink ref="AR102" r:id="rId1059"/>
    <hyperlink ref="AS102" r:id="rId1060"/>
    <hyperlink ref="AQ113" r:id="rId1061"/>
    <hyperlink ref="AR113" r:id="rId1062"/>
    <hyperlink ref="AS113" r:id="rId1063"/>
    <hyperlink ref="AD136" r:id="rId1064"/>
    <hyperlink ref="AE136" r:id="rId1065"/>
    <hyperlink ref="AR136" r:id="rId1066"/>
    <hyperlink ref="AS136" r:id="rId1067"/>
    <hyperlink ref="AQ103" r:id="rId1068"/>
    <hyperlink ref="AR103" r:id="rId1069"/>
    <hyperlink ref="AS103" r:id="rId1070"/>
    <hyperlink ref="AD107" r:id="rId1071"/>
    <hyperlink ref="AE107" r:id="rId1072"/>
    <hyperlink ref="AQ107" r:id="rId1073"/>
    <hyperlink ref="AR107" r:id="rId1074"/>
    <hyperlink ref="AS107" r:id="rId1075"/>
    <hyperlink ref="AD121" r:id="rId1076"/>
    <hyperlink ref="AE121" r:id="rId1077"/>
    <hyperlink ref="AQ121" r:id="rId1078"/>
    <hyperlink ref="AR121" r:id="rId1079"/>
    <hyperlink ref="AS121" r:id="rId1080"/>
    <hyperlink ref="AQ114" r:id="rId1081"/>
    <hyperlink ref="AR114" r:id="rId1082"/>
    <hyperlink ref="AS114" r:id="rId1083"/>
    <hyperlink ref="AQ124" r:id="rId1084"/>
    <hyperlink ref="AR124" r:id="rId1085"/>
    <hyperlink ref="AS124" r:id="rId1086"/>
    <hyperlink ref="AD127" r:id="rId1087"/>
    <hyperlink ref="AE127" r:id="rId1088"/>
    <hyperlink ref="AQ127" r:id="rId1089"/>
    <hyperlink ref="AR127" r:id="rId1090"/>
    <hyperlink ref="AS127" r:id="rId1091"/>
    <hyperlink ref="AQ123" r:id="rId1092"/>
    <hyperlink ref="AR123" r:id="rId1093"/>
    <hyperlink ref="AS123" r:id="rId1094"/>
    <hyperlink ref="AD104" r:id="rId1095"/>
    <hyperlink ref="AE104" r:id="rId1096"/>
    <hyperlink ref="AQ104" r:id="rId1097"/>
    <hyperlink ref="AR104" r:id="rId1098"/>
    <hyperlink ref="AS104" r:id="rId1099"/>
    <hyperlink ref="AQ112" r:id="rId1100"/>
    <hyperlink ref="AR112" r:id="rId1101"/>
    <hyperlink ref="AS112" r:id="rId1102"/>
    <hyperlink ref="AR126" r:id="rId1103"/>
    <hyperlink ref="AS126" r:id="rId1104"/>
    <hyperlink ref="AQ109" r:id="rId1105"/>
    <hyperlink ref="AR109" r:id="rId1106"/>
    <hyperlink ref="AS109" r:id="rId1107"/>
    <hyperlink ref="AQ110" r:id="rId1108"/>
    <hyperlink ref="AR110" r:id="rId1109"/>
    <hyperlink ref="AS110" r:id="rId1110"/>
    <hyperlink ref="AQ122" r:id="rId1111"/>
    <hyperlink ref="AR122" r:id="rId1112"/>
    <hyperlink ref="AS122" r:id="rId1113"/>
    <hyperlink ref="AQ125" r:id="rId1114"/>
    <hyperlink ref="AR125" r:id="rId1115"/>
    <hyperlink ref="AS125" r:id="rId1116"/>
    <hyperlink ref="AQ120" r:id="rId1117"/>
    <hyperlink ref="AR120" r:id="rId1118"/>
    <hyperlink ref="AS120" r:id="rId1119"/>
    <hyperlink ref="AR108" r:id="rId1120"/>
    <hyperlink ref="AS108" r:id="rId1121"/>
    <hyperlink ref="AQ108" r:id="rId1122"/>
    <hyperlink ref="AD134" r:id="rId1123"/>
    <hyperlink ref="AE134" r:id="rId1124"/>
    <hyperlink ref="AR134" r:id="rId1125"/>
    <hyperlink ref="AS134" r:id="rId1126"/>
    <hyperlink ref="AD133" r:id="rId1127"/>
    <hyperlink ref="AE133" r:id="rId1128"/>
    <hyperlink ref="AR133" r:id="rId1129"/>
    <hyperlink ref="AS133" r:id="rId1130"/>
    <hyperlink ref="AG132" r:id="rId1131"/>
    <hyperlink ref="AD132" r:id="rId1132"/>
    <hyperlink ref="AE132" r:id="rId1133"/>
    <hyperlink ref="AR132" r:id="rId1134"/>
    <hyperlink ref="AS132" r:id="rId1135"/>
    <hyperlink ref="AD138" r:id="rId1136"/>
    <hyperlink ref="AE138" r:id="rId1137"/>
    <hyperlink ref="AR138" r:id="rId1138"/>
    <hyperlink ref="AS138" r:id="rId1139"/>
    <hyperlink ref="AQ484" r:id="rId1140" location="T"/>
    <hyperlink ref="AR484" r:id="rId1141"/>
    <hyperlink ref="AS484" r:id="rId1142"/>
    <hyperlink ref="AR288" r:id="rId1143"/>
    <hyperlink ref="AS288" r:id="rId1144"/>
    <hyperlink ref="AR261" r:id="rId1145"/>
    <hyperlink ref="AS261" r:id="rId1146"/>
    <hyperlink ref="AR279" r:id="rId1147"/>
    <hyperlink ref="AS279" r:id="rId1148"/>
    <hyperlink ref="AR129" r:id="rId1149"/>
    <hyperlink ref="AS129" r:id="rId1150"/>
    <hyperlink ref="AR304" r:id="rId1151"/>
    <hyperlink ref="AS304" r:id="rId1152"/>
    <hyperlink ref="AR312" r:id="rId1153"/>
    <hyperlink ref="AS312" r:id="rId1154"/>
    <hyperlink ref="AR199" r:id="rId1155"/>
    <hyperlink ref="AS199" r:id="rId1156"/>
    <hyperlink ref="AR305" r:id="rId1157"/>
    <hyperlink ref="AS305" r:id="rId1158"/>
    <hyperlink ref="AR300" r:id="rId1159"/>
    <hyperlink ref="AS300" r:id="rId1160"/>
    <hyperlink ref="AR254" r:id="rId1161"/>
    <hyperlink ref="AS254" r:id="rId1162"/>
    <hyperlink ref="AR246" r:id="rId1163"/>
    <hyperlink ref="AS246" r:id="rId1164"/>
    <hyperlink ref="AR310" r:id="rId1165"/>
    <hyperlink ref="AS473" r:id="rId1166"/>
    <hyperlink ref="AR586" r:id="rId1167"/>
    <hyperlink ref="AS586" r:id="rId1168"/>
    <hyperlink ref="AS374" r:id="rId1169"/>
    <hyperlink ref="AQ374" r:id="rId1170"/>
    <hyperlink ref="AR374" r:id="rId1171"/>
    <hyperlink ref="AQ470" r:id="rId1172"/>
    <hyperlink ref="AR470" r:id="rId1173" location="C"/>
    <hyperlink ref="AS470" r:id="rId1174"/>
    <hyperlink ref="AQ471" r:id="rId1175" location="C"/>
    <hyperlink ref="AR471" r:id="rId1176"/>
    <hyperlink ref="AS471" r:id="rId1177"/>
    <hyperlink ref="AQ475" r:id="rId1178"/>
    <hyperlink ref="AR475" r:id="rId1179"/>
    <hyperlink ref="AS475" r:id="rId1180"/>
    <hyperlink ref="AQ477" r:id="rId1181"/>
    <hyperlink ref="AR477" r:id="rId1182"/>
    <hyperlink ref="AS477" r:id="rId1183"/>
    <hyperlink ref="AQ472" r:id="rId1184"/>
    <hyperlink ref="AR472" r:id="rId1185"/>
    <hyperlink ref="AS472" r:id="rId1186"/>
    <hyperlink ref="AQ486" r:id="rId1187"/>
    <hyperlink ref="AR486" r:id="rId1188"/>
    <hyperlink ref="AS486" r:id="rId1189"/>
    <hyperlink ref="AQ480" r:id="rId1190"/>
    <hyperlink ref="AR480" r:id="rId1191"/>
    <hyperlink ref="AS480" r:id="rId1192"/>
    <hyperlink ref="AQ494" r:id="rId1193"/>
    <hyperlink ref="AR494" r:id="rId1194"/>
    <hyperlink ref="AS494" r:id="rId1195"/>
    <hyperlink ref="AQ365" r:id="rId1196" display="https://leyes.senado.gov.co/proyectos/index.php/proyectos-ley/cuatrenio-2022-2026/2024-2025/article/452-por-medio-del-cual-la-nacion-y-el-congreso-de-la-republica-rinden-homenaje-al-municipio-de-popayan-departamento-del-cauca-y-se-asocia-a-la-preparacion-y-conmemoracion-del-v-centenario-de-su-fundacion-y-se-dictan-otras-disposiciones"/>
    <hyperlink ref="AR394" r:id="rId1197"/>
    <hyperlink ref="AS394" r:id="rId1198"/>
    <hyperlink ref="AT394" r:id="rId1199" display="https://congresovisible.uniandes.edu.co/proyectos-de-ley/ppor-medio-de-la-cual-se-modifica-parcialmente-el-codigo-sustantivo-del-trabajo-para-atender-las-prioridades-actuales-del-mercado-laboral-generacion-de-empleo-reduccion-de-la-informalidad-laboral-y-mas-inclusion-como-tambien-se-mejoran-los-beneficios-sociales-en-equilibrio-con-la-sostenibilidad-empresarial-y-se-actualiza-y-moderniza-la-ley-laboral-reforma-laboral-pc/13327/"/>
    <hyperlink ref="AS379" r:id="rId1200"/>
    <hyperlink ref="AT379" r:id="rId1201"/>
    <hyperlink ref="AD20" r:id="rId1202"/>
    <hyperlink ref="AE20" r:id="rId1203"/>
    <hyperlink ref="AG20" r:id="rId1204"/>
    <hyperlink ref="AH20" r:id="rId1205"/>
    <hyperlink ref="AR20" r:id="rId1206" display="https://www.linkedin.com/posts/paula-mar%C3%ADa-miranda-5835b0218_innovaci%C3%B3n-en-la-administraci%C3%B3n-de-justicia-ugcPost-7340565045090627584-_FsB/?utm_source=social_share_send&amp;utm_medium=android_app&amp;rcm=ACoAADSv1r4BkZQs16L91yAhP6b3rJRe5NLpIzQ&amp;utm_campaign=whatsapp"/>
    <hyperlink ref="AS20" r:id="rId1207"/>
    <hyperlink ref="AD314" r:id="rId1208"/>
    <hyperlink ref="AE314" r:id="rId1209"/>
    <hyperlink ref="AQ314" r:id="rId1210"/>
    <hyperlink ref="AR314" r:id="rId1211"/>
    <hyperlink ref="AS314" r:id="rId1212"/>
    <hyperlink ref="AQ151" r:id="rId1213"/>
    <hyperlink ref="AQ165" r:id="rId1214"/>
    <hyperlink ref="AQ175" r:id="rId1215"/>
    <hyperlink ref="AQ199" r:id="rId1216"/>
    <hyperlink ref="AQ231" r:id="rId1217"/>
    <hyperlink ref="AR231" r:id="rId1218"/>
    <hyperlink ref="AQ238" r:id="rId1219"/>
    <hyperlink ref="AQ237" r:id="rId1220"/>
    <hyperlink ref="AQ242" r:id="rId1221"/>
    <hyperlink ref="AQ246" r:id="rId1222"/>
    <hyperlink ref="AQ250" r:id="rId1223"/>
    <hyperlink ref="AQ255" r:id="rId1224"/>
    <hyperlink ref="AQ256" r:id="rId1225"/>
    <hyperlink ref="AQ257" r:id="rId1226"/>
    <hyperlink ref="AQ264" r:id="rId1227"/>
    <hyperlink ref="AQ266" r:id="rId1228"/>
    <hyperlink ref="AQ267" r:id="rId1229"/>
    <hyperlink ref="AQ272" r:id="rId1230"/>
    <hyperlink ref="AQ273" r:id="rId1231"/>
    <hyperlink ref="AR274" r:id="rId1232"/>
    <hyperlink ref="AQ275" r:id="rId1233"/>
    <hyperlink ref="AQ276" r:id="rId1234"/>
    <hyperlink ref="AQ277" r:id="rId1235"/>
    <hyperlink ref="AR282" r:id="rId1236"/>
    <hyperlink ref="AQ281" r:id="rId1237"/>
    <hyperlink ref="AQ283" r:id="rId1238"/>
    <hyperlink ref="AQ286" r:id="rId1239"/>
    <hyperlink ref="AQ288" r:id="rId1240"/>
    <hyperlink ref="AQ289" r:id="rId1241"/>
    <hyperlink ref="AQ290" r:id="rId1242"/>
    <hyperlink ref="AQ294" r:id="rId1243"/>
    <hyperlink ref="AQ296" r:id="rId1244"/>
    <hyperlink ref="AQ301" r:id="rId1245"/>
    <hyperlink ref="AQ302" r:id="rId1246"/>
    <hyperlink ref="AQ303" r:id="rId1247"/>
    <hyperlink ref="AQ304" r:id="rId1248"/>
    <hyperlink ref="AQ305" r:id="rId1249"/>
    <hyperlink ref="AQ306" r:id="rId1250"/>
    <hyperlink ref="AQ307" r:id="rId1251"/>
    <hyperlink ref="AQ308" r:id="rId1252"/>
    <hyperlink ref="AQ311" r:id="rId1253"/>
    <hyperlink ref="AQ310" r:id="rId1254"/>
    <hyperlink ref="AQ285" r:id="rId1255"/>
    <hyperlink ref="AR285" r:id="rId1256"/>
    <hyperlink ref="AQ291" r:id="rId1257"/>
    <hyperlink ref="AR291" r:id="rId1258"/>
    <hyperlink ref="AQ293" r:id="rId1259"/>
    <hyperlink ref="AR293" r:id="rId1260"/>
    <hyperlink ref="AQ295" r:id="rId1261"/>
    <hyperlink ref="AR295" r:id="rId1262"/>
    <hyperlink ref="AQ292" r:id="rId1263"/>
    <hyperlink ref="AR292" r:id="rId1264"/>
    <hyperlink ref="AQ309" r:id="rId1265"/>
    <hyperlink ref="AR309" r:id="rId1266"/>
    <hyperlink ref="AQ119" r:id="rId1267"/>
    <hyperlink ref="AR119" r:id="rId1268"/>
    <hyperlink ref="AQ17" r:id="rId1269"/>
    <hyperlink ref="AR17" r:id="rId1270"/>
    <hyperlink ref="AR311" r:id="rId1271"/>
    <hyperlink ref="AQ345" r:id="rId1272"/>
    <hyperlink ref="AQ346" r:id="rId1273"/>
    <hyperlink ref="AQ350" r:id="rId1274"/>
    <hyperlink ref="AR350" r:id="rId1275"/>
    <hyperlink ref="AS350" r:id="rId1276"/>
    <hyperlink ref="AQ370" r:id="rId1277" display="https://leyes.senado.gov.co/proyectos/index.php/proyectos-ley/cuatrenio-2022-2026/2024-2025/article/203-por-medio-de-la-cual-se-establece-la-seguridad-vial-del-motociclista-como-politica-de-estado-se-incentiva-el-buen-comportamiento-y-los-buenos-habitos-de-conduccion-en-la-via-y-se-dictan-otras-disposiciones"/>
    <hyperlink ref="AR370" r:id="rId1278" display="https://congresovisible.uniandes.edu.co/proyectos-de-ley/ppor-medio-de-la-cual-se-establece-la-seguridad-vial-del-motociclista-como-politica-de-estado-se-incentiva-el-buen-comportamiento-y-los-buenos-habitos-de-conduccion-en-la-via-y-se-dictan-otras-disposiciones-seguridad-vial-del-motociclista/14036/"/>
    <hyperlink ref="AS370" r:id="rId1279"/>
    <hyperlink ref="AQ401" r:id="rId1280"/>
    <hyperlink ref="AR401" r:id="rId1281"/>
    <hyperlink ref="AT401" r:id="rId1282"/>
    <hyperlink ref="AS401" r:id="rId1283"/>
    <hyperlink ref="AQ407" r:id="rId1284" display="https://leyes.senado.gov.co/proyectos/index.php/proyectos-ley/cuatrenio-2022-2026/2022-2023/article/8-por-medio-de-la-cual-se-establecen-mecanismos-para-detener-y-evitar-la-perdida-de-la-biodiversidad-en-el-territorio-nacional-y-se-dictan-otras-disposiciones"/>
    <hyperlink ref="AR407" r:id="rId1285"/>
    <hyperlink ref="AS407" r:id="rId1286"/>
    <hyperlink ref="AQ417" r:id="rId1287" display="https://leyes.senado.gov.co/proyectos/index.php/proyectos-ley/cuatrenio-2018-2022/2020-2021/article/246-por-medio-de-la-cual-se-protege-el-trabajo-en-entornos-digitales-mediante-la-regulacion-de-la-contratacion-de-colaboradores-autonomos-a-traves-de-plataformas-digitales-de-economia-colaborativa"/>
    <hyperlink ref="AR417" r:id="rId1288" display="https://congresovisible.uniandes.edu.co/proyectos-de-ley/ppor-medio-de-la-cual-se-protege-el-trabajo-en-entornos-digitales-mediante-la-regulacion-de-la-contratacion-de-colaboradores-autonomos-a-traves-de-plataformas-digitales-de-economia-colaborativa-regulacion-laboral-en-plataformas-digitales-laborales/11212/"/>
    <hyperlink ref="AS417" r:id="rId1289"/>
    <hyperlink ref="AQ406" r:id="rId1290"/>
    <hyperlink ref="AR406" r:id="rId1291"/>
    <hyperlink ref="AS359" r:id="rId1292"/>
    <hyperlink ref="AQ359" r:id="rId1293"/>
    <hyperlink ref="AQ376" r:id="rId1294"/>
    <hyperlink ref="AS376" r:id="rId1295"/>
    <hyperlink ref="AS346" r:id="rId1296"/>
    <hyperlink ref="AS345" r:id="rId1297"/>
    <hyperlink ref="AQ313" r:id="rId1298"/>
    <hyperlink ref="AR313" r:id="rId1299"/>
    <hyperlink ref="AS313" r:id="rId1300"/>
    <hyperlink ref="AQ448" r:id="rId1301"/>
    <hyperlink ref="AR448" r:id="rId1302"/>
    <hyperlink ref="AS448" r:id="rId1303"/>
    <hyperlink ref="AS406" r:id="rId1304"/>
    <hyperlink ref="AT406" r:id="rId1305"/>
    <hyperlink ref="AR359" r:id="rId1306" display="https://congresovisible.uniandes.edu.co/proyectos-de-ley/ppor-medio-de-la-cual-se-impulsa-la-capacitacion-y-formacion-tecnica-para-jovenes-y-adultos-en-colombia-con-el-fin-de-promover-el-empleo-digno-y-el-desarrollo-economico-del-pais-promueve-la-capacitacion-y-formacion-tecnica/14395/"/>
    <hyperlink ref="AR346" r:id="rId1307"/>
    <hyperlink ref="AR345" r:id="rId1308" display="https://congresovisible.uniandes.edu.co/proyectos-de-ley/ppor-medio-de-la-cual-se-regula-la-inteligencia-artificial-en-colombia-para-garantizar-su-desarrollo-etico-responsable-competitivo-e-innovador-y-se-dictan-otras-disposiciones-regula-la-inteligencia-artificial/14674/"/>
    <hyperlink ref="AQ469" r:id="rId1309"/>
    <hyperlink ref="AR469" r:id="rId1310"/>
    <hyperlink ref="AS469" r:id="rId1311"/>
    <hyperlink ref="AQ476" r:id="rId1312"/>
    <hyperlink ref="AR476" r:id="rId1313"/>
    <hyperlink ref="AS476" r:id="rId1314"/>
    <hyperlink ref="AQ468" r:id="rId1315"/>
    <hyperlink ref="AR468" r:id="rId1316"/>
    <hyperlink ref="AS468" r:id="rId1317"/>
    <hyperlink ref="AQ467" r:id="rId1318"/>
    <hyperlink ref="AR467" r:id="rId1319"/>
    <hyperlink ref="AS467" r:id="rId1320"/>
    <hyperlink ref="AQ466" r:id="rId1321"/>
    <hyperlink ref="AR466" r:id="rId1322"/>
    <hyperlink ref="AS466" r:id="rId1323"/>
    <hyperlink ref="AQ462" r:id="rId1324" location="L"/>
    <hyperlink ref="AR462" r:id="rId1325"/>
    <hyperlink ref="AS462" r:id="rId1326"/>
    <hyperlink ref="AR463" r:id="rId1327"/>
    <hyperlink ref="AS463" r:id="rId1328"/>
    <hyperlink ref="AQ465" r:id="rId1329" location="L"/>
    <hyperlink ref="AR465" r:id="rId1330"/>
    <hyperlink ref="AS465" r:id="rId1331"/>
    <hyperlink ref="AQ464" r:id="rId1332"/>
    <hyperlink ref="AR464" r:id="rId1333"/>
    <hyperlink ref="AS464" r:id="rId1334"/>
    <hyperlink ref="AQ343" r:id="rId1335"/>
    <hyperlink ref="AQ338" r:id="rId1336" display="https://leyes.senado.gov.co/proyectos/index.php/proyectos-ley/cuatrenio-2022-2026/2025-2026/article/126-por-la-cual-se-modifica-y-adiciona-la-ley-5a-de-1992-se-crea-la-comision-legal-para-el-desarrollo-y-regulacion-de-la-inteligencia-artificial-del-congreso-de-la-republica-y-se-dictan-otras-disposiciones"/>
    <hyperlink ref="AQ340" r:id="rId1337"/>
    <hyperlink ref="AR340" r:id="rId1338"/>
    <hyperlink ref="AQ347" r:id="rId1339"/>
    <hyperlink ref="AS347" r:id="rId1340"/>
    <hyperlink ref="AR347" r:id="rId1341"/>
    <hyperlink ref="AQ348" r:id="rId1342"/>
    <hyperlink ref="AS348" r:id="rId1343"/>
    <hyperlink ref="AR348" r:id="rId1344"/>
    <hyperlink ref="AQ341" r:id="rId1345"/>
    <hyperlink ref="AR341" r:id="rId1346"/>
    <hyperlink ref="AR338" r:id="rId1347" display="https://congresovisible.uniandes.edu.co/proyectos-de-ley/ppor-la-cual-se-modifica-y-adiciona-la-ley-5a-de-1992-se-crea-la-comision-legal-para-el-desarrollo-y-regulacion-de-la-inteligencia-artificial-del-congreso-de-la-republica-y-se-dictan-otras-disposiciones-crea-la-comision-legal-para-el-desarrollo-y-regulacion-de-la-inteligencia-artificial/14826/"/>
    <hyperlink ref="AR343" r:id="rId1348" display="https://congresovisible.uniandes.edu.co/proyectos-de-ley/ppor-medio-de-la-cual-se-establece-un-marco-regulatorio-para-el-desarrollo-y-uso-de-la-inteligencia-artificial-con-enfoque-psicosocial-y-de-equidad-digital-y-se-dictan-otras-disposiciones-marco-regulatorio-de-la-inteligencia-artificial/14751/"/>
    <hyperlink ref="AT372" r:id="rId1349"/>
    <hyperlink ref="AQ387" r:id="rId1350" location=":~:text=LEY%202502%20DE%202025&amp;text=(julio%2028)-,por%20medio%20de%20la%20cual%20se%20modifica%20y%20establece%20un,y%20se%20dictan%20otras%20disposiciones" display="https://www.suin-juriscol.gov.co/clp/contenidos.dll/Leyes/30055329?fn=document-frame.htm$f=templates$3.0#:~:text=LEY%202502%20DE%202025&amp;text=(julio%2028)-,por%20medio%20de%20la%20cual%20se%20modifica%20y%20establece%20un,y%20se%20dictan%20otras%20disposiciones."/>
    <hyperlink ref="AS341" r:id="rId1351"/>
    <hyperlink ref="AR376" r:id="rId1352" display="https://congresovisible.uniandes.edu.co/proyectos-de-ley/ppor-la-cual-se-crea-el-portal-unico-digital-de-la-oferta-institucional-del-estado-colombiano-y-se-dictan-otras-disposiciones-crea-el-portal-unico-digital-de-la-oferta-institucional-del-estado/13898/"/>
    <hyperlink ref="AR497" r:id="rId1353" location="C"/>
    <hyperlink ref="AQ497" r:id="rId1354"/>
    <hyperlink ref="AS497" r:id="rId1355"/>
    <hyperlink ref="AS498" r:id="rId1356"/>
    <hyperlink ref="AR498" r:id="rId1357"/>
    <hyperlink ref="AT497" r:id="rId1358"/>
    <hyperlink ref="AT498" r:id="rId1359"/>
    <hyperlink ref="AS338" r:id="rId1360"/>
    <hyperlink ref="AS343" r:id="rId1361"/>
    <hyperlink ref="AQ344" r:id="rId1362"/>
    <hyperlink ref="AR344" r:id="rId1363"/>
    <hyperlink ref="AQ339" r:id="rId1364"/>
    <hyperlink ref="AR339" r:id="rId1365" display="https://congresovisible.uniandes.edu.co/proyectos-de-ley/ppor-medio-de-la-cual-se-autoriza-y-regula-el-uso-progresivo-de-herramientas-tecnologicas-y-de-la-inteligencia-artificial-en-los-consulados-de-colombia-en-el-exterior-y-se-dictan-otras-disposiciones-uso-de-herramientas-tecnologicas-para-servicios-consulares/14792/"/>
    <hyperlink ref="AS339" r:id="rId1366"/>
    <hyperlink ref="AQ337" r:id="rId1367"/>
    <hyperlink ref="AS337" r:id="rId1368"/>
    <hyperlink ref="AQ366" r:id="rId1369" display="https://leyes.senado.gov.co/proyectos/index.php/proyectos-ley/cuatrenio-2022-2026/2024-2025/article/225-por-la-cual-se-reforma-la-ley-1621-de-2013-para-reforzar-la-proteccion-a-los-derechos-humanos-y-fortalecer-el-marco-juridico-de-los-organismos-que-llevan-a-cabo-actividades-de-inteligencia-y-contrainteligencia-se-fortalece-el-sistema-de-depuracion-de-datos-y-archivos-de-inteligencia-y-contrainteligencia-y-se-dictan-otras-disposiciones"/>
    <hyperlink ref="AR366" r:id="rId1370" display="https://congresovisible.uniandes.edu.co/proyectos-de-ley/ppor-la-cual-se-reforma-la-ley-1621-de-2013-para-reforzar-la-proteccion-a-los-derechos-humanos-y-fortalecer-el-marco-juridico-de-los-organismos-que-llevan-a-cabo-actividades-de-inteligencia-y-contrainteligencia-se-fortalece-el-sistema-de-depuracion-de-datos-y-archivos-de-inteligencia-y-contrainteligencia-y-se-dictan-otras-disposiciones-regula-los-organismos-que-llevan-a-cabo-actividades-de-inteligencia-y-contrainteligencia/14100/"/>
    <hyperlink ref="AS366" r:id="rId1371"/>
    <hyperlink ref="AQ169" r:id="rId1372"/>
    <hyperlink ref="AR337" r:id="rId1373" display="https://congresovisible.uniandes.edu.co/proyectos-de-ley/ppor-la-cual-se-reforma-la-ley-1621-de-2013-para-reforzar-la-proteccion-a-los-derechos-humanos-y-fortalecer-el-marco-juridico-de-los-organismos-que-llevan-a-cabo-actividades-de-inteligencia-y-contrainteligencia-y-se-dictan-otras-disposiciones-fortalece-el-marco-juridico-para-actividades-de-inteligencia-y-contrainteligencia/14951/"/>
    <hyperlink ref="AS340" r:id="rId1374"/>
    <hyperlink ref="AS344" r:id="rId1375"/>
    <hyperlink ref="AQ461" r:id="rId1376"/>
    <hyperlink ref="AR461" r:id="rId1377"/>
    <hyperlink ref="AS461" r:id="rId1378"/>
    <hyperlink ref="AQ342" r:id="rId1379"/>
    <hyperlink ref="AR342" r:id="rId1380"/>
    <hyperlink ref="AS342" r:id="rId1381"/>
    <hyperlink ref="AQ398" r:id="rId1382"/>
    <hyperlink ref="AR398" r:id="rId1383"/>
    <hyperlink ref="AS398" r:id="rId1384"/>
    <hyperlink ref="AT398" r:id="rId1385" display="https://congresovisible.uniandes.edu.co/proyectos-de-ley/ppor-medio-de-la-cual-se-establecen-disposiciones-para-el-desarrollo-de-entornos-digitales-sanos-y-seguros-para-los-ninos-ninas-y-adolescentes-del-pais-entornos-digitales-sanos-y-seguros-para-menores/13154/"/>
    <hyperlink ref="AQ357" r:id="rId1386"/>
    <hyperlink ref="AR357" r:id="rId1387"/>
    <hyperlink ref="AS357" r:id="rId1388"/>
    <hyperlink ref="AQ369" r:id="rId1389"/>
    <hyperlink ref="AR369" r:id="rId1390" display="https://congresovisible.uniandes.edu.co/proyectos-de-ley/ppor-medio-del-cual-se-modifica-la-ley-2170-de-2021-en-lo-relacionado-con-la-responsabilidad-del-estado-y-de-las-instituciones-educativas-frente-a-la-regulacion-de-dispositivos-moviles-en-las-aulas-de-los-establecimientos-educativos-en-los-niveles-de-preescolar-basica-y-media-regula-el-uso-de-dispositivos-moviles-en-las-aulas/14056/"/>
    <hyperlink ref="AT369" r:id="rId1391"/>
    <hyperlink ref="AS369" r:id="rId1392"/>
    <hyperlink ref="AQ353" r:id="rId1393"/>
    <hyperlink ref="AR353" r:id="rId1394" display="https://congresovisible.uniandes.edu.co/proyectos-de-ley/ppor-medio-de-la-cual-se-establece-los-lineamientos-y-disposiciones-necesarias-para-fomentar-la-formacion-de-programadores-y-aumentar-la-disponibilidad-de-profesionales-en-programacion-facilitando-su-incorporacion-en-el-mercado-laboral-colombiano-fomenta-la-formacion-en-programacion/14470/"/>
    <hyperlink ref="AS353" r:id="rId1395"/>
    <hyperlink ref="AQ356" r:id="rId1396"/>
    <hyperlink ref="AR356" r:id="rId1397" display="https://congresovisible.uniandes.edu.co/proyectos-de-ley/ppor-medio-de-la-cual-se-definen-normas-para-actualizar-el-instrumento-de-evaluacion-y-calificacion-del-desempeno-de-los-funcionarios-publicos-y-se-dictan-otras-disposiciones-calificacion-del-desempeno-de-los-funcionarios-publicos/14434/"/>
    <hyperlink ref="AS356" r:id="rId1398"/>
    <hyperlink ref="AQ335" r:id="rId1399"/>
    <hyperlink ref="AR335" r:id="rId1400" display="https://congresovisible.uniandes.edu.co/proyectos-de-ley/ppor-la-cual-se-modifica-parcialmente-la-ley-1581-de-2012-y-se-dictan-otras-disposiciones-relativas-al-derecho-fundamental-a-la-proteccion-de-datos-personales-actualiza-el-marco-regulatorio-de-proteccion-de-datos-personales/14981/"/>
    <hyperlink ref="AS335" r:id="rId1401"/>
    <hyperlink ref="AR333" r:id="rId1402" display="https://congresovisible.uniandes.edu.co/proyectos-de-ley/ppor-medio-de-la-cual-se-moderniza-la-asignatura-de-tecnologia-e-informatica-se-establecen-lineamientos-para-la-formacion-digital-desde-la-educacion-basica-hasta-la-media-y-se-dicta-una-politica-publica-de-educacion-digital--ley-de-educacion-digital-catedra-de-formacion-digital/15033/"/>
    <hyperlink ref="AQ334" r:id="rId1403"/>
    <hyperlink ref="AR334" r:id="rId1404" display="https://congresovisible.uniandes.edu.co/proyectos-de-ley/ppor-medio-de-la-cual-se-establecen-medidas-para-prevenir-tipificar-y-sancionar-el-grooming-o-acercamientos-sexuales-digitales-abusivos-contra-ninas-ninos-y-adolescentes-y-se-dictan-otras-disposiciones-prevencion-frente-a-acercamientos-sexuales-digitales-abusivos/15049/"/>
    <hyperlink ref="AS334" r:id="rId1405"/>
    <hyperlink ref="AQ379" r:id="rId1406"/>
    <hyperlink ref="AR21" r:id="rId1407"/>
    <hyperlink ref="AS21" r:id="rId1408"/>
    <hyperlink ref="AQ61" r:id="rId1409"/>
    <hyperlink ref="AR437" r:id="rId1410"/>
    <hyperlink ref="AQ364" r:id="rId1411"/>
    <hyperlink ref="AR364" r:id="rId1412" display="https://congresovisible.uniandes.edu.co/proyectos-de-ley/ppor-medio-de-la-cual-se-garantiza-una-vida-libre-de-violencia-digital-sexual-se-modifica-la-ley-1257-de-2008-el-codigo-penal-y-se-dictan-otras-disposiciones-ley-olimpia-colombia-tipifica-el-delito-de-violacion-a-la-intimidad-sexual/14260/"/>
    <hyperlink ref="AS364" r:id="rId1413"/>
    <hyperlink ref="AS451" r:id="rId1414"/>
    <hyperlink ref="AR451" r:id="rId1415"/>
    <hyperlink ref="AR450" r:id="rId1416"/>
    <hyperlink ref="AR449" r:id="rId1417"/>
    <hyperlink ref="AR336" r:id="rId1418"/>
    <hyperlink ref="AS336" r:id="rId1419"/>
    <hyperlink ref="AS437" r:id="rId1420"/>
    <hyperlink ref="AQ330" r:id="rId1421"/>
    <hyperlink ref="AR330" r:id="rId1422" display="https://congresovisible.uniandes.edu.co/proyectos-de-ley/ppor-medio-de-la-cual-se-regula-e-implementa-el-uso-de-la-inteligencia-artificial-en-la-gestion-de-peticiones-quejas-reclamos-sugerencias-y-denuncias-pqrsd-en-las-entidades-publicas-del-estado-colombiano-y-se-dictan-otras-disposiciones-regula-el-uso-de-ia-en-los-procesos-de-pqrsd/15170/"/>
    <hyperlink ref="AS330" r:id="rId1423"/>
    <hyperlink ref="AQ591" r:id="rId1424"/>
    <hyperlink ref="AR591" r:id="rId1425"/>
    <hyperlink ref="AR592" r:id="rId1426"/>
    <hyperlink ref="AR585" r:id="rId1427"/>
    <hyperlink ref="AT589" r:id="rId1428"/>
    <hyperlink ref="AS333" r:id="rId1429"/>
    <hyperlink ref="AQ460" r:id="rId1430" location="C"/>
    <hyperlink ref="AS460" r:id="rId1431"/>
    <hyperlink ref="AR460" r:id="rId1432"/>
    <hyperlink ref="AQ331" r:id="rId1433"/>
    <hyperlink ref="AR331" r:id="rId1434" display="https://congresovisible.uniandes.edu.co/proyectos-de-ley/ppor-medio-de-la-cual-se-regula-el-acceso-y-uso-de-plataformas-digitales-de-inteligencia-artificial-en-ninos-ninas-y-adolescentes-y-se-dictan-otras-disposiciones-regulacion-de-ia-con-enfoque-en-infancia/15153/"/>
    <hyperlink ref="AS331" r:id="rId1435"/>
    <hyperlink ref="AQ116" r:id="rId1436"/>
    <hyperlink ref="AR116" r:id="rId1437"/>
    <hyperlink ref="AS116" r:id="rId1438"/>
    <hyperlink ref="AQ329" r:id="rId1439"/>
    <hyperlink ref="AR329" r:id="rId1440" display="https://congresovisible.uniandes.edu.co/proyectos-de-ley/ppor-la-cual-se-establecen-medidas-administrativas-para-prevenir-y-combatir-la-pirateria-digital-proteger-los-contenidos-audiovisuales-y-las-emisiones-de-los-organismos-de-radiodifusion-y-se-otorgan-facultades-para-el-bloqueo-expres-de-transmisiones-deportivas-en-vivo-proteccion-de-contenidos-audiovisuales/15206/"/>
    <hyperlink ref="AS585" r:id="rId1441"/>
    <hyperlink ref="AQ371" r:id="rId1442"/>
    <hyperlink ref="AR371" r:id="rId1443"/>
    <hyperlink ref="AS371" r:id="rId1444"/>
    <hyperlink ref="AR352" r:id="rId1445"/>
    <hyperlink ref="AS352" r:id="rId1446"/>
    <hyperlink ref="AT352" r:id="rId1447"/>
    <hyperlink ref="AQ154" r:id="rId1448"/>
    <hyperlink ref="AQ160" r:id="rId1449"/>
    <hyperlink ref="AQ162" r:id="rId1450"/>
    <hyperlink ref="AR195" r:id="rId1451"/>
    <hyperlink ref="AQ251" r:id="rId1452"/>
    <hyperlink ref="AQ260" r:id="rId1453"/>
    <hyperlink ref="AQ274" r:id="rId1454"/>
    <hyperlink ref="AQ282" r:id="rId1455"/>
    <hyperlink ref="AR297" r:id="rId1456"/>
    <hyperlink ref="AQ463" r:id="rId1457"/>
    <hyperlink ref="AQ352" r:id="rId1458"/>
    <hyperlink ref="AQ333" r:id="rId1459"/>
    <hyperlink ref="AQ437" r:id="rId1460"/>
    <hyperlink ref="AQ360" r:id="rId1461"/>
    <hyperlink ref="AQ9" r:id="rId1462"/>
    <hyperlink ref="AR9" r:id="rId1463"/>
    <hyperlink ref="AR25" r:id="rId1464"/>
    <hyperlink ref="AS25" r:id="rId1465" location="/descripcionAvanzada?keywords=inteligencia+artificial"/>
    <hyperlink ref="AR19" r:id="rId1466"/>
    <hyperlink ref="AS19" r:id="rId1467" location="/descripcionAvanzada?keywords=inteligencia+artificial"/>
    <hyperlink ref="AR8" r:id="rId1468"/>
    <hyperlink ref="AS8" r:id="rId1469"/>
    <hyperlink ref="AR597" r:id="rId1470"/>
    <hyperlink ref="AQ597" r:id="rId1471" location="/expediente/2021/13553"/>
    <hyperlink ref="AQ596" r:id="rId1472" location="/expediente/2021/13821"/>
    <hyperlink ref="AR598" r:id="rId1473"/>
    <hyperlink ref="AQ598" r:id="rId1474" location="/expediente/2021/13427"/>
    <hyperlink ref="AQ606" r:id="rId1475" location="/expediente/2021/12926"/>
    <hyperlink ref="AT701" r:id="rId1476"/>
    <hyperlink ref="AR701" r:id="rId1477"/>
    <hyperlink ref="AS701" r:id="rId1478"/>
    <hyperlink ref="AR596" r:id="rId1479"/>
    <hyperlink ref="AR606" r:id="rId1480"/>
    <hyperlink ref="AR599" r:id="rId1481"/>
    <hyperlink ref="AQ599" r:id="rId1482" location="/expediente/2021/13186"/>
    <hyperlink ref="AR600" r:id="rId1483"/>
    <hyperlink ref="AQ600" r:id="rId1484" location="/expediente/2021/13175"/>
    <hyperlink ref="AR601" r:id="rId1485"/>
    <hyperlink ref="AQ601" r:id="rId1486" location="/expediente/2021/13140"/>
    <hyperlink ref="AR603" r:id="rId1487"/>
    <hyperlink ref="AQ603" r:id="rId1488" location="/expediente/2021/13065"/>
    <hyperlink ref="AR605" r:id="rId1489"/>
    <hyperlink ref="AQ605" r:id="rId1490" location="/expediente/2021/13044"/>
    <hyperlink ref="AR607" r:id="rId1491"/>
    <hyperlink ref="AQ607" r:id="rId1492" location="/expediente/2021/12564"/>
    <hyperlink ref="AR608" r:id="rId1493"/>
    <hyperlink ref="AQ608" r:id="rId1494" location="/expediente/2021/12517"/>
    <hyperlink ref="AR679" r:id="rId1495"/>
    <hyperlink ref="AQ679" r:id="rId1496"/>
    <hyperlink ref="AR678" r:id="rId1497"/>
    <hyperlink ref="AQ678" r:id="rId1498"/>
    <hyperlink ref="AR692" r:id="rId1499"/>
    <hyperlink ref="AQ692" r:id="rId1500"/>
    <hyperlink ref="AR693" r:id="rId1501"/>
    <hyperlink ref="AQ693" r:id="rId1502"/>
    <hyperlink ref="AR609" r:id="rId1503"/>
    <hyperlink ref="AQ609" r:id="rId1504" location="/expediente/2021/12504"/>
    <hyperlink ref="AR611" r:id="rId1505"/>
    <hyperlink ref="AQ611" r:id="rId1506" location="/expediente/2021/12315"/>
    <hyperlink ref="AR629" r:id="rId1507"/>
    <hyperlink ref="AQ629" r:id="rId1508"/>
    <hyperlink ref="AS658" r:id="rId1509"/>
    <hyperlink ref="AR658" r:id="rId1510"/>
    <hyperlink ref="AQ658" r:id="rId1511"/>
    <hyperlink ref="AS612" r:id="rId1512"/>
    <hyperlink ref="AR612" r:id="rId1513"/>
    <hyperlink ref="AQ612" r:id="rId1514"/>
    <hyperlink ref="AR620" r:id="rId1515"/>
    <hyperlink ref="AQ620" r:id="rId1516" location="/expediente/2021/11026"/>
    <hyperlink ref="AR613" r:id="rId1517"/>
    <hyperlink ref="AQ613" r:id="rId1518" location="/expediente/2021/11896"/>
    <hyperlink ref="AR614" r:id="rId1519"/>
    <hyperlink ref="AQ614" r:id="rId1520"/>
    <hyperlink ref="AT700" r:id="rId1521"/>
    <hyperlink ref="AS700" r:id="rId1522"/>
    <hyperlink ref="AR700" r:id="rId1523"/>
    <hyperlink ref="AQ700" r:id="rId1524"/>
    <hyperlink ref="AR615" r:id="rId1525"/>
    <hyperlink ref="AQ615" r:id="rId1526" location="/expediente/2021/11632"/>
    <hyperlink ref="AS614" r:id="rId1527"/>
    <hyperlink ref="AR616" r:id="rId1528"/>
    <hyperlink ref="AQ616" r:id="rId1529" location="/expediente/2021/11459"/>
    <hyperlink ref="AR617" r:id="rId1530"/>
    <hyperlink ref="AQ617" r:id="rId1531" location="/expediente/2021/11436"/>
    <hyperlink ref="AR618" r:id="rId1532"/>
    <hyperlink ref="AQ618" r:id="rId1533" location="/expediente/2021/11351"/>
    <hyperlink ref="AE618" r:id="rId1534"/>
    <hyperlink ref="AD618" r:id="rId1535" location="/expediente/2021/11232"/>
    <hyperlink ref="AR619" r:id="rId1536"/>
    <hyperlink ref="AQ619" r:id="rId1537" location="/expediente/2021/11232"/>
    <hyperlink ref="AE619" r:id="rId1538"/>
    <hyperlink ref="AD619" r:id="rId1539" location="/expediente/2021/10924"/>
    <hyperlink ref="AR621" r:id="rId1540"/>
    <hyperlink ref="AQ621" r:id="rId1541" location="/expediente/2021/10924"/>
    <hyperlink ref="AR656" r:id="rId1542"/>
    <hyperlink ref="AR655" r:id="rId1543"/>
    <hyperlink ref="AQ655" r:id="rId1544"/>
    <hyperlink ref="AQ656" r:id="rId1545"/>
    <hyperlink ref="AR657" r:id="rId1546"/>
    <hyperlink ref="AQ657" r:id="rId1547"/>
    <hyperlink ref="AS652" r:id="rId1548"/>
    <hyperlink ref="AR652" r:id="rId1549"/>
    <hyperlink ref="AQ652" r:id="rId1550" location="/expediente/2021/2358"/>
    <hyperlink ref="AR631" r:id="rId1551"/>
    <hyperlink ref="AQ631" r:id="rId1552" location="/expediente/2021/8324"/>
    <hyperlink ref="AS654" r:id="rId1553"/>
    <hyperlink ref="AR654" r:id="rId1554"/>
    <hyperlink ref="AQ654" r:id="rId1555" location="/expediente/2021/1217"/>
    <hyperlink ref="AS653" r:id="rId1556"/>
    <hyperlink ref="AR653" r:id="rId1557"/>
    <hyperlink ref="AQ653" r:id="rId1558" location="/expediente/2021/1312"/>
    <hyperlink ref="AS633" r:id="rId1559"/>
    <hyperlink ref="AR633" r:id="rId1560"/>
    <hyperlink ref="AQ633" r:id="rId1561" location="/expediente/2021/8056"/>
    <hyperlink ref="AR650" r:id="rId1562"/>
    <hyperlink ref="AQ650" r:id="rId1563" location="/expediente/2021/3361"/>
    <hyperlink ref="AR622" r:id="rId1564"/>
    <hyperlink ref="AQ622" r:id="rId1565" location="/expediente/2021/10756"/>
    <hyperlink ref="AR624" r:id="rId1566"/>
    <hyperlink ref="AQ624" r:id="rId1567" location="/expediente/2021/10717"/>
    <hyperlink ref="AR625" r:id="rId1568"/>
    <hyperlink ref="AQ625" r:id="rId1569" location="/expediente/2021/10615"/>
    <hyperlink ref="AR626" r:id="rId1570"/>
    <hyperlink ref="AQ626" r:id="rId1571" location="/expediente/2021/10279"/>
    <hyperlink ref="AR627" r:id="rId1572"/>
    <hyperlink ref="AQ627" r:id="rId1573" location="/expediente/2021/10219"/>
    <hyperlink ref="AR628" r:id="rId1574"/>
    <hyperlink ref="AQ628" r:id="rId1575" location="/expediente/2021/9713"/>
    <hyperlink ref="AR663" r:id="rId1576"/>
    <hyperlink ref="AQ663" r:id="rId1577"/>
    <hyperlink ref="AR664" r:id="rId1578"/>
    <hyperlink ref="AQ664" r:id="rId1579"/>
    <hyperlink ref="AR659" r:id="rId1580"/>
    <hyperlink ref="AQ659" r:id="rId1581"/>
    <hyperlink ref="AR662" r:id="rId1582"/>
    <hyperlink ref="AQ662" r:id="rId1583"/>
    <hyperlink ref="AR665" r:id="rId1584"/>
    <hyperlink ref="AQ665" r:id="rId1585"/>
    <hyperlink ref="AR666" r:id="rId1586"/>
    <hyperlink ref="AQ666" r:id="rId1587"/>
    <hyperlink ref="AR660" r:id="rId1588"/>
    <hyperlink ref="AQ660" r:id="rId1589"/>
    <hyperlink ref="AR661" r:id="rId1590"/>
    <hyperlink ref="AQ661" r:id="rId1591"/>
    <hyperlink ref="AR677" r:id="rId1592"/>
    <hyperlink ref="AQ677" r:id="rId1593"/>
    <hyperlink ref="AR676" r:id="rId1594"/>
    <hyperlink ref="AQ676" r:id="rId1595"/>
    <hyperlink ref="AR675" r:id="rId1596"/>
    <hyperlink ref="AQ675" r:id="rId1597"/>
    <hyperlink ref="AR686" r:id="rId1598"/>
    <hyperlink ref="AQ686" r:id="rId1599"/>
    <hyperlink ref="AR683" r:id="rId1600"/>
    <hyperlink ref="AQ683" r:id="rId1601"/>
    <hyperlink ref="AR682" r:id="rId1602"/>
    <hyperlink ref="AQ682" r:id="rId1603"/>
    <hyperlink ref="AH682" r:id="rId1604"/>
    <hyperlink ref="AG682" r:id="rId1605"/>
    <hyperlink ref="AR685" r:id="rId1606"/>
    <hyperlink ref="AQ685" r:id="rId1607"/>
    <hyperlink ref="AS689" r:id="rId1608"/>
    <hyperlink ref="AR689" r:id="rId1609"/>
    <hyperlink ref="AR680" r:id="rId1610"/>
    <hyperlink ref="AQ680" r:id="rId1611"/>
    <hyperlink ref="AR684" r:id="rId1612"/>
    <hyperlink ref="AQ684" r:id="rId1613"/>
    <hyperlink ref="AH684" r:id="rId1614"/>
    <hyperlink ref="AG684" r:id="rId1615"/>
    <hyperlink ref="AR681" r:id="rId1616"/>
    <hyperlink ref="AQ681" r:id="rId1617"/>
    <hyperlink ref="AR623" r:id="rId1618"/>
    <hyperlink ref="AQ623" r:id="rId1619" location="/expediente/2021/10737"/>
    <hyperlink ref="AT640" r:id="rId1620" location="/expediente/2021/8746" display="https://wb2server.congreso.gob.pe/spley-portal/#/expediente/2021/8746"/>
    <hyperlink ref="AS640" r:id="rId1621" location="/expediente/2021/7072"/>
    <hyperlink ref="AR640" r:id="rId1622"/>
    <hyperlink ref="AR698" r:id="rId1623"/>
    <hyperlink ref="AS698" r:id="rId1624"/>
    <hyperlink ref="AT698" r:id="rId1625"/>
    <hyperlink ref="AQ646" r:id="rId1626"/>
    <hyperlink ref="AQ688" r:id="rId1627"/>
    <hyperlink ref="AT690" r:id="rId1628"/>
    <hyperlink ref="AS690" r:id="rId1629"/>
    <hyperlink ref="AQ690" r:id="rId1630"/>
    <hyperlink ref="AR690" r:id="rId1631"/>
    <hyperlink ref="AS643" r:id="rId1632"/>
    <hyperlink ref="AR643" r:id="rId1633"/>
    <hyperlink ref="AQ643" r:id="rId1634" location="/expediente/2021/5854"/>
    <hyperlink ref="AR649" r:id="rId1635"/>
    <hyperlink ref="AS649" r:id="rId1636"/>
    <hyperlink ref="AQ649" r:id="rId1637"/>
    <hyperlink ref="AR646" r:id="rId1638"/>
    <hyperlink ref="AS646" r:id="rId1639"/>
    <hyperlink ref="AR651" r:id="rId1640"/>
    <hyperlink ref="AS651" r:id="rId1641"/>
    <hyperlink ref="AS648" r:id="rId1642"/>
    <hyperlink ref="AR648" r:id="rId1643"/>
    <hyperlink ref="AQ648" r:id="rId1644" location="/expediente/2021/5182"/>
    <hyperlink ref="AS647" r:id="rId1645"/>
    <hyperlink ref="AR647" r:id="rId1646"/>
    <hyperlink ref="AQ647" r:id="rId1647" location="/expediente/2021/5183"/>
    <hyperlink ref="AS645" r:id="rId1648"/>
    <hyperlink ref="AR645" r:id="rId1649"/>
    <hyperlink ref="AQ645" r:id="rId1650" location="/expediente/2021/5763"/>
    <hyperlink ref="AS644" r:id="rId1651"/>
    <hyperlink ref="AR644" r:id="rId1652"/>
    <hyperlink ref="AQ644" r:id="rId1653" location="/expediente/2021/5814"/>
    <hyperlink ref="AS642" r:id="rId1654"/>
    <hyperlink ref="AR642" r:id="rId1655"/>
    <hyperlink ref="AQ642" r:id="rId1656" location="/expediente/2021/5959"/>
    <hyperlink ref="AS641" r:id="rId1657"/>
    <hyperlink ref="AR641" r:id="rId1658"/>
    <hyperlink ref="AQ641" r:id="rId1659" location="/expediente/2021/6524"/>
    <hyperlink ref="AQ640" r:id="rId1660" location="/expediente/2021/6573"/>
    <hyperlink ref="AS638" r:id="rId1661"/>
    <hyperlink ref="AR638" r:id="rId1662"/>
    <hyperlink ref="AQ638" r:id="rId1663" location="/expediente/2021/6927"/>
    <hyperlink ref="AS636" r:id="rId1664"/>
    <hyperlink ref="AR636" r:id="rId1665"/>
    <hyperlink ref="AQ636" r:id="rId1666" location="/expediente/2021/7444"/>
    <hyperlink ref="AS639" r:id="rId1667"/>
    <hyperlink ref="AR639" r:id="rId1668"/>
    <hyperlink ref="AQ639" r:id="rId1669" location="/expediente/2021/6852"/>
    <hyperlink ref="AS635" r:id="rId1670"/>
    <hyperlink ref="AR635" r:id="rId1671"/>
    <hyperlink ref="AQ635" r:id="rId1672" location="/expediente/2021/7651"/>
    <hyperlink ref="AS634" r:id="rId1673"/>
    <hyperlink ref="AR634" r:id="rId1674"/>
    <hyperlink ref="AQ634" r:id="rId1675" location="/expediente/2021/7687"/>
    <hyperlink ref="AS632" r:id="rId1676"/>
    <hyperlink ref="AR632" r:id="rId1677"/>
    <hyperlink ref="AQ632" r:id="rId1678" location="/expediente/2021/8223"/>
    <hyperlink ref="AR630" r:id="rId1679"/>
    <hyperlink ref="AS630" r:id="rId1680"/>
    <hyperlink ref="AQ630" r:id="rId1681" location="/expediente/2021/8969"/>
    <hyperlink ref="AR637" r:id="rId1682"/>
    <hyperlink ref="AS637" r:id="rId1683"/>
    <hyperlink ref="AQ637" r:id="rId1684" location="/expediente/2021/7033"/>
    <hyperlink ref="AQ651" r:id="rId1685" location="/expediente/2021/2775"/>
    <hyperlink ref="AQ696" r:id="rId1686"/>
    <hyperlink ref="AS696" r:id="rId1687"/>
    <hyperlink ref="AR696" r:id="rId1688"/>
    <hyperlink ref="AQ698" r:id="rId1689"/>
    <hyperlink ref="AQ699" r:id="rId1690"/>
    <hyperlink ref="AR699" r:id="rId1691"/>
    <hyperlink ref="AS699" r:id="rId1692"/>
    <hyperlink ref="AQ695" r:id="rId1693"/>
    <hyperlink ref="AR695" r:id="rId1694"/>
    <hyperlink ref="AS695" r:id="rId1695"/>
    <hyperlink ref="AQ694" r:id="rId1696"/>
    <hyperlink ref="AR694" r:id="rId1697"/>
    <hyperlink ref="AS694" r:id="rId1698"/>
    <hyperlink ref="AQ687" r:id="rId1699"/>
    <hyperlink ref="AR687" r:id="rId1700"/>
    <hyperlink ref="AS687" r:id="rId1701"/>
    <hyperlink ref="AR673" r:id="rId1702"/>
    <hyperlink ref="AQ673" r:id="rId1703"/>
    <hyperlink ref="AR667" r:id="rId1704"/>
    <hyperlink ref="AQ667" r:id="rId1705"/>
    <hyperlink ref="AR669" r:id="rId1706"/>
    <hyperlink ref="AS669" r:id="rId1707"/>
    <hyperlink ref="AQ669" r:id="rId1708"/>
    <hyperlink ref="AQ674" r:id="rId1709"/>
    <hyperlink ref="AS674" r:id="rId1710"/>
    <hyperlink ref="AR674" r:id="rId1711"/>
    <hyperlink ref="AR668" r:id="rId1712"/>
    <hyperlink ref="AQ668" r:id="rId1713"/>
    <hyperlink ref="AR670" r:id="rId1714"/>
    <hyperlink ref="AQ670" r:id="rId1715"/>
    <hyperlink ref="AS671" r:id="rId1716"/>
    <hyperlink ref="AQ671" r:id="rId1717"/>
    <hyperlink ref="AR671" r:id="rId1718"/>
    <hyperlink ref="AR672" r:id="rId1719"/>
    <hyperlink ref="AQ672" r:id="rId1720"/>
    <hyperlink ref="AQ595" r:id="rId1721"/>
    <hyperlink ref="AR595" r:id="rId1722"/>
    <hyperlink ref="AS595" r:id="rId1723"/>
    <hyperlink ref="AQ459" r:id="rId1724"/>
    <hyperlink ref="AR459" r:id="rId1725"/>
    <hyperlink ref="AS459" r:id="rId1726"/>
    <hyperlink ref="AQ351" r:id="rId1727" display="https://concejodebogota.gov.co/concejo/site/docs/20250113/asocfile/20250113140010/edicio__n_3937_pa_328_402_512_473_300_467_437_488_339_472_317_478_416_283_426__acum__282_475_368_447_290_404_409_428_acum___524_291_374_396_399_411_482_521_522_acum__529_461_393_352_421__acum__sd_de_2025.pdf"/>
    <hyperlink ref="AR351" r:id="rId1728"/>
    <hyperlink ref="AS351" r:id="rId1729"/>
    <hyperlink ref="AQ594" r:id="rId1730" location="/expediente/2021/14148"/>
    <hyperlink ref="AR594" r:id="rId1731"/>
    <hyperlink ref="AQ6" r:id="rId1732"/>
    <hyperlink ref="AR6" r:id="rId1733"/>
    <hyperlink ref="AQ332" r:id="rId1734"/>
    <hyperlink ref="AR332" r:id="rId1735" display="https://congresovisible.uniandes.edu.co/proyectos-de-ley/ppor-medio-de-la-cual-se-prohibe-el-uso-de-los-sistemas-de-armas-autonomas-letales-se-regula-el-uso-de-los-sistemas-de-armas-semiautonomas-letales-en-el-sector-de-la-defensa-y-seguridad-nacional-y-se-dictan-otras-disposiciones-control-de-armas-autonomas/15105/"/>
    <hyperlink ref="AS332" r:id="rId1736"/>
    <hyperlink ref="AQ5" r:id="rId1737"/>
    <hyperlink ref="AR5" r:id="rId1738"/>
    <hyperlink ref="AQ593" r:id="rId1739" location="/expediente/2021/14329"/>
    <hyperlink ref="AR593" r:id="rId1740"/>
    <hyperlink ref="AE602" r:id="rId1741"/>
    <hyperlink ref="AD602" r:id="rId1742" location="/expediente/2021/13065"/>
    <hyperlink ref="AQ602" r:id="rId1743" location="/expediente/2021/13075"/>
    <hyperlink ref="AR602" r:id="rId1744"/>
    <hyperlink ref="AE604" r:id="rId1745"/>
    <hyperlink ref="AD604" r:id="rId1746" location="/expediente/2021/13044"/>
    <hyperlink ref="AQ604" r:id="rId1747" location="/expediente/2021/13049"/>
    <hyperlink ref="AR604" r:id="rId1748"/>
    <hyperlink ref="AQ14" r:id="rId1749"/>
    <hyperlink ref="AR14" r:id="rId1750"/>
    <hyperlink ref="AD3" r:id="rId1751"/>
    <hyperlink ref="AE3" r:id="rId1752"/>
    <hyperlink ref="AQ3" r:id="rId1753"/>
    <hyperlink ref="AR3" r:id="rId1754"/>
    <hyperlink ref="AQ15" r:id="rId1755"/>
    <hyperlink ref="AR15" r:id="rId1756"/>
    <hyperlink ref="AQ16" r:id="rId1757"/>
    <hyperlink ref="AR16" r:id="rId1758"/>
    <hyperlink ref="AQ18" r:id="rId1759"/>
    <hyperlink ref="AR18" r:id="rId1760"/>
    <hyperlink ref="AQ2" r:id="rId1761"/>
    <hyperlink ref="AR2" r:id="rId1762"/>
    <hyperlink ref="AQ4" r:id="rId1763"/>
    <hyperlink ref="AR4" r:id="rId1764"/>
    <hyperlink ref="AQ7" r:id="rId1765"/>
    <hyperlink ref="AR7" r:id="rId1766"/>
    <hyperlink ref="AQ10" r:id="rId1767"/>
    <hyperlink ref="AR10" r:id="rId1768"/>
    <hyperlink ref="AQ11" r:id="rId1769"/>
    <hyperlink ref="AR11" r:id="rId1770"/>
    <hyperlink ref="AQ12" r:id="rId1771"/>
    <hyperlink ref="AR12" r:id="rId1772"/>
    <hyperlink ref="AQ13" r:id="rId1773"/>
    <hyperlink ref="AR13" r:id="rId1774"/>
    <hyperlink ref="AR98" r:id="rId1775"/>
  </hyperlinks>
  <pageMargins left="0.7" right="0.7" top="0.75" bottom="0.75" header="0.3" footer="0.3"/>
  <pageSetup paperSize="9" orientation="portrait" r:id="rId1776"/>
  <legacyDrawing r:id="rId1777"/>
  <tableParts count="1">
    <tablePart r:id="rId1778"/>
  </tableParts>
  <extLst>
    <ext xmlns:x14="http://schemas.microsoft.com/office/spreadsheetml/2009/9/main" uri="{CCE6A557-97BC-4b89-ADB6-D9C93CAAB3DF}">
      <x14:dataValidations xmlns:xm="http://schemas.microsoft.com/office/excel/2006/main" count="8">
        <x14:dataValidation type="list" allowBlank="1" showInputMessage="1" showErrorMessage="1">
          <x14:formula1>
            <xm:f>Diccionario_variables!$C$17:$C$19</xm:f>
          </x14:formula1>
          <xm:sqref>G430:G699 G296:G317 G319 G321:G426 G21:G294</xm:sqref>
        </x14:dataValidation>
        <x14:dataValidation type="list" allowBlank="1" showInputMessage="1" showErrorMessage="1">
          <x14:formula1>
            <xm:f>Diccionario_variables!$C$40:$C$44</xm:f>
          </x14:formula1>
          <xm:sqref>O296:O317 O319 O699 O11:O294 O321:O697</xm:sqref>
        </x14:dataValidation>
        <x14:dataValidation type="list" allowBlank="1" showInputMessage="1" showErrorMessage="1">
          <x14:formula1>
            <xm:f>Diccionario_variables!$C$21:$C$34</xm:f>
          </x14:formula1>
          <xm:sqref>I296:I317 I319 I321:I1048576 I2:I294</xm:sqref>
        </x14:dataValidation>
        <x14:dataValidation type="list" allowBlank="1" showInputMessage="1" showErrorMessage="1">
          <x14:formula1>
            <xm:f>Diccionario_variables!$C$56:$C$60</xm:f>
          </x14:formula1>
          <xm:sqref>AA296:AA317 AA319 AA321:AA1048576 AA1:AA294</xm:sqref>
        </x14:dataValidation>
        <x14:dataValidation type="list" allowBlank="1" showInputMessage="1" showErrorMessage="1">
          <x14:formula1>
            <xm:f>Diccionario_variables!$C$4:$C$7</xm:f>
          </x14:formula1>
          <xm:sqref>B296:B317 B319 B321:B1048576 B2:B294</xm:sqref>
        </x14:dataValidation>
        <x14:dataValidation type="list" allowBlank="1" showInputMessage="1" showErrorMessage="1">
          <x14:formula1>
            <xm:f>Diccionario_variables!$C$12:$C$15</xm:f>
          </x14:formula1>
          <xm:sqref>F296:F317 F319 F321:F1048576 F2:F294</xm:sqref>
        </x14:dataValidation>
        <x14:dataValidation type="list" allowBlank="1" showInputMessage="1" showErrorMessage="1">
          <x14:formula1>
            <xm:f>Diccionario_variables!$C$40:$C$43</xm:f>
          </x14:formula1>
          <xm:sqref>O698</xm:sqref>
        </x14:dataValidation>
        <x14:dataValidation type="list" allowBlank="1" showInputMessage="1" showErrorMessage="1">
          <x14:formula1>
            <xm:f>Diccionario_variables!$C$9:$C$11</xm:f>
          </x14:formula1>
          <xm:sqref>D2:D1048576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D15"/>
  <sheetViews>
    <sheetView workbookViewId="0">
      <selection activeCell="B18" sqref="B18"/>
    </sheetView>
  </sheetViews>
  <sheetFormatPr baseColWidth="10" defaultColWidth="9" defaultRowHeight="15"/>
  <cols>
    <col min="1" max="1" width="41.33203125" bestFit="1" customWidth="1"/>
    <col min="2" max="3" width="22.88671875" bestFit="1" customWidth="1"/>
    <col min="4" max="4" width="14.77734375" bestFit="1" customWidth="1"/>
    <col min="5" max="5" width="14.77734375" customWidth="1"/>
    <col min="6" max="6" width="14.21875" bestFit="1" customWidth="1"/>
    <col min="7" max="7" width="11.6640625" bestFit="1" customWidth="1"/>
  </cols>
  <sheetData>
    <row r="2" spans="1:4">
      <c r="A2" s="80" t="s">
        <v>2</v>
      </c>
      <c r="B2" t="s">
        <v>4919</v>
      </c>
    </row>
    <row r="3" spans="1:4">
      <c r="A3" s="80" t="s">
        <v>46</v>
      </c>
      <c r="B3" t="s">
        <v>4919</v>
      </c>
    </row>
    <row r="4" spans="1:4">
      <c r="A4" s="80" t="s">
        <v>41</v>
      </c>
      <c r="B4" t="s">
        <v>4919</v>
      </c>
    </row>
    <row r="5" spans="1:4">
      <c r="A5" s="80" t="s">
        <v>37</v>
      </c>
      <c r="B5" t="s">
        <v>4919</v>
      </c>
    </row>
    <row r="6" spans="1:4">
      <c r="A6" s="80" t="s">
        <v>42</v>
      </c>
      <c r="B6" t="s">
        <v>4919</v>
      </c>
      <c r="D6" s="92"/>
    </row>
    <row r="7" spans="1:4">
      <c r="A7" s="80" t="s">
        <v>4</v>
      </c>
      <c r="B7" t="s">
        <v>4919</v>
      </c>
    </row>
    <row r="9" spans="1:4">
      <c r="A9" s="80" t="s">
        <v>54</v>
      </c>
      <c r="B9" t="s">
        <v>4920</v>
      </c>
    </row>
    <row r="10" spans="1:4">
      <c r="A10" t="s">
        <v>135</v>
      </c>
      <c r="B10" s="99">
        <v>263</v>
      </c>
    </row>
    <row r="11" spans="1:4">
      <c r="A11" t="s">
        <v>79</v>
      </c>
      <c r="B11" s="99">
        <v>106</v>
      </c>
    </row>
    <row r="12" spans="1:4">
      <c r="A12" t="s">
        <v>333</v>
      </c>
      <c r="B12" s="99">
        <v>164</v>
      </c>
    </row>
    <row r="13" spans="1:4">
      <c r="A13" t="s">
        <v>112</v>
      </c>
      <c r="B13" s="99">
        <v>85</v>
      </c>
    </row>
    <row r="14" spans="1:4">
      <c r="A14" t="s">
        <v>239</v>
      </c>
      <c r="B14" s="99">
        <v>81</v>
      </c>
    </row>
    <row r="15" spans="1:4">
      <c r="A15" t="s">
        <v>4921</v>
      </c>
      <c r="B15" s="99">
        <v>699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O71"/>
  <sheetViews>
    <sheetView workbookViewId="0"/>
  </sheetViews>
  <sheetFormatPr baseColWidth="10" defaultColWidth="9" defaultRowHeight="15"/>
  <cols>
    <col min="1" max="1" width="6" style="20" customWidth="1"/>
    <col min="2" max="2" width="11.33203125" style="20" customWidth="1"/>
    <col min="3" max="3" width="19.33203125" style="20" customWidth="1"/>
    <col min="4" max="4" width="43.44140625" style="13" customWidth="1"/>
    <col min="5" max="5" width="30.88671875" style="20" customWidth="1"/>
    <col min="6" max="6" width="46.44140625" style="20" customWidth="1"/>
    <col min="7" max="7" width="15.44140625" style="20" customWidth="1"/>
    <col min="8" max="8" width="58.44140625" style="20" customWidth="1"/>
    <col min="9" max="9" width="24.109375" style="20" customWidth="1"/>
    <col min="10" max="10" width="51.88671875" style="20" customWidth="1"/>
    <col min="11" max="11" width="53.33203125" style="20" customWidth="1"/>
    <col min="12" max="12" width="55.6640625" style="22" customWidth="1"/>
    <col min="13" max="13" width="62.109375" style="20" customWidth="1"/>
    <col min="14" max="14" width="57.109375" style="20" customWidth="1"/>
    <col min="15" max="15" width="56.6640625" style="20" customWidth="1"/>
    <col min="16" max="16384" width="9" style="13"/>
  </cols>
  <sheetData>
    <row r="1" spans="1:15" ht="56.1" customHeight="1">
      <c r="A1" s="9" t="s">
        <v>0</v>
      </c>
      <c r="B1" s="10" t="s">
        <v>1</v>
      </c>
      <c r="C1" s="10" t="s">
        <v>2</v>
      </c>
      <c r="D1" s="11" t="s">
        <v>3</v>
      </c>
      <c r="E1" s="10" t="s">
        <v>4922</v>
      </c>
      <c r="F1" s="10" t="s">
        <v>4923</v>
      </c>
      <c r="G1" s="10" t="s">
        <v>4924</v>
      </c>
      <c r="H1" s="10" t="s">
        <v>4925</v>
      </c>
      <c r="I1" s="10" t="s">
        <v>4926</v>
      </c>
      <c r="J1" s="10" t="s">
        <v>4927</v>
      </c>
      <c r="K1" s="10" t="s">
        <v>4928</v>
      </c>
      <c r="L1" s="10" t="s">
        <v>4929</v>
      </c>
      <c r="M1" s="12" t="s">
        <v>4930</v>
      </c>
      <c r="N1" s="12" t="s">
        <v>18</v>
      </c>
      <c r="O1" s="12" t="s">
        <v>4931</v>
      </c>
    </row>
    <row r="2" spans="1:15" ht="105">
      <c r="A2" s="14">
        <v>1</v>
      </c>
      <c r="B2" s="15" t="s">
        <v>702</v>
      </c>
      <c r="C2" s="15" t="s">
        <v>22</v>
      </c>
      <c r="D2" s="2" t="s">
        <v>703</v>
      </c>
      <c r="E2" s="2" t="s">
        <v>74</v>
      </c>
      <c r="F2" s="15">
        <f>YEAR(Tabla4[[#This Row],[Fecha De La Audiencia]])</f>
        <v>2024</v>
      </c>
      <c r="G2" s="16">
        <v>45636</v>
      </c>
      <c r="H2" s="15" t="s">
        <v>4932</v>
      </c>
      <c r="I2" s="2" t="s">
        <v>4933</v>
      </c>
      <c r="J2" s="2" t="s">
        <v>1824</v>
      </c>
      <c r="K2" s="2" t="s">
        <v>1825</v>
      </c>
      <c r="L2" s="21" t="s">
        <v>4934</v>
      </c>
      <c r="M2" s="8" t="s">
        <v>4935</v>
      </c>
      <c r="N2" s="7" t="s">
        <v>4936</v>
      </c>
      <c r="O2" s="29" t="s">
        <v>4937</v>
      </c>
    </row>
    <row r="3" spans="1:15" ht="150">
      <c r="A3" s="68">
        <v>1</v>
      </c>
      <c r="B3" s="69" t="s">
        <v>21</v>
      </c>
      <c r="C3" s="69" t="s">
        <v>22</v>
      </c>
      <c r="D3" s="69" t="s">
        <v>23</v>
      </c>
      <c r="E3" s="2" t="s">
        <v>74</v>
      </c>
      <c r="F3" s="69">
        <f>YEAR(Tabla4[[#This Row],[Fecha De La Audiencia]])</f>
        <v>2026</v>
      </c>
      <c r="G3" s="70">
        <v>46093</v>
      </c>
      <c r="H3" s="88" t="s">
        <v>4938</v>
      </c>
      <c r="I3" s="69" t="s">
        <v>2437</v>
      </c>
      <c r="J3" s="69" t="s">
        <v>2438</v>
      </c>
      <c r="K3" s="69" t="s">
        <v>4939</v>
      </c>
      <c r="L3" s="72" t="s">
        <v>4940</v>
      </c>
      <c r="M3" s="89" t="s">
        <v>4941</v>
      </c>
      <c r="N3" s="73" t="s">
        <v>26</v>
      </c>
      <c r="O3" s="74"/>
    </row>
    <row r="4" spans="1:15" ht="120">
      <c r="A4" s="68">
        <v>2</v>
      </c>
      <c r="B4" s="69" t="s">
        <v>21</v>
      </c>
      <c r="C4" s="69" t="s">
        <v>22</v>
      </c>
      <c r="D4" s="69" t="s">
        <v>23</v>
      </c>
      <c r="E4" s="2" t="s">
        <v>74</v>
      </c>
      <c r="F4" s="69">
        <f>YEAR(Tabla4[[#This Row],[Fecha De La Audiencia]])</f>
        <v>2025</v>
      </c>
      <c r="G4" s="70">
        <v>46002</v>
      </c>
      <c r="H4" s="88" t="s">
        <v>4942</v>
      </c>
      <c r="I4" s="69" t="s">
        <v>2437</v>
      </c>
      <c r="J4" s="69" t="s">
        <v>4943</v>
      </c>
      <c r="K4" s="69" t="s">
        <v>4944</v>
      </c>
      <c r="L4" s="72" t="s">
        <v>4945</v>
      </c>
      <c r="M4" s="89" t="s">
        <v>4946</v>
      </c>
      <c r="N4" s="73" t="s">
        <v>26</v>
      </c>
      <c r="O4" s="74"/>
    </row>
    <row r="5" spans="1:15" ht="135">
      <c r="A5" s="68">
        <v>3</v>
      </c>
      <c r="B5" s="69" t="s">
        <v>21</v>
      </c>
      <c r="C5" s="69" t="s">
        <v>22</v>
      </c>
      <c r="D5" s="69" t="s">
        <v>23</v>
      </c>
      <c r="E5" s="69" t="s">
        <v>28</v>
      </c>
      <c r="F5" s="69">
        <f>YEAR(Tabla4[[#This Row],[Fecha De La Audiencia]])</f>
        <v>2025</v>
      </c>
      <c r="G5" s="70">
        <v>45975</v>
      </c>
      <c r="H5" s="88" t="s">
        <v>4947</v>
      </c>
      <c r="I5" s="69" t="s">
        <v>2437</v>
      </c>
      <c r="J5" s="69" t="s">
        <v>4943</v>
      </c>
      <c r="K5" s="69" t="s">
        <v>4944</v>
      </c>
      <c r="L5" s="72" t="s">
        <v>4948</v>
      </c>
      <c r="M5" s="89" t="s">
        <v>4949</v>
      </c>
      <c r="N5" s="73" t="s">
        <v>26</v>
      </c>
      <c r="O5" s="74"/>
    </row>
    <row r="6" spans="1:15" ht="120">
      <c r="A6" s="68">
        <v>4</v>
      </c>
      <c r="B6" s="69" t="s">
        <v>21</v>
      </c>
      <c r="C6" s="69" t="s">
        <v>22</v>
      </c>
      <c r="D6" s="69" t="s">
        <v>23</v>
      </c>
      <c r="E6" s="69" t="s">
        <v>74</v>
      </c>
      <c r="F6" s="69">
        <f>YEAR(Tabla4[[#This Row],[Fecha De La Audiencia]])</f>
        <v>2025</v>
      </c>
      <c r="G6" s="70">
        <v>45952</v>
      </c>
      <c r="H6" s="88" t="s">
        <v>4950</v>
      </c>
      <c r="I6" s="69" t="s">
        <v>2437</v>
      </c>
      <c r="J6" s="69" t="s">
        <v>4943</v>
      </c>
      <c r="K6" s="69" t="s">
        <v>4944</v>
      </c>
      <c r="L6" s="72" t="s">
        <v>4951</v>
      </c>
      <c r="M6" s="89" t="s">
        <v>4952</v>
      </c>
      <c r="N6" s="73" t="s">
        <v>26</v>
      </c>
      <c r="O6" s="74"/>
    </row>
    <row r="7" spans="1:15" ht="150">
      <c r="A7" s="68">
        <v>5</v>
      </c>
      <c r="B7" s="69" t="s">
        <v>21</v>
      </c>
      <c r="C7" s="69" t="s">
        <v>22</v>
      </c>
      <c r="D7" s="69" t="s">
        <v>23</v>
      </c>
      <c r="E7" s="69" t="s">
        <v>74</v>
      </c>
      <c r="F7" s="69">
        <f>YEAR(Tabla4[[#This Row],[Fecha De La Audiencia]])</f>
        <v>2025</v>
      </c>
      <c r="G7" s="70">
        <v>45925</v>
      </c>
      <c r="H7" s="88" t="s">
        <v>4953</v>
      </c>
      <c r="I7" s="69" t="s">
        <v>4954</v>
      </c>
      <c r="J7" s="69" t="s">
        <v>4955</v>
      </c>
      <c r="K7" s="69" t="s">
        <v>4956</v>
      </c>
      <c r="L7" s="72" t="s">
        <v>4957</v>
      </c>
      <c r="M7" s="89" t="s">
        <v>4958</v>
      </c>
      <c r="N7" s="90" t="s">
        <v>4959</v>
      </c>
      <c r="O7" s="89" t="s">
        <v>4960</v>
      </c>
    </row>
    <row r="8" spans="1:15" ht="165">
      <c r="A8" s="68">
        <v>6</v>
      </c>
      <c r="B8" s="69" t="s">
        <v>21</v>
      </c>
      <c r="C8" s="69" t="s">
        <v>22</v>
      </c>
      <c r="D8" s="15" t="s">
        <v>23</v>
      </c>
      <c r="E8" s="69" t="s">
        <v>74</v>
      </c>
      <c r="F8" s="69">
        <f>YEAR(Tabla4[[#This Row],[Fecha De La Audiencia]])</f>
        <v>2025</v>
      </c>
      <c r="G8" s="70">
        <v>45749</v>
      </c>
      <c r="H8" s="71" t="s">
        <v>4961</v>
      </c>
      <c r="I8" s="31" t="s">
        <v>2468</v>
      </c>
      <c r="J8" s="69" t="s">
        <v>4962</v>
      </c>
      <c r="K8" s="2" t="s">
        <v>4944</v>
      </c>
      <c r="L8" s="72" t="s">
        <v>4963</v>
      </c>
      <c r="M8" s="8" t="s">
        <v>4964</v>
      </c>
      <c r="N8" s="73" t="s">
        <v>26</v>
      </c>
      <c r="O8" s="74"/>
    </row>
    <row r="9" spans="1:15" ht="120">
      <c r="A9" s="68">
        <v>7</v>
      </c>
      <c r="B9" s="15" t="s">
        <v>21</v>
      </c>
      <c r="C9" s="15" t="s">
        <v>22</v>
      </c>
      <c r="D9" s="15" t="s">
        <v>23</v>
      </c>
      <c r="E9" s="15" t="s">
        <v>4965</v>
      </c>
      <c r="F9" s="15">
        <f>YEAR(Tabla4[[#This Row],[Fecha De La Audiencia]])</f>
        <v>2024</v>
      </c>
      <c r="G9" s="16">
        <v>45624</v>
      </c>
      <c r="H9" s="15" t="s">
        <v>4966</v>
      </c>
      <c r="I9" s="15" t="s">
        <v>4967</v>
      </c>
      <c r="J9" s="15" t="s">
        <v>4967</v>
      </c>
      <c r="K9" s="15" t="s">
        <v>4968</v>
      </c>
      <c r="L9" s="21" t="s">
        <v>4969</v>
      </c>
      <c r="M9" s="8" t="s">
        <v>4970</v>
      </c>
      <c r="N9" s="17" t="s">
        <v>26</v>
      </c>
      <c r="O9" s="29" t="s">
        <v>4971</v>
      </c>
    </row>
    <row r="10" spans="1:15" ht="252.75" customHeight="1">
      <c r="A10" s="68">
        <v>8</v>
      </c>
      <c r="B10" s="15" t="s">
        <v>21</v>
      </c>
      <c r="C10" s="15" t="s">
        <v>22</v>
      </c>
      <c r="D10" s="15" t="s">
        <v>23</v>
      </c>
      <c r="E10" s="15" t="s">
        <v>4965</v>
      </c>
      <c r="F10" s="15">
        <f>YEAR(Tabla4[[#This Row],[Fecha De La Audiencia]])</f>
        <v>2024</v>
      </c>
      <c r="G10" s="16">
        <v>45602</v>
      </c>
      <c r="H10" s="15" t="s">
        <v>4972</v>
      </c>
      <c r="I10" s="15" t="s">
        <v>4967</v>
      </c>
      <c r="J10" s="15" t="s">
        <v>4967</v>
      </c>
      <c r="K10" s="15" t="s">
        <v>4973</v>
      </c>
      <c r="L10" s="21" t="s">
        <v>4974</v>
      </c>
      <c r="M10" s="18" t="s">
        <v>4975</v>
      </c>
      <c r="N10" s="17" t="s">
        <v>26</v>
      </c>
      <c r="O10" s="18" t="s">
        <v>4976</v>
      </c>
    </row>
    <row r="11" spans="1:15" ht="106.5" customHeight="1">
      <c r="A11" s="68">
        <v>9</v>
      </c>
      <c r="B11" s="15" t="s">
        <v>21</v>
      </c>
      <c r="C11" s="15" t="s">
        <v>22</v>
      </c>
      <c r="D11" s="15" t="s">
        <v>23</v>
      </c>
      <c r="E11" s="15" t="s">
        <v>4977</v>
      </c>
      <c r="F11" s="15">
        <f>YEAR(Tabla4[[#This Row],[Fecha De La Audiencia]])</f>
        <v>2024</v>
      </c>
      <c r="G11" s="16">
        <v>45581</v>
      </c>
      <c r="H11" s="15" t="s">
        <v>4978</v>
      </c>
      <c r="I11" s="15" t="s">
        <v>4979</v>
      </c>
      <c r="J11" s="15" t="s">
        <v>4980</v>
      </c>
      <c r="K11" s="15" t="s">
        <v>4981</v>
      </c>
      <c r="L11" s="21" t="s">
        <v>4982</v>
      </c>
      <c r="M11" s="18" t="s">
        <v>4983</v>
      </c>
      <c r="N11" s="19" t="s">
        <v>4984</v>
      </c>
      <c r="O11" s="18" t="s">
        <v>4985</v>
      </c>
    </row>
    <row r="12" spans="1:15" ht="101.25" customHeight="1">
      <c r="A12" s="68">
        <v>10</v>
      </c>
      <c r="B12" s="15" t="s">
        <v>21</v>
      </c>
      <c r="C12" s="15" t="s">
        <v>22</v>
      </c>
      <c r="D12" s="15" t="s">
        <v>2316</v>
      </c>
      <c r="E12" s="15" t="s">
        <v>4977</v>
      </c>
      <c r="F12" s="15">
        <f>YEAR(Tabla4[[#This Row],[Fecha De La Audiencia]])</f>
        <v>2024</v>
      </c>
      <c r="G12" s="16">
        <v>45572</v>
      </c>
      <c r="H12" s="15" t="s">
        <v>4986</v>
      </c>
      <c r="I12" s="15" t="s">
        <v>4979</v>
      </c>
      <c r="J12" s="15" t="s">
        <v>4980</v>
      </c>
      <c r="K12" s="15" t="s">
        <v>4987</v>
      </c>
      <c r="L12" s="21" t="s">
        <v>4988</v>
      </c>
      <c r="M12" s="18" t="s">
        <v>4989</v>
      </c>
      <c r="N12" s="17" t="s">
        <v>26</v>
      </c>
      <c r="O12" s="15"/>
    </row>
    <row r="13" spans="1:15" ht="90">
      <c r="A13" s="68">
        <v>11</v>
      </c>
      <c r="B13" s="15" t="s">
        <v>21</v>
      </c>
      <c r="C13" s="15" t="s">
        <v>22</v>
      </c>
      <c r="D13" s="15" t="s">
        <v>2316</v>
      </c>
      <c r="E13" s="15" t="s">
        <v>74</v>
      </c>
      <c r="F13" s="15">
        <f>YEAR(Tabla4[[#This Row],[Fecha De La Audiencia]])</f>
        <v>2024</v>
      </c>
      <c r="G13" s="16">
        <v>45565</v>
      </c>
      <c r="H13" s="15" t="s">
        <v>4990</v>
      </c>
      <c r="I13" s="2" t="s">
        <v>2672</v>
      </c>
      <c r="J13" s="2" t="s">
        <v>2673</v>
      </c>
      <c r="K13" s="15" t="s">
        <v>4939</v>
      </c>
      <c r="L13" s="21" t="s">
        <v>4991</v>
      </c>
      <c r="M13" s="8" t="s">
        <v>4992</v>
      </c>
      <c r="N13" s="7" t="s">
        <v>4993</v>
      </c>
      <c r="O13" s="8" t="s">
        <v>4994</v>
      </c>
    </row>
    <row r="14" spans="1:15" ht="75">
      <c r="A14" s="68">
        <v>12</v>
      </c>
      <c r="B14" s="15" t="s">
        <v>21</v>
      </c>
      <c r="C14" s="15" t="s">
        <v>22</v>
      </c>
      <c r="D14" s="15" t="s">
        <v>2347</v>
      </c>
      <c r="E14" s="15" t="s">
        <v>4977</v>
      </c>
      <c r="F14" s="15">
        <f>YEAR(Tabla4[[#This Row],[Fecha De La Audiencia]])</f>
        <v>2024</v>
      </c>
      <c r="G14" s="16">
        <v>45531</v>
      </c>
      <c r="H14" s="15" t="s">
        <v>4995</v>
      </c>
      <c r="I14" s="15" t="s">
        <v>4979</v>
      </c>
      <c r="J14" s="15" t="s">
        <v>4980</v>
      </c>
      <c r="K14" s="15" t="s">
        <v>4996</v>
      </c>
      <c r="L14" s="21" t="s">
        <v>4997</v>
      </c>
      <c r="M14" s="18" t="s">
        <v>4998</v>
      </c>
      <c r="N14" s="17" t="s">
        <v>26</v>
      </c>
      <c r="O14" s="18" t="s">
        <v>4999</v>
      </c>
    </row>
    <row r="15" spans="1:15" ht="105">
      <c r="A15" s="68">
        <v>13</v>
      </c>
      <c r="B15" s="15" t="s">
        <v>21</v>
      </c>
      <c r="C15" s="15" t="s">
        <v>22</v>
      </c>
      <c r="D15" s="15" t="s">
        <v>2347</v>
      </c>
      <c r="E15" s="15" t="s">
        <v>4965</v>
      </c>
      <c r="F15" s="15">
        <f>YEAR(Tabla4[[#This Row],[Fecha De La Audiencia]])</f>
        <v>2024</v>
      </c>
      <c r="G15" s="16">
        <v>45387</v>
      </c>
      <c r="H15" s="15" t="s">
        <v>5000</v>
      </c>
      <c r="I15" s="15" t="s">
        <v>4967</v>
      </c>
      <c r="J15" s="15" t="s">
        <v>4967</v>
      </c>
      <c r="K15" s="15" t="s">
        <v>5001</v>
      </c>
      <c r="L15" s="21" t="s">
        <v>5002</v>
      </c>
      <c r="M15" s="8" t="s">
        <v>5003</v>
      </c>
      <c r="N15" s="17" t="s">
        <v>26</v>
      </c>
      <c r="O15" s="18" t="s">
        <v>5004</v>
      </c>
    </row>
    <row r="16" spans="1:15" ht="132" customHeight="1">
      <c r="A16" s="68">
        <v>14</v>
      </c>
      <c r="B16" s="15" t="s">
        <v>21</v>
      </c>
      <c r="C16" s="15" t="s">
        <v>22</v>
      </c>
      <c r="D16" s="15" t="s">
        <v>2316</v>
      </c>
      <c r="E16" s="15" t="s">
        <v>74</v>
      </c>
      <c r="F16" s="15">
        <f>YEAR(Tabla4[[#This Row],[Fecha De La Audiencia]])</f>
        <v>2023</v>
      </c>
      <c r="G16" s="16">
        <v>45261</v>
      </c>
      <c r="H16" s="15" t="s">
        <v>5005</v>
      </c>
      <c r="I16" s="2" t="s">
        <v>5006</v>
      </c>
      <c r="J16" s="2" t="s">
        <v>5007</v>
      </c>
      <c r="K16" s="15" t="s">
        <v>4939</v>
      </c>
      <c r="L16" s="21" t="s">
        <v>5008</v>
      </c>
      <c r="M16" s="8" t="s">
        <v>5009</v>
      </c>
      <c r="N16" s="17" t="s">
        <v>26</v>
      </c>
      <c r="O16" s="8" t="s">
        <v>5010</v>
      </c>
    </row>
    <row r="17" spans="1:15" ht="108.75" customHeight="1">
      <c r="A17" s="68">
        <v>15</v>
      </c>
      <c r="B17" s="15" t="s">
        <v>21</v>
      </c>
      <c r="C17" s="15" t="s">
        <v>22</v>
      </c>
      <c r="D17" s="15" t="s">
        <v>2316</v>
      </c>
      <c r="E17" s="15" t="s">
        <v>74</v>
      </c>
      <c r="F17" s="15">
        <f>YEAR(Tabla4[[#This Row],[Fecha De La Audiencia]])</f>
        <v>2022</v>
      </c>
      <c r="G17" s="16">
        <v>44896</v>
      </c>
      <c r="H17" s="15" t="s">
        <v>5011</v>
      </c>
      <c r="I17" s="2" t="s">
        <v>5006</v>
      </c>
      <c r="J17" s="2" t="s">
        <v>5007</v>
      </c>
      <c r="K17" s="15" t="s">
        <v>4939</v>
      </c>
      <c r="L17" s="21" t="s">
        <v>5012</v>
      </c>
      <c r="M17" s="18" t="s">
        <v>5013</v>
      </c>
      <c r="N17" s="17" t="s">
        <v>26</v>
      </c>
      <c r="O17" s="18" t="s">
        <v>5010</v>
      </c>
    </row>
    <row r="18" spans="1:15" ht="135">
      <c r="A18" s="68">
        <v>1</v>
      </c>
      <c r="B18" s="15" t="s">
        <v>4157</v>
      </c>
      <c r="C18" s="15" t="s">
        <v>22</v>
      </c>
      <c r="D18" s="15" t="s">
        <v>4159</v>
      </c>
      <c r="E18" s="15" t="s">
        <v>4965</v>
      </c>
      <c r="F18" s="15">
        <f>YEAR(Tabla4[[#This Row],[Fecha De La Audiencia]])</f>
        <v>2023</v>
      </c>
      <c r="G18" s="16">
        <v>45211</v>
      </c>
      <c r="H18" s="15" t="s">
        <v>5014</v>
      </c>
      <c r="I18" s="15" t="s">
        <v>4967</v>
      </c>
      <c r="J18" s="15" t="s">
        <v>4967</v>
      </c>
      <c r="K18" s="15" t="s">
        <v>5015</v>
      </c>
      <c r="L18" s="21" t="s">
        <v>5016</v>
      </c>
      <c r="M18" s="8" t="s">
        <v>5017</v>
      </c>
      <c r="N18" s="7" t="s">
        <v>5018</v>
      </c>
      <c r="O18" s="8" t="s">
        <v>5019</v>
      </c>
    </row>
    <row r="19" spans="1:15" ht="120">
      <c r="A19" s="75">
        <v>1</v>
      </c>
      <c r="B19" s="23" t="s">
        <v>4175</v>
      </c>
      <c r="C19" s="23" t="s">
        <v>22</v>
      </c>
      <c r="D19" s="23" t="s">
        <v>5020</v>
      </c>
      <c r="E19" s="23" t="s">
        <v>106</v>
      </c>
      <c r="F19" s="23">
        <f>YEAR(Tabla4[[#This Row],[Fecha De La Audiencia]])</f>
        <v>2022</v>
      </c>
      <c r="G19" s="26">
        <v>44896</v>
      </c>
      <c r="H19" s="15" t="s">
        <v>5021</v>
      </c>
      <c r="I19" s="2" t="s">
        <v>4520</v>
      </c>
      <c r="J19" s="2" t="s">
        <v>4521</v>
      </c>
      <c r="K19" s="23" t="s">
        <v>26</v>
      </c>
      <c r="L19" s="24" t="s">
        <v>5022</v>
      </c>
      <c r="M19" s="27" t="s">
        <v>5023</v>
      </c>
      <c r="N19" s="25" t="s">
        <v>26</v>
      </c>
      <c r="O19" s="23"/>
    </row>
    <row r="20" spans="1:15">
      <c r="D20" s="20"/>
      <c r="L20" s="20"/>
    </row>
    <row r="21" spans="1:15">
      <c r="D21" s="20"/>
      <c r="L21" s="20"/>
    </row>
    <row r="22" spans="1:15">
      <c r="D22" s="20"/>
      <c r="L22" s="20"/>
    </row>
    <row r="23" spans="1:15">
      <c r="D23" s="20"/>
      <c r="L23" s="20"/>
    </row>
    <row r="24" spans="1:15">
      <c r="D24" s="20"/>
      <c r="L24" s="20"/>
    </row>
    <row r="25" spans="1:15">
      <c r="D25" s="20"/>
    </row>
    <row r="26" spans="1:15">
      <c r="D26" s="20"/>
    </row>
    <row r="27" spans="1:15">
      <c r="D27" s="20"/>
    </row>
    <row r="28" spans="1:15">
      <c r="D28" s="20"/>
    </row>
    <row r="29" spans="1:15">
      <c r="D29" s="20"/>
    </row>
    <row r="30" spans="1:15">
      <c r="D30" s="20"/>
    </row>
    <row r="31" spans="1:15">
      <c r="D31" s="20"/>
    </row>
    <row r="32" spans="1:15">
      <c r="D32" s="20"/>
    </row>
    <row r="33" spans="4:4">
      <c r="D33" s="20"/>
    </row>
    <row r="34" spans="4:4">
      <c r="D34" s="20"/>
    </row>
    <row r="35" spans="4:4">
      <c r="D35" s="20"/>
    </row>
    <row r="36" spans="4:4">
      <c r="D36" s="20"/>
    </row>
    <row r="37" spans="4:4">
      <c r="D37" s="20"/>
    </row>
    <row r="38" spans="4:4">
      <c r="D38" s="20"/>
    </row>
    <row r="39" spans="4:4">
      <c r="D39" s="20"/>
    </row>
    <row r="40" spans="4:4">
      <c r="D40" s="20"/>
    </row>
    <row r="41" spans="4:4">
      <c r="D41" s="20"/>
    </row>
    <row r="42" spans="4:4">
      <c r="D42" s="20"/>
    </row>
    <row r="43" spans="4:4">
      <c r="D43" s="20"/>
    </row>
    <row r="44" spans="4:4">
      <c r="D44" s="20"/>
    </row>
    <row r="45" spans="4:4">
      <c r="D45" s="20"/>
    </row>
    <row r="46" spans="4:4">
      <c r="D46" s="20"/>
    </row>
    <row r="47" spans="4:4">
      <c r="D47" s="20"/>
    </row>
    <row r="48" spans="4:4">
      <c r="D48" s="20"/>
    </row>
    <row r="49" spans="4:4">
      <c r="D49" s="20"/>
    </row>
    <row r="50" spans="4:4">
      <c r="D50" s="20"/>
    </row>
    <row r="51" spans="4:4">
      <c r="D51" s="20"/>
    </row>
    <row r="52" spans="4:4">
      <c r="D52" s="20"/>
    </row>
    <row r="53" spans="4:4">
      <c r="D53" s="20"/>
    </row>
    <row r="54" spans="4:4">
      <c r="D54" s="20"/>
    </row>
    <row r="55" spans="4:4">
      <c r="D55" s="20"/>
    </row>
    <row r="56" spans="4:4">
      <c r="D56" s="20"/>
    </row>
    <row r="57" spans="4:4">
      <c r="D57" s="20"/>
    </row>
    <row r="58" spans="4:4">
      <c r="D58" s="20"/>
    </row>
    <row r="59" spans="4:4">
      <c r="D59" s="20"/>
    </row>
    <row r="60" spans="4:4">
      <c r="D60" s="20"/>
    </row>
    <row r="61" spans="4:4">
      <c r="D61" s="20"/>
    </row>
    <row r="62" spans="4:4">
      <c r="D62" s="20"/>
    </row>
    <row r="63" spans="4:4">
      <c r="D63" s="20"/>
    </row>
    <row r="64" spans="4:4">
      <c r="D64" s="20"/>
    </row>
    <row r="65" spans="4:4">
      <c r="D65" s="20"/>
    </row>
    <row r="66" spans="4:4">
      <c r="D66" s="20"/>
    </row>
    <row r="67" spans="4:4">
      <c r="D67" s="20"/>
    </row>
    <row r="68" spans="4:4">
      <c r="D68" s="20"/>
    </row>
    <row r="69" spans="4:4">
      <c r="D69" s="20"/>
    </row>
    <row r="70" spans="4:4">
      <c r="D70" s="20"/>
    </row>
    <row r="71" spans="4:4">
      <c r="D71" s="20"/>
    </row>
  </sheetData>
  <dataValidations disablePrompts="1" count="1">
    <dataValidation allowBlank="1" showInputMessage="1" showErrorMessage="1" sqref="E2:E19"/>
  </dataValidations>
  <hyperlinks>
    <hyperlink ref="M11" r:id="rId1"/>
    <hyperlink ref="N11" r:id="rId2"/>
    <hyperlink ref="O11" r:id="rId3"/>
    <hyperlink ref="M12" r:id="rId4"/>
    <hyperlink ref="M14" r:id="rId5"/>
    <hyperlink ref="O14" r:id="rId6"/>
    <hyperlink ref="M10" r:id="rId7"/>
    <hyperlink ref="M17" r:id="rId8"/>
    <hyperlink ref="O17" r:id="rId9"/>
    <hyperlink ref="O15" r:id="rId10"/>
    <hyperlink ref="M15" r:id="rId11"/>
    <hyperlink ref="M13" r:id="rId12"/>
    <hyperlink ref="N13" r:id="rId13"/>
    <hyperlink ref="N18" r:id="rId14"/>
    <hyperlink ref="M18" r:id="rId15"/>
    <hyperlink ref="O18" r:id="rId16"/>
    <hyperlink ref="M16" r:id="rId17"/>
    <hyperlink ref="O16" r:id="rId18"/>
    <hyperlink ref="M19" r:id="rId19"/>
    <hyperlink ref="M9" r:id="rId20"/>
    <hyperlink ref="O10" r:id="rId21"/>
    <hyperlink ref="O13" r:id="rId22"/>
    <hyperlink ref="O9" r:id="rId23"/>
    <hyperlink ref="M2" r:id="rId24"/>
    <hyperlink ref="N2" r:id="rId25"/>
    <hyperlink ref="O2" r:id="rId26"/>
    <hyperlink ref="M8" r:id="rId27"/>
    <hyperlink ref="M7" r:id="rId28"/>
    <hyperlink ref="N7" r:id="rId29"/>
    <hyperlink ref="O7" r:id="rId30"/>
    <hyperlink ref="M6" r:id="rId31"/>
    <hyperlink ref="M5" r:id="rId32"/>
    <hyperlink ref="M3" r:id="rId33"/>
    <hyperlink ref="M4" r:id="rId34"/>
  </hyperlinks>
  <pageMargins left="0.7" right="0.7" top="0.75" bottom="0.75" header="0.3" footer="0.3"/>
  <legacyDrawing r:id="rId35"/>
  <tableParts count="1">
    <tablePart r:id="rId36"/>
  </tableParts>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Diccionario_variables!$C$80:$C$82</xm:f>
          </x14:formula1>
          <xm:sqref>C2:C1048576</xm:sqref>
        </x14:dataValidation>
        <x14:dataValidation type="list" allowBlank="1" showInputMessage="1" showErrorMessage="1">
          <x14:formula1>
            <xm:f>Diccionario_variables!$C$84:$C$99</xm:f>
          </x14:formula1>
          <xm:sqref>E20:E1048576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C99"/>
  <sheetViews>
    <sheetView workbookViewId="0">
      <selection activeCell="A11" sqref="A11"/>
    </sheetView>
  </sheetViews>
  <sheetFormatPr baseColWidth="10" defaultColWidth="11" defaultRowHeight="15"/>
  <cols>
    <col min="1" max="1" width="28" style="48" bestFit="1" customWidth="1"/>
    <col min="2" max="2" width="22" customWidth="1"/>
    <col min="3" max="3" width="103.6640625" bestFit="1" customWidth="1"/>
  </cols>
  <sheetData>
    <row r="1" spans="1:3" ht="15.75">
      <c r="A1" s="49" t="s">
        <v>5051</v>
      </c>
      <c r="B1" s="50" t="s">
        <v>5052</v>
      </c>
      <c r="C1" s="51" t="s">
        <v>5053</v>
      </c>
    </row>
    <row r="2" spans="1:3" ht="15.75">
      <c r="A2" s="60" t="s">
        <v>5024</v>
      </c>
      <c r="B2" s="63" t="s">
        <v>5054</v>
      </c>
      <c r="C2" s="64" t="s">
        <v>5055</v>
      </c>
    </row>
    <row r="3" spans="1:3" ht="15.75">
      <c r="A3" s="61" t="s">
        <v>71</v>
      </c>
      <c r="B3" s="63" t="s">
        <v>5054</v>
      </c>
      <c r="C3" s="65" t="s">
        <v>5056</v>
      </c>
    </row>
    <row r="4" spans="1:3" ht="15.75">
      <c r="A4" s="61" t="s">
        <v>71</v>
      </c>
      <c r="B4" s="63" t="s">
        <v>5054</v>
      </c>
      <c r="C4" s="65" t="s">
        <v>5057</v>
      </c>
    </row>
    <row r="5" spans="1:3" ht="15.75">
      <c r="A5" s="61" t="s">
        <v>71</v>
      </c>
      <c r="B5" s="63" t="s">
        <v>5054</v>
      </c>
      <c r="C5" s="65" t="s">
        <v>5058</v>
      </c>
    </row>
    <row r="6" spans="1:3" ht="15.75">
      <c r="A6" s="61" t="s">
        <v>71</v>
      </c>
      <c r="B6" s="63" t="s">
        <v>5054</v>
      </c>
      <c r="C6" s="65" t="s">
        <v>5059</v>
      </c>
    </row>
    <row r="7" spans="1:3" ht="15.75">
      <c r="A7" s="61" t="s">
        <v>71</v>
      </c>
      <c r="B7" s="63" t="s">
        <v>5054</v>
      </c>
      <c r="C7" s="65" t="s">
        <v>5060</v>
      </c>
    </row>
    <row r="8" spans="1:3" ht="15.75">
      <c r="A8" s="60" t="s">
        <v>5061</v>
      </c>
      <c r="B8" s="63" t="s">
        <v>5054</v>
      </c>
      <c r="C8" s="66" t="s">
        <v>5062</v>
      </c>
    </row>
    <row r="9" spans="1:3" ht="15.75">
      <c r="A9" s="60" t="s">
        <v>5063</v>
      </c>
      <c r="B9" s="63" t="s">
        <v>5054</v>
      </c>
      <c r="C9" s="66" t="s">
        <v>5064</v>
      </c>
    </row>
    <row r="10" spans="1:3" ht="15.75">
      <c r="A10" s="61" t="s">
        <v>649</v>
      </c>
      <c r="B10" s="65" t="s">
        <v>5054</v>
      </c>
      <c r="C10" s="66" t="s">
        <v>5065</v>
      </c>
    </row>
    <row r="11" spans="1:3" ht="15.75">
      <c r="A11" s="61" t="s">
        <v>662</v>
      </c>
      <c r="B11" s="65" t="s">
        <v>5054</v>
      </c>
      <c r="C11" s="66" t="s">
        <v>5066</v>
      </c>
    </row>
    <row r="12" spans="1:3" ht="15.75">
      <c r="A12" s="60" t="s">
        <v>5025</v>
      </c>
      <c r="B12" s="65" t="s">
        <v>5054</v>
      </c>
      <c r="C12" s="66" t="s">
        <v>5067</v>
      </c>
    </row>
    <row r="13" spans="1:3" ht="15.75">
      <c r="A13" s="61" t="s">
        <v>670</v>
      </c>
      <c r="B13" s="63" t="s">
        <v>5054</v>
      </c>
      <c r="C13" s="66" t="s">
        <v>5068</v>
      </c>
    </row>
    <row r="14" spans="1:3" ht="15.75">
      <c r="A14" s="61" t="s">
        <v>670</v>
      </c>
      <c r="B14" s="63" t="s">
        <v>5054</v>
      </c>
      <c r="C14" s="66" t="s">
        <v>5069</v>
      </c>
    </row>
    <row r="15" spans="1:3" ht="15.75">
      <c r="A15" s="61" t="s">
        <v>702</v>
      </c>
      <c r="B15" s="63" t="s">
        <v>5054</v>
      </c>
      <c r="C15" s="65" t="s">
        <v>5070</v>
      </c>
    </row>
    <row r="16" spans="1:3" ht="15.75">
      <c r="A16" s="61" t="s">
        <v>702</v>
      </c>
      <c r="B16" s="63" t="s">
        <v>5054</v>
      </c>
      <c r="C16" s="65" t="s">
        <v>5071</v>
      </c>
    </row>
    <row r="17" spans="1:3" ht="15.75">
      <c r="A17" s="61" t="s">
        <v>702</v>
      </c>
      <c r="B17" s="63" t="s">
        <v>5054</v>
      </c>
      <c r="C17" s="65" t="s">
        <v>5072</v>
      </c>
    </row>
    <row r="18" spans="1:3" ht="15.75">
      <c r="A18" s="61" t="s">
        <v>702</v>
      </c>
      <c r="B18" s="63" t="s">
        <v>5054</v>
      </c>
      <c r="C18" s="65" t="s">
        <v>5073</v>
      </c>
    </row>
    <row r="19" spans="1:3" ht="15.75">
      <c r="A19" s="61" t="s">
        <v>702</v>
      </c>
      <c r="B19" s="63" t="s">
        <v>5054</v>
      </c>
      <c r="C19" s="65" t="s">
        <v>5074</v>
      </c>
    </row>
    <row r="20" spans="1:3" ht="15.75">
      <c r="A20" s="61" t="s">
        <v>702</v>
      </c>
      <c r="B20" s="63" t="s">
        <v>5054</v>
      </c>
      <c r="C20" s="65" t="s">
        <v>5075</v>
      </c>
    </row>
    <row r="21" spans="1:3" ht="15.75">
      <c r="A21" s="61" t="s">
        <v>2196</v>
      </c>
      <c r="B21" s="63" t="s">
        <v>5054</v>
      </c>
      <c r="C21" s="65" t="s">
        <v>5076</v>
      </c>
    </row>
    <row r="22" spans="1:3" ht="15.75">
      <c r="A22" s="61" t="s">
        <v>2196</v>
      </c>
      <c r="B22" s="63" t="s">
        <v>5054</v>
      </c>
      <c r="C22" s="65" t="s">
        <v>5077</v>
      </c>
    </row>
    <row r="23" spans="1:3" ht="15.75">
      <c r="A23" s="61" t="s">
        <v>21</v>
      </c>
      <c r="B23" s="63" t="s">
        <v>5054</v>
      </c>
      <c r="C23" s="65" t="s">
        <v>5078</v>
      </c>
    </row>
    <row r="24" spans="1:3" ht="15.75">
      <c r="A24" s="61" t="s">
        <v>21</v>
      </c>
      <c r="B24" s="63" t="s">
        <v>5054</v>
      </c>
      <c r="C24" s="65" t="s">
        <v>5079</v>
      </c>
    </row>
    <row r="25" spans="1:3" ht="15.75">
      <c r="A25" s="61" t="s">
        <v>21</v>
      </c>
      <c r="B25" s="63" t="s">
        <v>5080</v>
      </c>
      <c r="C25" s="65" t="s">
        <v>5081</v>
      </c>
    </row>
    <row r="26" spans="1:3" ht="15.75">
      <c r="A26" s="61" t="s">
        <v>21</v>
      </c>
      <c r="B26" s="63" t="s">
        <v>5054</v>
      </c>
      <c r="C26" s="65" t="s">
        <v>5082</v>
      </c>
    </row>
    <row r="27" spans="1:3" ht="15.75">
      <c r="A27" s="61" t="s">
        <v>3097</v>
      </c>
      <c r="B27" s="63" t="s">
        <v>5080</v>
      </c>
      <c r="C27" s="65" t="s">
        <v>5083</v>
      </c>
    </row>
    <row r="28" spans="1:3" ht="15.75">
      <c r="A28" s="61" t="s">
        <v>3097</v>
      </c>
      <c r="B28" s="63" t="s">
        <v>5054</v>
      </c>
      <c r="C28" s="65" t="s">
        <v>5084</v>
      </c>
    </row>
    <row r="29" spans="1:3" ht="15.75">
      <c r="A29" s="61" t="s">
        <v>3097</v>
      </c>
      <c r="B29" s="63" t="s">
        <v>5054</v>
      </c>
      <c r="C29" s="65" t="s">
        <v>3114</v>
      </c>
    </row>
    <row r="30" spans="1:3" ht="15.75">
      <c r="A30" s="61" t="s">
        <v>3097</v>
      </c>
      <c r="B30" s="63" t="s">
        <v>5054</v>
      </c>
      <c r="C30" s="65" t="s">
        <v>5085</v>
      </c>
    </row>
    <row r="31" spans="1:3" ht="15.75">
      <c r="A31" s="61" t="s">
        <v>3097</v>
      </c>
      <c r="B31" s="63" t="s">
        <v>5054</v>
      </c>
      <c r="C31" s="65" t="s">
        <v>5086</v>
      </c>
    </row>
    <row r="32" spans="1:3" ht="15.75">
      <c r="A32" s="61" t="s">
        <v>3153</v>
      </c>
      <c r="B32" s="63" t="s">
        <v>5054</v>
      </c>
      <c r="C32" s="65" t="s">
        <v>5087</v>
      </c>
    </row>
    <row r="33" spans="1:3" ht="15.75">
      <c r="A33" s="60" t="s">
        <v>5026</v>
      </c>
      <c r="B33" s="63" t="s">
        <v>5054</v>
      </c>
      <c r="C33" s="65" t="s">
        <v>5088</v>
      </c>
    </row>
    <row r="34" spans="1:3" ht="15.75">
      <c r="A34" s="60" t="s">
        <v>5027</v>
      </c>
      <c r="B34" s="63" t="s">
        <v>5054</v>
      </c>
      <c r="C34" s="65" t="s">
        <v>5089</v>
      </c>
    </row>
    <row r="35" spans="1:3" ht="15.75">
      <c r="A35" s="61" t="s">
        <v>3176</v>
      </c>
      <c r="B35" s="63" t="s">
        <v>5080</v>
      </c>
      <c r="C35" s="65" t="s">
        <v>5090</v>
      </c>
    </row>
    <row r="36" spans="1:3" ht="15.75">
      <c r="A36" s="61" t="s">
        <v>3176</v>
      </c>
      <c r="B36" s="63" t="s">
        <v>5054</v>
      </c>
      <c r="C36" s="65" t="s">
        <v>3203</v>
      </c>
    </row>
    <row r="37" spans="1:3" ht="15.75">
      <c r="A37" s="61" t="s">
        <v>3176</v>
      </c>
      <c r="B37" s="63" t="s">
        <v>5054</v>
      </c>
      <c r="C37" s="65" t="s">
        <v>5091</v>
      </c>
    </row>
    <row r="38" spans="1:3" ht="15.75">
      <c r="A38" s="61" t="s">
        <v>3277</v>
      </c>
      <c r="B38" s="63" t="s">
        <v>5054</v>
      </c>
      <c r="C38" s="65" t="s">
        <v>5092</v>
      </c>
    </row>
    <row r="39" spans="1:3" ht="15.75">
      <c r="A39" s="60" t="s">
        <v>5028</v>
      </c>
      <c r="B39" s="63" t="s">
        <v>5054</v>
      </c>
      <c r="C39" s="65" t="s">
        <v>5093</v>
      </c>
    </row>
    <row r="40" spans="1:3" ht="15.75">
      <c r="A40" s="60" t="s">
        <v>5028</v>
      </c>
      <c r="B40" s="63" t="s">
        <v>5054</v>
      </c>
      <c r="C40" s="65" t="s">
        <v>5094</v>
      </c>
    </row>
    <row r="41" spans="1:3" ht="15.75">
      <c r="A41" s="60" t="s">
        <v>5029</v>
      </c>
      <c r="B41" s="63" t="s">
        <v>5054</v>
      </c>
      <c r="C41" s="65" t="s">
        <v>5095</v>
      </c>
    </row>
    <row r="42" spans="1:3" ht="15.75">
      <c r="A42" s="61" t="s">
        <v>3307</v>
      </c>
      <c r="B42" s="63" t="s">
        <v>5054</v>
      </c>
      <c r="C42" s="65" t="s">
        <v>5096</v>
      </c>
    </row>
    <row r="43" spans="1:3" ht="15.75">
      <c r="A43" s="60" t="s">
        <v>5030</v>
      </c>
      <c r="B43" s="63" t="s">
        <v>5054</v>
      </c>
      <c r="C43" s="65" t="s">
        <v>5097</v>
      </c>
    </row>
    <row r="44" spans="1:3" ht="15.75">
      <c r="A44" s="60" t="s">
        <v>5031</v>
      </c>
      <c r="B44" s="63" t="s">
        <v>5054</v>
      </c>
      <c r="C44" s="65" t="s">
        <v>5098</v>
      </c>
    </row>
    <row r="45" spans="1:3" ht="15.75">
      <c r="A45" s="60" t="s">
        <v>5032</v>
      </c>
      <c r="B45" s="63" t="s">
        <v>5054</v>
      </c>
      <c r="C45" s="65" t="s">
        <v>5099</v>
      </c>
    </row>
    <row r="46" spans="1:3" ht="15.75">
      <c r="A46" s="60" t="s">
        <v>5032</v>
      </c>
      <c r="B46" s="63" t="s">
        <v>5054</v>
      </c>
      <c r="C46" s="65" t="s">
        <v>5100</v>
      </c>
    </row>
    <row r="47" spans="1:3" ht="15.75">
      <c r="A47" s="61" t="s">
        <v>3329</v>
      </c>
      <c r="B47" s="63" t="s">
        <v>5054</v>
      </c>
      <c r="C47" s="65" t="s">
        <v>5101</v>
      </c>
    </row>
    <row r="48" spans="1:3" ht="15.75">
      <c r="A48" s="61" t="s">
        <v>3329</v>
      </c>
      <c r="B48" s="63" t="s">
        <v>5080</v>
      </c>
      <c r="C48" s="65" t="s">
        <v>5102</v>
      </c>
    </row>
    <row r="49" spans="1:3" ht="15.75">
      <c r="A49" s="61" t="s">
        <v>3329</v>
      </c>
      <c r="B49" s="63" t="s">
        <v>5054</v>
      </c>
      <c r="C49" s="65" t="s">
        <v>5103</v>
      </c>
    </row>
    <row r="50" spans="1:3" ht="15.75">
      <c r="A50" s="61" t="s">
        <v>3329</v>
      </c>
      <c r="B50" s="63" t="s">
        <v>5054</v>
      </c>
      <c r="C50" s="65" t="s">
        <v>5104</v>
      </c>
    </row>
    <row r="51" spans="1:3" ht="15.75">
      <c r="A51" s="60" t="s">
        <v>5033</v>
      </c>
      <c r="B51" s="63" t="s">
        <v>5054</v>
      </c>
      <c r="C51" s="65" t="s">
        <v>5105</v>
      </c>
    </row>
    <row r="52" spans="1:3" ht="15.75">
      <c r="A52" s="60" t="s">
        <v>5033</v>
      </c>
      <c r="B52" s="63" t="s">
        <v>5054</v>
      </c>
      <c r="C52" s="65" t="s">
        <v>5106</v>
      </c>
    </row>
    <row r="53" spans="1:3" ht="15.75">
      <c r="A53" s="60" t="s">
        <v>5034</v>
      </c>
      <c r="B53" s="63" t="s">
        <v>5054</v>
      </c>
      <c r="C53" s="65" t="s">
        <v>5107</v>
      </c>
    </row>
    <row r="54" spans="1:3" ht="15.75">
      <c r="A54" s="60" t="s">
        <v>5035</v>
      </c>
      <c r="B54" s="63" t="s">
        <v>5054</v>
      </c>
      <c r="C54" s="65" t="s">
        <v>5108</v>
      </c>
    </row>
    <row r="55" spans="1:3" ht="15.75">
      <c r="A55" s="61" t="s">
        <v>5046</v>
      </c>
      <c r="B55" s="63" t="s">
        <v>5054</v>
      </c>
      <c r="C55" s="65" t="s">
        <v>5109</v>
      </c>
    </row>
    <row r="56" spans="1:3" ht="15.75">
      <c r="A56" s="61" t="s">
        <v>5046</v>
      </c>
      <c r="B56" s="63" t="s">
        <v>5054</v>
      </c>
      <c r="C56" s="65" t="s">
        <v>3349</v>
      </c>
    </row>
    <row r="57" spans="1:3" ht="15.75">
      <c r="A57" s="60" t="s">
        <v>5036</v>
      </c>
      <c r="B57" s="63" t="s">
        <v>5054</v>
      </c>
      <c r="C57" s="65" t="s">
        <v>5110</v>
      </c>
    </row>
    <row r="58" spans="1:3" ht="15.75">
      <c r="A58" s="60" t="s">
        <v>5036</v>
      </c>
      <c r="B58" s="63" t="s">
        <v>5054</v>
      </c>
      <c r="C58" s="65" t="s">
        <v>5111</v>
      </c>
    </row>
    <row r="59" spans="1:3" ht="15.75">
      <c r="A59" s="60" t="s">
        <v>5037</v>
      </c>
      <c r="B59" s="63" t="s">
        <v>5054</v>
      </c>
      <c r="C59" s="65" t="s">
        <v>5112</v>
      </c>
    </row>
    <row r="60" spans="1:3" ht="15.75">
      <c r="A60" s="61" t="s">
        <v>3356</v>
      </c>
      <c r="B60" s="63" t="s">
        <v>5054</v>
      </c>
      <c r="C60" s="65" t="s">
        <v>5113</v>
      </c>
    </row>
    <row r="61" spans="1:3" ht="15.75">
      <c r="A61" s="61" t="s">
        <v>3356</v>
      </c>
      <c r="B61" s="63" t="s">
        <v>5080</v>
      </c>
      <c r="C61" s="65" t="s">
        <v>5114</v>
      </c>
    </row>
    <row r="62" spans="1:3" ht="15.75">
      <c r="A62" s="61" t="s">
        <v>3356</v>
      </c>
      <c r="B62" s="63" t="s">
        <v>5054</v>
      </c>
      <c r="C62" s="65" t="s">
        <v>5115</v>
      </c>
    </row>
    <row r="63" spans="1:3" ht="15.75">
      <c r="A63" s="61" t="s">
        <v>3356</v>
      </c>
      <c r="B63" s="63" t="s">
        <v>5054</v>
      </c>
      <c r="C63" s="65" t="s">
        <v>5116</v>
      </c>
    </row>
    <row r="64" spans="1:3" ht="15.75">
      <c r="A64" s="60" t="s">
        <v>5038</v>
      </c>
      <c r="B64" s="63" t="s">
        <v>5054</v>
      </c>
      <c r="C64" s="65" t="s">
        <v>5117</v>
      </c>
    </row>
    <row r="65" spans="1:3" ht="15.75">
      <c r="A65" s="61" t="s">
        <v>4102</v>
      </c>
      <c r="B65" s="63" t="s">
        <v>5054</v>
      </c>
      <c r="C65" s="65" t="s">
        <v>4156</v>
      </c>
    </row>
    <row r="66" spans="1:3" ht="15.75">
      <c r="A66" s="61" t="s">
        <v>4102</v>
      </c>
      <c r="B66" s="63" t="s">
        <v>5054</v>
      </c>
      <c r="C66" s="65" t="s">
        <v>4110</v>
      </c>
    </row>
    <row r="67" spans="1:3" ht="15.75">
      <c r="A67" s="61" t="s">
        <v>4102</v>
      </c>
      <c r="B67" s="63" t="s">
        <v>5080</v>
      </c>
      <c r="C67" s="65" t="s">
        <v>4138</v>
      </c>
    </row>
    <row r="68" spans="1:3" ht="15.75">
      <c r="A68" s="60" t="s">
        <v>4157</v>
      </c>
      <c r="B68" s="63" t="s">
        <v>5054</v>
      </c>
      <c r="C68" s="65" t="s">
        <v>5118</v>
      </c>
    </row>
    <row r="69" spans="1:3" ht="15.75">
      <c r="A69" s="61" t="s">
        <v>4175</v>
      </c>
      <c r="B69" s="63" t="s">
        <v>5054</v>
      </c>
      <c r="C69" s="65" t="s">
        <v>5119</v>
      </c>
    </row>
    <row r="70" spans="1:3" ht="15.75">
      <c r="A70" s="61" t="s">
        <v>4175</v>
      </c>
      <c r="B70" s="63" t="s">
        <v>5054</v>
      </c>
      <c r="C70" s="65" t="s">
        <v>5120</v>
      </c>
    </row>
    <row r="71" spans="1:3" ht="15.75">
      <c r="A71" s="61" t="s">
        <v>4175</v>
      </c>
      <c r="B71" s="63" t="s">
        <v>5054</v>
      </c>
      <c r="C71" s="65" t="s">
        <v>5121</v>
      </c>
    </row>
    <row r="72" spans="1:3" ht="15.75">
      <c r="A72" s="61" t="s">
        <v>5039</v>
      </c>
      <c r="B72" s="63" t="s">
        <v>5054</v>
      </c>
      <c r="C72" s="65" t="s">
        <v>5122</v>
      </c>
    </row>
    <row r="73" spans="1:3" ht="15.75">
      <c r="A73" s="61" t="s">
        <v>4741</v>
      </c>
      <c r="B73" s="63" t="s">
        <v>5054</v>
      </c>
      <c r="C73" s="65" t="s">
        <v>5123</v>
      </c>
    </row>
    <row r="74" spans="1:3" ht="15.75">
      <c r="A74" s="61" t="s">
        <v>4741</v>
      </c>
      <c r="B74" s="63" t="s">
        <v>5054</v>
      </c>
      <c r="C74" s="65" t="s">
        <v>4829</v>
      </c>
    </row>
    <row r="75" spans="1:3" ht="15.75">
      <c r="A75" s="61" t="s">
        <v>4741</v>
      </c>
      <c r="B75" s="63" t="s">
        <v>5054</v>
      </c>
      <c r="C75" s="65" t="s">
        <v>5124</v>
      </c>
    </row>
    <row r="76" spans="1:3" ht="15.75">
      <c r="A76" s="60" t="s">
        <v>5040</v>
      </c>
      <c r="B76" s="63" t="s">
        <v>5054</v>
      </c>
      <c r="C76" s="65" t="s">
        <v>5125</v>
      </c>
    </row>
    <row r="77" spans="1:3" ht="15.75">
      <c r="A77" s="60" t="s">
        <v>5040</v>
      </c>
      <c r="B77" s="63" t="s">
        <v>5054</v>
      </c>
      <c r="C77" s="65" t="s">
        <v>5126</v>
      </c>
    </row>
    <row r="78" spans="1:3" ht="15.75">
      <c r="A78" s="60" t="s">
        <v>5041</v>
      </c>
      <c r="B78" s="63" t="s">
        <v>5054</v>
      </c>
      <c r="C78" s="65" t="s">
        <v>5127</v>
      </c>
    </row>
    <row r="79" spans="1:3" ht="15.75">
      <c r="A79" s="60" t="s">
        <v>5041</v>
      </c>
      <c r="B79" s="63" t="s">
        <v>5054</v>
      </c>
      <c r="C79" s="65" t="s">
        <v>5128</v>
      </c>
    </row>
    <row r="80" spans="1:3" ht="15.75">
      <c r="A80" s="60" t="s">
        <v>5042</v>
      </c>
      <c r="B80" s="63" t="s">
        <v>5054</v>
      </c>
      <c r="C80" s="65" t="s">
        <v>5129</v>
      </c>
    </row>
    <row r="81" spans="1:3" ht="15.75">
      <c r="A81" s="60" t="s">
        <v>5043</v>
      </c>
      <c r="B81" s="63" t="s">
        <v>5054</v>
      </c>
      <c r="C81" s="65" t="s">
        <v>5130</v>
      </c>
    </row>
    <row r="82" spans="1:3" ht="15.75">
      <c r="A82" s="60" t="s">
        <v>5044</v>
      </c>
      <c r="B82" s="63" t="s">
        <v>5054</v>
      </c>
      <c r="C82" s="65" t="s">
        <v>5131</v>
      </c>
    </row>
    <row r="83" spans="1:3" ht="15.75">
      <c r="A83" s="60" t="s">
        <v>5044</v>
      </c>
      <c r="B83" s="63" t="s">
        <v>5054</v>
      </c>
      <c r="C83" s="65" t="s">
        <v>5132</v>
      </c>
    </row>
    <row r="84" spans="1:3" ht="15.75">
      <c r="A84" s="60" t="s">
        <v>5044</v>
      </c>
      <c r="B84" s="63" t="s">
        <v>5080</v>
      </c>
      <c r="C84" s="65" t="s">
        <v>5133</v>
      </c>
    </row>
    <row r="85" spans="1:3" ht="15.75">
      <c r="A85" s="60" t="s">
        <v>5045</v>
      </c>
      <c r="B85" s="63" t="s">
        <v>5054</v>
      </c>
      <c r="C85" s="65" t="s">
        <v>5134</v>
      </c>
    </row>
    <row r="86" spans="1:3" ht="15.75">
      <c r="A86" s="60" t="s">
        <v>30</v>
      </c>
      <c r="B86" s="63" t="s">
        <v>5054</v>
      </c>
      <c r="C86" s="65" t="s">
        <v>5135</v>
      </c>
    </row>
    <row r="87" spans="1:3" ht="15.75">
      <c r="A87" s="61" t="s">
        <v>4830</v>
      </c>
      <c r="B87" s="63" t="s">
        <v>5054</v>
      </c>
      <c r="C87" s="65" t="s">
        <v>5136</v>
      </c>
    </row>
    <row r="88" spans="1:3" ht="15.75">
      <c r="A88" s="61" t="s">
        <v>4830</v>
      </c>
      <c r="B88" s="63" t="s">
        <v>5054</v>
      </c>
      <c r="C88" s="65" t="s">
        <v>5137</v>
      </c>
    </row>
    <row r="89" spans="1:3" ht="15.75">
      <c r="A89" s="61" t="s">
        <v>4830</v>
      </c>
      <c r="B89" s="63" t="s">
        <v>5054</v>
      </c>
      <c r="C89" s="65" t="s">
        <v>5138</v>
      </c>
    </row>
    <row r="90" spans="1:3" ht="15.75">
      <c r="A90" s="61" t="s">
        <v>4830</v>
      </c>
      <c r="B90" s="63" t="s">
        <v>5054</v>
      </c>
      <c r="C90" s="65" t="s">
        <v>5139</v>
      </c>
    </row>
    <row r="91" spans="1:3" ht="15.75">
      <c r="A91" s="62" t="s">
        <v>4909</v>
      </c>
      <c r="B91" s="67" t="s">
        <v>5054</v>
      </c>
      <c r="C91" s="65" t="s">
        <v>5140</v>
      </c>
    </row>
    <row r="95" spans="1:3">
      <c r="A95" s="100"/>
    </row>
    <row r="96" spans="1:3">
      <c r="A96" s="100"/>
    </row>
    <row r="97" spans="1:1">
      <c r="A97" s="100"/>
    </row>
    <row r="98" spans="1:1">
      <c r="A98" s="100"/>
    </row>
    <row r="99" spans="1:1">
      <c r="A99" s="100"/>
    </row>
  </sheetData>
  <mergeCells count="1">
    <mergeCell ref="A95:A99"/>
  </mergeCells>
  <hyperlinks>
    <hyperlink ref="C13" r:id="rId1"/>
    <hyperlink ref="C32" r:id="rId2"/>
    <hyperlink ref="C33" r:id="rId3"/>
    <hyperlink ref="C41" r:id="rId4"/>
    <hyperlink ref="C86" r:id="rId5"/>
    <hyperlink ref="C19" r:id="rId6"/>
  </hyperlinks>
  <pageMargins left="0.7" right="0.7" top="0.75" bottom="0.75" header="0.3" footer="0.3"/>
  <legacyDrawing r:id="rId7"/>
  <tableParts count="1">
    <tablePart r:id="rId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5"/>
  <sheetViews>
    <sheetView workbookViewId="0">
      <selection activeCell="A5" sqref="A5"/>
    </sheetView>
  </sheetViews>
  <sheetFormatPr baseColWidth="10" defaultColWidth="11" defaultRowHeight="15"/>
  <cols>
    <col min="2" max="2" width="54.6640625" customWidth="1"/>
    <col min="3" max="3" width="49.21875" customWidth="1"/>
    <col min="4" max="4" width="10.33203125" bestFit="1" customWidth="1"/>
    <col min="5" max="5" width="100.6640625" customWidth="1"/>
  </cols>
  <sheetData>
    <row r="1" spans="1:5" ht="15.75">
      <c r="A1" t="s">
        <v>5141</v>
      </c>
      <c r="B1" t="s">
        <v>5142</v>
      </c>
      <c r="C1" s="35" t="s">
        <v>5143</v>
      </c>
      <c r="D1" s="36" t="s">
        <v>5144</v>
      </c>
      <c r="E1" s="37" t="s">
        <v>5145</v>
      </c>
    </row>
    <row r="2" spans="1:5" ht="60">
      <c r="A2" s="85" t="s">
        <v>5146</v>
      </c>
      <c r="B2" s="86" t="s">
        <v>5147</v>
      </c>
      <c r="C2" s="32" t="s">
        <v>5148</v>
      </c>
      <c r="D2" s="52">
        <v>45733</v>
      </c>
      <c r="E2" s="34" t="s">
        <v>5149</v>
      </c>
    </row>
    <row r="3" spans="1:5" ht="60">
      <c r="A3" s="85" t="s">
        <v>5150</v>
      </c>
      <c r="B3" s="86" t="s">
        <v>5147</v>
      </c>
      <c r="C3" s="32" t="s">
        <v>5151</v>
      </c>
      <c r="D3" s="77">
        <v>45807</v>
      </c>
      <c r="E3" s="34" t="s">
        <v>5152</v>
      </c>
    </row>
    <row r="4" spans="1:5" ht="75">
      <c r="A4" s="91" t="s">
        <v>5153</v>
      </c>
      <c r="B4" s="86" t="s">
        <v>5147</v>
      </c>
      <c r="C4" s="32" t="s">
        <v>5330</v>
      </c>
      <c r="D4" s="77">
        <v>45992</v>
      </c>
      <c r="E4" s="78" t="s">
        <v>5333</v>
      </c>
    </row>
    <row r="5" spans="1:5" ht="60">
      <c r="A5" s="91" t="s">
        <v>5331</v>
      </c>
      <c r="B5" s="86" t="s">
        <v>5147</v>
      </c>
      <c r="C5" s="32" t="s">
        <v>5332</v>
      </c>
      <c r="D5" s="77">
        <v>45748</v>
      </c>
      <c r="E5" s="78" t="s">
        <v>5334</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E139"/>
  <sheetViews>
    <sheetView topLeftCell="B1" workbookViewId="0">
      <selection activeCell="C57" sqref="C57"/>
    </sheetView>
  </sheetViews>
  <sheetFormatPr baseColWidth="10" defaultColWidth="11" defaultRowHeight="15.75"/>
  <cols>
    <col min="1" max="1" width="30.6640625" style="4" customWidth="1"/>
    <col min="2" max="2" width="53.88671875" style="5" customWidth="1"/>
    <col min="3" max="3" width="62.33203125" style="5" customWidth="1"/>
    <col min="4" max="4" width="82.33203125" style="3" customWidth="1"/>
    <col min="5" max="5" width="64" style="3" customWidth="1"/>
    <col min="6" max="16384" width="11" style="3"/>
  </cols>
  <sheetData>
    <row r="1" spans="1:3">
      <c r="A1" s="103" t="s">
        <v>5154</v>
      </c>
      <c r="B1" s="103"/>
      <c r="C1" s="103"/>
    </row>
    <row r="2" spans="1:3">
      <c r="A2" s="79" t="s">
        <v>5155</v>
      </c>
      <c r="B2" s="82" t="s">
        <v>5156</v>
      </c>
      <c r="C2" s="82" t="s">
        <v>5157</v>
      </c>
    </row>
    <row r="3" spans="1:3">
      <c r="A3" s="79" t="s">
        <v>0</v>
      </c>
      <c r="B3" s="83" t="s">
        <v>5158</v>
      </c>
      <c r="C3" s="47" t="s">
        <v>5159</v>
      </c>
    </row>
    <row r="4" spans="1:3">
      <c r="A4" s="105" t="s">
        <v>36</v>
      </c>
      <c r="B4" s="108" t="s">
        <v>5160</v>
      </c>
      <c r="C4" s="47" t="s">
        <v>3355</v>
      </c>
    </row>
    <row r="5" spans="1:3">
      <c r="A5" s="106"/>
      <c r="B5" s="109"/>
      <c r="C5" s="47" t="s">
        <v>3096</v>
      </c>
    </row>
    <row r="6" spans="1:3">
      <c r="A6" s="106"/>
      <c r="B6" s="109"/>
      <c r="C6" s="47" t="s">
        <v>70</v>
      </c>
    </row>
    <row r="7" spans="1:3">
      <c r="A7" s="107"/>
      <c r="B7" s="110"/>
      <c r="C7" s="47" t="s">
        <v>648</v>
      </c>
    </row>
    <row r="8" spans="1:3">
      <c r="A8" s="79" t="s">
        <v>37</v>
      </c>
      <c r="B8" s="83" t="s">
        <v>5161</v>
      </c>
      <c r="C8" s="47" t="s">
        <v>5162</v>
      </c>
    </row>
    <row r="9" spans="1:3" ht="15.75" customHeight="1">
      <c r="A9" s="103" t="s">
        <v>2</v>
      </c>
      <c r="B9" s="104" t="s">
        <v>5163</v>
      </c>
      <c r="C9" s="47" t="s">
        <v>22</v>
      </c>
    </row>
    <row r="10" spans="1:3">
      <c r="A10" s="103"/>
      <c r="B10" s="104"/>
      <c r="C10" s="47" t="s">
        <v>5164</v>
      </c>
    </row>
    <row r="11" spans="1:3">
      <c r="A11" s="103"/>
      <c r="B11" s="104"/>
      <c r="C11" s="47" t="s">
        <v>103</v>
      </c>
    </row>
    <row r="12" spans="1:3">
      <c r="A12" s="103" t="s">
        <v>4</v>
      </c>
      <c r="B12" s="104" t="s">
        <v>5165</v>
      </c>
      <c r="C12" s="47" t="s">
        <v>105</v>
      </c>
    </row>
    <row r="13" spans="1:3">
      <c r="A13" s="103"/>
      <c r="B13" s="104"/>
      <c r="C13" s="47" t="s">
        <v>198</v>
      </c>
    </row>
    <row r="14" spans="1:3">
      <c r="A14" s="103"/>
      <c r="B14" s="104"/>
      <c r="C14" s="47" t="s">
        <v>24</v>
      </c>
    </row>
    <row r="15" spans="1:3">
      <c r="A15" s="103"/>
      <c r="B15" s="104"/>
      <c r="C15" s="47" t="s">
        <v>209</v>
      </c>
    </row>
    <row r="16" spans="1:3" ht="30">
      <c r="A16" s="79" t="s">
        <v>3</v>
      </c>
      <c r="B16" s="83" t="s">
        <v>5166</v>
      </c>
      <c r="C16" s="47" t="s">
        <v>5162</v>
      </c>
    </row>
    <row r="17" spans="1:3">
      <c r="A17" s="103" t="s">
        <v>5</v>
      </c>
      <c r="B17" s="104" t="s">
        <v>5167</v>
      </c>
      <c r="C17" s="47" t="s">
        <v>122</v>
      </c>
    </row>
    <row r="18" spans="1:3">
      <c r="A18" s="103"/>
      <c r="B18" s="104"/>
      <c r="C18" s="47" t="s">
        <v>25</v>
      </c>
    </row>
    <row r="19" spans="1:3">
      <c r="A19" s="103"/>
      <c r="B19" s="104"/>
      <c r="C19" s="47" t="s">
        <v>28</v>
      </c>
    </row>
    <row r="20" spans="1:3">
      <c r="A20" s="79" t="s">
        <v>6</v>
      </c>
      <c r="B20" s="83" t="s">
        <v>5168</v>
      </c>
      <c r="C20" s="47" t="s">
        <v>5162</v>
      </c>
    </row>
    <row r="21" spans="1:3" ht="15.75" customHeight="1">
      <c r="A21" s="103" t="s">
        <v>7</v>
      </c>
      <c r="B21" s="104" t="s">
        <v>5169</v>
      </c>
      <c r="C21" s="47" t="s">
        <v>2283</v>
      </c>
    </row>
    <row r="22" spans="1:3">
      <c r="A22" s="103"/>
      <c r="B22" s="104"/>
      <c r="C22" s="47" t="s">
        <v>5049</v>
      </c>
    </row>
    <row r="23" spans="1:3">
      <c r="A23" s="103"/>
      <c r="B23" s="104"/>
      <c r="C23" s="47" t="s">
        <v>5048</v>
      </c>
    </row>
    <row r="24" spans="1:3">
      <c r="A24" s="103"/>
      <c r="B24" s="104"/>
      <c r="C24" s="47" t="s">
        <v>106</v>
      </c>
    </row>
    <row r="25" spans="1:3">
      <c r="A25" s="103"/>
      <c r="B25" s="104"/>
      <c r="C25" s="47" t="s">
        <v>123</v>
      </c>
    </row>
    <row r="26" spans="1:3">
      <c r="A26" s="103"/>
      <c r="B26" s="104"/>
      <c r="C26" s="47" t="s">
        <v>199</v>
      </c>
    </row>
    <row r="27" spans="1:3">
      <c r="A27" s="103"/>
      <c r="B27" s="104"/>
      <c r="C27" s="47" t="s">
        <v>571</v>
      </c>
    </row>
    <row r="28" spans="1:3">
      <c r="A28" s="103"/>
      <c r="B28" s="104"/>
      <c r="C28" s="47" t="s">
        <v>1787</v>
      </c>
    </row>
    <row r="29" spans="1:3">
      <c r="A29" s="103"/>
      <c r="B29" s="104"/>
      <c r="C29" s="47" t="s">
        <v>5170</v>
      </c>
    </row>
    <row r="30" spans="1:3">
      <c r="A30" s="103"/>
      <c r="B30" s="104"/>
      <c r="C30" s="47" t="s">
        <v>5047</v>
      </c>
    </row>
    <row r="31" spans="1:3">
      <c r="A31" s="103"/>
      <c r="B31" s="104"/>
      <c r="C31" s="47" t="s">
        <v>1426</v>
      </c>
    </row>
    <row r="32" spans="1:3">
      <c r="A32" s="103"/>
      <c r="B32" s="104"/>
      <c r="C32" s="47" t="s">
        <v>5171</v>
      </c>
    </row>
    <row r="33" spans="1:3">
      <c r="A33" s="103"/>
      <c r="B33" s="104"/>
      <c r="C33" s="47" t="s">
        <v>74</v>
      </c>
    </row>
    <row r="34" spans="1:3">
      <c r="A34" s="103"/>
      <c r="B34" s="104"/>
      <c r="C34" s="47" t="s">
        <v>322</v>
      </c>
    </row>
    <row r="35" spans="1:3" ht="30">
      <c r="A35" s="79" t="s">
        <v>8</v>
      </c>
      <c r="B35" s="83" t="s">
        <v>5172</v>
      </c>
      <c r="C35" s="47" t="s">
        <v>5159</v>
      </c>
    </row>
    <row r="36" spans="1:3" ht="30">
      <c r="A36" s="79" t="s">
        <v>5173</v>
      </c>
      <c r="B36" s="83" t="s">
        <v>5174</v>
      </c>
      <c r="C36" s="47" t="s">
        <v>5175</v>
      </c>
    </row>
    <row r="37" spans="1:3">
      <c r="A37" s="79" t="s">
        <v>9</v>
      </c>
      <c r="B37" s="83" t="s">
        <v>5176</v>
      </c>
      <c r="C37" s="47" t="s">
        <v>5162</v>
      </c>
    </row>
    <row r="38" spans="1:3">
      <c r="A38" s="79" t="s">
        <v>10</v>
      </c>
      <c r="B38" s="83" t="s">
        <v>5177</v>
      </c>
      <c r="C38" s="47" t="s">
        <v>5178</v>
      </c>
    </row>
    <row r="39" spans="1:3">
      <c r="A39" s="79" t="s">
        <v>11</v>
      </c>
      <c r="B39" s="83" t="s">
        <v>5179</v>
      </c>
      <c r="C39" s="47" t="s">
        <v>5180</v>
      </c>
    </row>
    <row r="40" spans="1:3" ht="15.75" customHeight="1">
      <c r="A40" s="103" t="s">
        <v>5181</v>
      </c>
      <c r="B40" s="104" t="s">
        <v>5182</v>
      </c>
      <c r="C40" s="47" t="s">
        <v>27</v>
      </c>
    </row>
    <row r="41" spans="1:3">
      <c r="A41" s="103"/>
      <c r="B41" s="104"/>
      <c r="C41" s="47" t="s">
        <v>109</v>
      </c>
    </row>
    <row r="42" spans="1:3">
      <c r="A42" s="103"/>
      <c r="B42" s="104"/>
      <c r="C42" s="47" t="s">
        <v>298</v>
      </c>
    </row>
    <row r="43" spans="1:3">
      <c r="A43" s="103"/>
      <c r="B43" s="104"/>
      <c r="C43" s="47" t="s">
        <v>2025</v>
      </c>
    </row>
    <row r="44" spans="1:3">
      <c r="A44" s="103"/>
      <c r="B44" s="104"/>
      <c r="C44" s="47" t="s">
        <v>2161</v>
      </c>
    </row>
    <row r="45" spans="1:3">
      <c r="A45" s="79" t="s">
        <v>5183</v>
      </c>
      <c r="B45" s="83" t="s">
        <v>5184</v>
      </c>
      <c r="C45" s="47" t="s">
        <v>5162</v>
      </c>
    </row>
    <row r="46" spans="1:3">
      <c r="A46" s="79" t="s">
        <v>12</v>
      </c>
      <c r="B46" s="83" t="s">
        <v>5185</v>
      </c>
      <c r="C46" s="47" t="s">
        <v>5175</v>
      </c>
    </row>
    <row r="47" spans="1:3" ht="30">
      <c r="A47" s="79" t="s">
        <v>13</v>
      </c>
      <c r="B47" s="83" t="s">
        <v>5186</v>
      </c>
      <c r="C47" s="47" t="s">
        <v>5175</v>
      </c>
    </row>
    <row r="48" spans="1:3">
      <c r="A48" s="79" t="s">
        <v>48</v>
      </c>
      <c r="B48" s="83" t="s">
        <v>5187</v>
      </c>
      <c r="C48" s="47" t="s">
        <v>5175</v>
      </c>
    </row>
    <row r="49" spans="1:5">
      <c r="A49" s="79" t="s">
        <v>49</v>
      </c>
      <c r="B49" s="83" t="s">
        <v>5188</v>
      </c>
      <c r="C49" s="47" t="s">
        <v>5175</v>
      </c>
    </row>
    <row r="50" spans="1:5" ht="30">
      <c r="A50" s="79" t="s">
        <v>14</v>
      </c>
      <c r="B50" s="83" t="s">
        <v>5189</v>
      </c>
      <c r="C50" s="47" t="s">
        <v>5175</v>
      </c>
    </row>
    <row r="51" spans="1:5">
      <c r="A51" s="79" t="s">
        <v>51</v>
      </c>
      <c r="B51" s="83" t="s">
        <v>5190</v>
      </c>
      <c r="C51" s="47" t="s">
        <v>5175</v>
      </c>
    </row>
    <row r="52" spans="1:5">
      <c r="A52" s="79" t="s">
        <v>52</v>
      </c>
      <c r="B52" s="83" t="s">
        <v>5191</v>
      </c>
      <c r="C52" s="47" t="s">
        <v>5175</v>
      </c>
    </row>
    <row r="53" spans="1:5">
      <c r="A53" s="79" t="s">
        <v>53</v>
      </c>
      <c r="B53" s="83" t="s">
        <v>5192</v>
      </c>
      <c r="C53" s="47" t="s">
        <v>5175</v>
      </c>
    </row>
    <row r="54" spans="1:5" ht="30">
      <c r="A54" s="79" t="s">
        <v>15</v>
      </c>
      <c r="B54" s="83" t="s">
        <v>5193</v>
      </c>
      <c r="C54" s="47" t="s">
        <v>5162</v>
      </c>
    </row>
    <row r="55" spans="1:5" ht="30">
      <c r="A55" s="79" t="s">
        <v>16</v>
      </c>
      <c r="B55" s="83" t="s">
        <v>5194</v>
      </c>
      <c r="C55" s="47" t="s">
        <v>5162</v>
      </c>
    </row>
    <row r="56" spans="1:5" ht="54.75" customHeight="1">
      <c r="A56" s="101" t="s">
        <v>5050</v>
      </c>
      <c r="B56" s="102" t="s">
        <v>5195</v>
      </c>
      <c r="C56" s="47" t="s">
        <v>79</v>
      </c>
      <c r="D56" s="87" t="s">
        <v>5196</v>
      </c>
      <c r="E56" s="87"/>
    </row>
    <row r="57" spans="1:5" ht="72.75" customHeight="1">
      <c r="A57" s="101"/>
      <c r="B57" s="102"/>
      <c r="C57" s="47" t="s">
        <v>135</v>
      </c>
      <c r="D57" s="87" t="s">
        <v>5197</v>
      </c>
      <c r="E57" s="87"/>
    </row>
    <row r="58" spans="1:5" ht="54.75" customHeight="1">
      <c r="A58" s="101"/>
      <c r="B58" s="102"/>
      <c r="C58" s="47" t="s">
        <v>333</v>
      </c>
      <c r="D58" s="87" t="s">
        <v>5198</v>
      </c>
      <c r="E58" s="87"/>
    </row>
    <row r="59" spans="1:5" ht="39">
      <c r="A59" s="101"/>
      <c r="B59" s="102"/>
      <c r="C59" s="47" t="s">
        <v>239</v>
      </c>
      <c r="D59" s="87" t="s">
        <v>5199</v>
      </c>
      <c r="E59" s="87"/>
    </row>
    <row r="60" spans="1:5" ht="77.25">
      <c r="A60" s="101"/>
      <c r="B60" s="102"/>
      <c r="C60" s="47" t="s">
        <v>112</v>
      </c>
      <c r="D60" s="87" t="s">
        <v>5200</v>
      </c>
      <c r="E60" s="87"/>
    </row>
    <row r="61" spans="1:5" ht="60">
      <c r="A61" s="79" t="s">
        <v>17</v>
      </c>
      <c r="B61" s="83" t="s">
        <v>5201</v>
      </c>
      <c r="C61" s="47" t="s">
        <v>5162</v>
      </c>
    </row>
    <row r="62" spans="1:5" ht="30">
      <c r="A62" s="79" t="s">
        <v>58</v>
      </c>
      <c r="B62" s="83" t="s">
        <v>5202</v>
      </c>
      <c r="C62" s="47" t="s">
        <v>5162</v>
      </c>
    </row>
    <row r="63" spans="1:5">
      <c r="A63" s="121" t="s">
        <v>5203</v>
      </c>
      <c r="B63" s="83" t="s">
        <v>59</v>
      </c>
      <c r="C63" s="47" t="s">
        <v>5204</v>
      </c>
    </row>
    <row r="64" spans="1:5">
      <c r="A64" s="121"/>
      <c r="B64" s="83" t="s">
        <v>60</v>
      </c>
      <c r="C64" s="47" t="s">
        <v>5204</v>
      </c>
    </row>
    <row r="65" spans="1:3">
      <c r="A65" s="121"/>
      <c r="B65" s="83" t="s">
        <v>5205</v>
      </c>
      <c r="C65" s="47" t="s">
        <v>5204</v>
      </c>
    </row>
    <row r="66" spans="1:3">
      <c r="A66" s="121"/>
      <c r="B66" s="83" t="s">
        <v>5206</v>
      </c>
      <c r="C66" s="47" t="s">
        <v>5204</v>
      </c>
    </row>
    <row r="67" spans="1:3" ht="17.25" customHeight="1">
      <c r="A67" s="121"/>
      <c r="B67" s="83" t="s">
        <v>5207</v>
      </c>
      <c r="C67" s="47" t="s">
        <v>5204</v>
      </c>
    </row>
    <row r="68" spans="1:3">
      <c r="A68" s="121"/>
      <c r="B68" s="83" t="s">
        <v>64</v>
      </c>
      <c r="C68" s="47" t="s">
        <v>5204</v>
      </c>
    </row>
    <row r="69" spans="1:3">
      <c r="A69" s="121"/>
      <c r="B69" s="83" t="s">
        <v>65</v>
      </c>
      <c r="C69" s="47" t="s">
        <v>5204</v>
      </c>
    </row>
    <row r="70" spans="1:3">
      <c r="A70" s="121"/>
      <c r="B70" s="83" t="s">
        <v>66</v>
      </c>
      <c r="C70" s="47" t="s">
        <v>5204</v>
      </c>
    </row>
    <row r="71" spans="1:3">
      <c r="A71" s="121"/>
      <c r="B71" s="83" t="s">
        <v>67</v>
      </c>
      <c r="C71" s="47" t="s">
        <v>5204</v>
      </c>
    </row>
    <row r="72" spans="1:3">
      <c r="A72" s="81" t="s">
        <v>5208</v>
      </c>
      <c r="B72" s="83" t="s">
        <v>5209</v>
      </c>
      <c r="C72" s="47" t="s">
        <v>5162</v>
      </c>
    </row>
    <row r="73" spans="1:3" ht="30">
      <c r="A73" s="79" t="s">
        <v>18</v>
      </c>
      <c r="B73" s="83" t="s">
        <v>5210</v>
      </c>
      <c r="C73" s="47" t="s">
        <v>5162</v>
      </c>
    </row>
    <row r="74" spans="1:3">
      <c r="A74" s="79" t="s">
        <v>19</v>
      </c>
      <c r="B74" s="83" t="s">
        <v>5211</v>
      </c>
      <c r="C74" s="47" t="s">
        <v>5162</v>
      </c>
    </row>
    <row r="76" spans="1:3" ht="16.5" thickBot="1">
      <c r="A76" s="116" t="s">
        <v>5212</v>
      </c>
      <c r="B76" s="117"/>
      <c r="C76" s="118"/>
    </row>
    <row r="77" spans="1:3">
      <c r="A77" s="39" t="s">
        <v>5155</v>
      </c>
      <c r="B77" s="40" t="s">
        <v>5156</v>
      </c>
      <c r="C77" s="41" t="s">
        <v>5157</v>
      </c>
    </row>
    <row r="78" spans="1:3">
      <c r="A78" s="30" t="s">
        <v>0</v>
      </c>
      <c r="B78" s="28" t="s">
        <v>5213</v>
      </c>
      <c r="C78" s="42" t="s">
        <v>5159</v>
      </c>
    </row>
    <row r="79" spans="1:3">
      <c r="A79" s="38" t="s">
        <v>1</v>
      </c>
      <c r="B79" s="1" t="s">
        <v>5214</v>
      </c>
      <c r="C79" s="43" t="s">
        <v>5162</v>
      </c>
    </row>
    <row r="80" spans="1:3">
      <c r="A80" s="119" t="s">
        <v>2</v>
      </c>
      <c r="B80" s="120" t="s">
        <v>5163</v>
      </c>
      <c r="C80" s="43" t="s">
        <v>22</v>
      </c>
    </row>
    <row r="81" spans="1:3">
      <c r="A81" s="112"/>
      <c r="B81" s="114"/>
      <c r="C81" s="43" t="s">
        <v>5164</v>
      </c>
    </row>
    <row r="82" spans="1:3">
      <c r="A82" s="113"/>
      <c r="B82" s="115"/>
      <c r="C82" s="43" t="s">
        <v>103</v>
      </c>
    </row>
    <row r="83" spans="1:3" ht="30">
      <c r="A83" s="38" t="s">
        <v>3</v>
      </c>
      <c r="B83" s="1" t="s">
        <v>5215</v>
      </c>
      <c r="C83" s="43" t="s">
        <v>5162</v>
      </c>
    </row>
    <row r="84" spans="1:3">
      <c r="A84" s="112" t="s">
        <v>7</v>
      </c>
      <c r="B84" s="114" t="s">
        <v>5169</v>
      </c>
      <c r="C84" s="43" t="s">
        <v>5216</v>
      </c>
    </row>
    <row r="85" spans="1:3">
      <c r="A85" s="112"/>
      <c r="B85" s="114"/>
      <c r="C85" s="43" t="s">
        <v>5049</v>
      </c>
    </row>
    <row r="86" spans="1:3">
      <c r="A86" s="112"/>
      <c r="B86" s="114"/>
      <c r="C86" s="43" t="s">
        <v>5048</v>
      </c>
    </row>
    <row r="87" spans="1:3">
      <c r="A87" s="112"/>
      <c r="B87" s="114"/>
      <c r="C87" s="43" t="s">
        <v>106</v>
      </c>
    </row>
    <row r="88" spans="1:3">
      <c r="A88" s="112"/>
      <c r="B88" s="114"/>
      <c r="C88" s="43" t="s">
        <v>5217</v>
      </c>
    </row>
    <row r="89" spans="1:3">
      <c r="A89" s="112"/>
      <c r="B89" s="114"/>
      <c r="C89" s="43" t="s">
        <v>123</v>
      </c>
    </row>
    <row r="90" spans="1:3">
      <c r="A90" s="112"/>
      <c r="B90" s="114"/>
      <c r="C90" s="43" t="s">
        <v>199</v>
      </c>
    </row>
    <row r="91" spans="1:3">
      <c r="A91" s="112"/>
      <c r="B91" s="114"/>
      <c r="C91" s="43" t="s">
        <v>5218</v>
      </c>
    </row>
    <row r="92" spans="1:3">
      <c r="A92" s="112"/>
      <c r="B92" s="114"/>
      <c r="C92" s="43" t="s">
        <v>5219</v>
      </c>
    </row>
    <row r="93" spans="1:3">
      <c r="A93" s="112"/>
      <c r="B93" s="114"/>
      <c r="C93" s="43" t="s">
        <v>5170</v>
      </c>
    </row>
    <row r="94" spans="1:3" ht="15.75" customHeight="1">
      <c r="A94" s="112"/>
      <c r="B94" s="114"/>
      <c r="C94" s="43" t="s">
        <v>5047</v>
      </c>
    </row>
    <row r="95" spans="1:3">
      <c r="A95" s="112"/>
      <c r="B95" s="114"/>
      <c r="C95" s="43" t="s">
        <v>1426</v>
      </c>
    </row>
    <row r="96" spans="1:3">
      <c r="A96" s="112"/>
      <c r="B96" s="114"/>
      <c r="C96" s="43" t="s">
        <v>5171</v>
      </c>
    </row>
    <row r="97" spans="1:3">
      <c r="A97" s="112"/>
      <c r="B97" s="114"/>
      <c r="C97" s="43" t="s">
        <v>74</v>
      </c>
    </row>
    <row r="98" spans="1:3">
      <c r="A98" s="112"/>
      <c r="B98" s="114"/>
      <c r="C98" s="43" t="s">
        <v>322</v>
      </c>
    </row>
    <row r="99" spans="1:3">
      <c r="A99" s="113"/>
      <c r="B99" s="115"/>
      <c r="C99" s="43" t="s">
        <v>4965</v>
      </c>
    </row>
    <row r="100" spans="1:3">
      <c r="A100" s="38" t="s">
        <v>4923</v>
      </c>
      <c r="B100" s="1" t="s">
        <v>5220</v>
      </c>
      <c r="C100" s="43" t="s">
        <v>5159</v>
      </c>
    </row>
    <row r="101" spans="1:3" ht="36.75" customHeight="1">
      <c r="A101" s="38" t="s">
        <v>5221</v>
      </c>
      <c r="B101" s="1" t="s">
        <v>5222</v>
      </c>
      <c r="C101" s="43" t="s">
        <v>5175</v>
      </c>
    </row>
    <row r="102" spans="1:3">
      <c r="A102" s="38" t="s">
        <v>4925</v>
      </c>
      <c r="B102" s="1" t="s">
        <v>5223</v>
      </c>
      <c r="C102" s="43" t="s">
        <v>5162</v>
      </c>
    </row>
    <row r="103" spans="1:3">
      <c r="A103" s="38" t="s">
        <v>4926</v>
      </c>
      <c r="B103" s="1" t="s">
        <v>5177</v>
      </c>
      <c r="C103" s="43" t="s">
        <v>5178</v>
      </c>
    </row>
    <row r="104" spans="1:3" ht="30">
      <c r="A104" s="38" t="s">
        <v>4927</v>
      </c>
      <c r="B104" s="1" t="s">
        <v>5179</v>
      </c>
      <c r="C104" s="43" t="s">
        <v>5180</v>
      </c>
    </row>
    <row r="105" spans="1:3" ht="30">
      <c r="A105" s="38" t="s">
        <v>4928</v>
      </c>
      <c r="B105" s="1" t="s">
        <v>5224</v>
      </c>
      <c r="C105" s="43" t="s">
        <v>5162</v>
      </c>
    </row>
    <row r="106" spans="1:3">
      <c r="A106" s="38" t="s">
        <v>4929</v>
      </c>
      <c r="B106" s="1" t="s">
        <v>5225</v>
      </c>
      <c r="C106" s="43" t="s">
        <v>5162</v>
      </c>
    </row>
    <row r="107" spans="1:3">
      <c r="A107" s="38" t="s">
        <v>4930</v>
      </c>
      <c r="B107" s="1" t="s">
        <v>5226</v>
      </c>
      <c r="C107" s="43" t="s">
        <v>5162</v>
      </c>
    </row>
    <row r="108" spans="1:3">
      <c r="A108" s="38" t="s">
        <v>18</v>
      </c>
      <c r="B108" s="1" t="s">
        <v>5227</v>
      </c>
      <c r="C108" s="43" t="s">
        <v>5162</v>
      </c>
    </row>
    <row r="109" spans="1:3">
      <c r="A109" s="38" t="s">
        <v>4931</v>
      </c>
      <c r="B109" s="44" t="s">
        <v>5228</v>
      </c>
      <c r="C109" s="45" t="s">
        <v>5162</v>
      </c>
    </row>
    <row r="110" spans="1:3">
      <c r="A110" s="6"/>
    </row>
    <row r="111" spans="1:3">
      <c r="A111" s="6"/>
    </row>
    <row r="112" spans="1:3">
      <c r="A112" s="111" t="s">
        <v>5229</v>
      </c>
      <c r="B112" s="111"/>
    </row>
    <row r="113" spans="1:2">
      <c r="A113" s="46" t="s">
        <v>5230</v>
      </c>
      <c r="B113" s="47" t="s">
        <v>5231</v>
      </c>
    </row>
    <row r="114" spans="1:2">
      <c r="A114" s="46" t="s">
        <v>5232</v>
      </c>
      <c r="B114" s="47" t="s">
        <v>5233</v>
      </c>
    </row>
    <row r="115" spans="1:2">
      <c r="A115" s="46" t="s">
        <v>5234</v>
      </c>
      <c r="B115" s="47" t="s">
        <v>5235</v>
      </c>
    </row>
    <row r="116" spans="1:2">
      <c r="A116" s="46" t="s">
        <v>5236</v>
      </c>
      <c r="B116" s="47" t="s">
        <v>5237</v>
      </c>
    </row>
    <row r="117" spans="1:2">
      <c r="A117" s="46" t="s">
        <v>5238</v>
      </c>
      <c r="B117" s="47" t="s">
        <v>5239</v>
      </c>
    </row>
    <row r="118" spans="1:2">
      <c r="A118" s="46" t="s">
        <v>5240</v>
      </c>
      <c r="B118" s="47" t="s">
        <v>5241</v>
      </c>
    </row>
    <row r="119" spans="1:2">
      <c r="A119" s="46" t="s">
        <v>5242</v>
      </c>
      <c r="B119" s="47" t="s">
        <v>5243</v>
      </c>
    </row>
    <row r="120" spans="1:2">
      <c r="A120" s="46" t="s">
        <v>5244</v>
      </c>
      <c r="B120" s="47" t="s">
        <v>5245</v>
      </c>
    </row>
    <row r="121" spans="1:2">
      <c r="A121" s="46" t="s">
        <v>5246</v>
      </c>
      <c r="B121" s="47" t="s">
        <v>5247</v>
      </c>
    </row>
    <row r="122" spans="1:2">
      <c r="A122" s="46" t="s">
        <v>5248</v>
      </c>
      <c r="B122" s="47" t="s">
        <v>5249</v>
      </c>
    </row>
    <row r="123" spans="1:2">
      <c r="A123" s="46" t="s">
        <v>5250</v>
      </c>
      <c r="B123" s="47" t="s">
        <v>5251</v>
      </c>
    </row>
    <row r="124" spans="1:2">
      <c r="A124" s="46" t="s">
        <v>5252</v>
      </c>
      <c r="B124" s="47" t="s">
        <v>5253</v>
      </c>
    </row>
    <row r="125" spans="1:2">
      <c r="A125" s="46" t="s">
        <v>5254</v>
      </c>
      <c r="B125" s="47" t="s">
        <v>5255</v>
      </c>
    </row>
    <row r="126" spans="1:2">
      <c r="A126" s="46" t="s">
        <v>5256</v>
      </c>
      <c r="B126" s="47" t="s">
        <v>5257</v>
      </c>
    </row>
    <row r="127" spans="1:2">
      <c r="A127" s="46" t="s">
        <v>5258</v>
      </c>
      <c r="B127" s="47" t="s">
        <v>5259</v>
      </c>
    </row>
    <row r="128" spans="1:2">
      <c r="A128" s="46" t="s">
        <v>5260</v>
      </c>
      <c r="B128" s="47" t="s">
        <v>5261</v>
      </c>
    </row>
    <row r="129" spans="1:2">
      <c r="A129" s="46" t="s">
        <v>5262</v>
      </c>
      <c r="B129" s="47" t="s">
        <v>5263</v>
      </c>
    </row>
    <row r="130" spans="1:2">
      <c r="A130" s="46" t="s">
        <v>5264</v>
      </c>
      <c r="B130" s="47" t="s">
        <v>5265</v>
      </c>
    </row>
    <row r="131" spans="1:2">
      <c r="A131" s="46" t="s">
        <v>5266</v>
      </c>
      <c r="B131" s="47" t="s">
        <v>5267</v>
      </c>
    </row>
    <row r="132" spans="1:2">
      <c r="A132" s="46" t="s">
        <v>5268</v>
      </c>
      <c r="B132" s="47" t="s">
        <v>5269</v>
      </c>
    </row>
    <row r="133" spans="1:2">
      <c r="A133" s="46" t="s">
        <v>5270</v>
      </c>
      <c r="B133" s="47" t="s">
        <v>5271</v>
      </c>
    </row>
    <row r="134" spans="1:2">
      <c r="A134" s="46" t="s">
        <v>5272</v>
      </c>
      <c r="B134" s="47" t="s">
        <v>5273</v>
      </c>
    </row>
    <row r="135" spans="1:2">
      <c r="A135" s="46" t="s">
        <v>5274</v>
      </c>
      <c r="B135" s="47" t="s">
        <v>5275</v>
      </c>
    </row>
    <row r="136" spans="1:2">
      <c r="A136" s="46" t="s">
        <v>5276</v>
      </c>
      <c r="B136" s="47" t="s">
        <v>5277</v>
      </c>
    </row>
    <row r="137" spans="1:2">
      <c r="A137" s="46" t="s">
        <v>5278</v>
      </c>
      <c r="B137" s="47" t="s">
        <v>5279</v>
      </c>
    </row>
    <row r="138" spans="1:2">
      <c r="A138" s="46" t="s">
        <v>5280</v>
      </c>
      <c r="B138" s="47" t="s">
        <v>5281</v>
      </c>
    </row>
    <row r="139" spans="1:2">
      <c r="A139" s="6"/>
    </row>
  </sheetData>
  <sortState ref="C84:C99">
    <sortCondition ref="C84:C99"/>
  </sortState>
  <mergeCells count="22">
    <mergeCell ref="A112:B112"/>
    <mergeCell ref="B40:B44"/>
    <mergeCell ref="A84:A99"/>
    <mergeCell ref="B84:B99"/>
    <mergeCell ref="A1:C1"/>
    <mergeCell ref="A76:C76"/>
    <mergeCell ref="A80:A82"/>
    <mergeCell ref="B80:B82"/>
    <mergeCell ref="A63:A71"/>
    <mergeCell ref="A9:A11"/>
    <mergeCell ref="B9:B11"/>
    <mergeCell ref="A21:A34"/>
    <mergeCell ref="B21:B34"/>
    <mergeCell ref="B17:B19"/>
    <mergeCell ref="A17:A19"/>
    <mergeCell ref="A40:A44"/>
    <mergeCell ref="A56:A60"/>
    <mergeCell ref="B56:B60"/>
    <mergeCell ref="A12:A15"/>
    <mergeCell ref="B12:B15"/>
    <mergeCell ref="A4:A7"/>
    <mergeCell ref="B4:B7"/>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6"/>
  <sheetViews>
    <sheetView workbookViewId="0">
      <selection activeCell="C41" sqref="C41"/>
    </sheetView>
  </sheetViews>
  <sheetFormatPr baseColWidth="10" defaultColWidth="11" defaultRowHeight="15"/>
  <cols>
    <col min="1" max="1" width="49.21875" customWidth="1"/>
    <col min="3" max="3" width="100.6640625" customWidth="1"/>
  </cols>
  <sheetData>
    <row r="1" spans="1:3" ht="15.75">
      <c r="A1" s="35" t="s">
        <v>5143</v>
      </c>
      <c r="B1" s="36" t="s">
        <v>5144</v>
      </c>
      <c r="C1" s="37" t="s">
        <v>5145</v>
      </c>
    </row>
    <row r="2" spans="1:3" s="56" customFormat="1">
      <c r="A2" s="53" t="s">
        <v>5282</v>
      </c>
      <c r="B2" s="54">
        <v>45588</v>
      </c>
      <c r="C2" s="55" t="s">
        <v>5283</v>
      </c>
    </row>
    <row r="3" spans="1:3" s="56" customFormat="1">
      <c r="A3" s="53" t="s">
        <v>5284</v>
      </c>
      <c r="B3" s="54">
        <v>45614</v>
      </c>
      <c r="C3" s="55" t="s">
        <v>5285</v>
      </c>
    </row>
    <row r="4" spans="1:3" s="56" customFormat="1">
      <c r="A4" s="53" t="s">
        <v>5286</v>
      </c>
      <c r="B4" s="54">
        <v>45639</v>
      </c>
      <c r="C4" s="55" t="s">
        <v>5287</v>
      </c>
    </row>
    <row r="5" spans="1:3" s="56" customFormat="1">
      <c r="A5" s="53" t="s">
        <v>5288</v>
      </c>
      <c r="B5" s="54">
        <v>45639</v>
      </c>
      <c r="C5" s="55" t="s">
        <v>5289</v>
      </c>
    </row>
    <row r="6" spans="1:3" s="56" customFormat="1">
      <c r="A6" s="53" t="s">
        <v>5290</v>
      </c>
      <c r="B6" s="54">
        <v>45714</v>
      </c>
      <c r="C6" s="55" t="s">
        <v>5291</v>
      </c>
    </row>
    <row r="7" spans="1:3" s="56" customFormat="1">
      <c r="A7" s="57"/>
      <c r="B7" s="58"/>
      <c r="C7" s="59"/>
    </row>
    <row r="8" spans="1:3" hidden="1">
      <c r="A8" s="32" t="s">
        <v>5148</v>
      </c>
      <c r="B8" s="52">
        <v>45733</v>
      </c>
      <c r="C8" s="33" t="s">
        <v>5292</v>
      </c>
    </row>
    <row r="9" spans="1:3" ht="30">
      <c r="A9" s="32" t="s">
        <v>5293</v>
      </c>
      <c r="B9" s="52">
        <v>45733</v>
      </c>
      <c r="C9" s="34" t="s">
        <v>5294</v>
      </c>
    </row>
    <row r="10" spans="1:3" ht="75">
      <c r="A10" s="32" t="s">
        <v>5295</v>
      </c>
      <c r="B10" s="52">
        <v>45748</v>
      </c>
      <c r="C10" s="34" t="s">
        <v>5296</v>
      </c>
    </row>
    <row r="11" spans="1:3" ht="45">
      <c r="A11" s="32" t="s">
        <v>5297</v>
      </c>
      <c r="B11" s="52">
        <v>45749</v>
      </c>
      <c r="C11" s="34" t="s">
        <v>5298</v>
      </c>
    </row>
    <row r="12" spans="1:3" ht="30">
      <c r="A12" s="32" t="s">
        <v>5299</v>
      </c>
      <c r="B12" s="52">
        <v>45750</v>
      </c>
      <c r="C12" s="34" t="s">
        <v>5300</v>
      </c>
    </row>
    <row r="13" spans="1:3">
      <c r="A13" s="32" t="s">
        <v>5299</v>
      </c>
      <c r="B13" s="52">
        <v>45751</v>
      </c>
      <c r="C13" s="33" t="s">
        <v>5301</v>
      </c>
    </row>
    <row r="14" spans="1:3">
      <c r="A14" s="32" t="s">
        <v>5299</v>
      </c>
      <c r="B14" s="77">
        <v>45754</v>
      </c>
      <c r="C14" s="33" t="s">
        <v>5302</v>
      </c>
    </row>
    <row r="15" spans="1:3">
      <c r="A15" s="32" t="s">
        <v>5299</v>
      </c>
      <c r="B15" s="52">
        <v>45756</v>
      </c>
      <c r="C15" s="33" t="s">
        <v>5303</v>
      </c>
    </row>
    <row r="16" spans="1:3">
      <c r="A16" s="32" t="s">
        <v>5299</v>
      </c>
      <c r="B16" s="52">
        <v>45757</v>
      </c>
      <c r="C16" s="33" t="s">
        <v>5304</v>
      </c>
    </row>
    <row r="17" spans="1:3">
      <c r="A17" s="32" t="s">
        <v>5299</v>
      </c>
      <c r="B17" s="52">
        <v>45758</v>
      </c>
      <c r="C17" s="33" t="s">
        <v>5305</v>
      </c>
    </row>
    <row r="18" spans="1:3" ht="45">
      <c r="A18" s="32" t="s">
        <v>5299</v>
      </c>
      <c r="B18" s="77">
        <v>45769</v>
      </c>
      <c r="C18" s="78" t="s">
        <v>5306</v>
      </c>
    </row>
    <row r="19" spans="1:3" ht="30">
      <c r="A19" s="32" t="s">
        <v>5299</v>
      </c>
      <c r="B19" s="77">
        <v>45769</v>
      </c>
      <c r="C19" s="34" t="s">
        <v>5307</v>
      </c>
    </row>
    <row r="20" spans="1:3" ht="30">
      <c r="A20" s="32" t="s">
        <v>5308</v>
      </c>
      <c r="B20" s="77">
        <v>45772</v>
      </c>
      <c r="C20" s="78" t="s">
        <v>5309</v>
      </c>
    </row>
    <row r="21" spans="1:3">
      <c r="A21" s="32" t="s">
        <v>5308</v>
      </c>
      <c r="B21" s="52">
        <v>45775</v>
      </c>
      <c r="C21" s="33" t="s">
        <v>5310</v>
      </c>
    </row>
    <row r="22" spans="1:3">
      <c r="A22" s="32" t="s">
        <v>5308</v>
      </c>
      <c r="B22" s="52">
        <v>45776</v>
      </c>
      <c r="C22" s="33" t="s">
        <v>5311</v>
      </c>
    </row>
    <row r="23" spans="1:3" ht="45">
      <c r="A23" s="32" t="s">
        <v>5312</v>
      </c>
      <c r="B23" s="52">
        <v>45777</v>
      </c>
      <c r="C23" s="34" t="s">
        <v>5313</v>
      </c>
    </row>
    <row r="24" spans="1:3" ht="30">
      <c r="A24" s="76" t="s">
        <v>5314</v>
      </c>
      <c r="B24" s="77">
        <v>45779</v>
      </c>
      <c r="C24" s="78" t="s">
        <v>5315</v>
      </c>
    </row>
    <row r="25" spans="1:3" ht="97.5" customHeight="1">
      <c r="A25" s="76" t="s">
        <v>5314</v>
      </c>
      <c r="B25" s="77">
        <v>45779</v>
      </c>
      <c r="C25" s="78" t="s">
        <v>5316</v>
      </c>
    </row>
    <row r="26" spans="1:3">
      <c r="A26" s="76" t="s">
        <v>5317</v>
      </c>
      <c r="B26" s="52">
        <v>45782</v>
      </c>
      <c r="C26" s="33" t="s">
        <v>5318</v>
      </c>
    </row>
    <row r="27" spans="1:3">
      <c r="A27" s="76" t="s">
        <v>5317</v>
      </c>
      <c r="B27" s="52">
        <v>45784</v>
      </c>
      <c r="C27" s="33" t="s">
        <v>5319</v>
      </c>
    </row>
    <row r="28" spans="1:3">
      <c r="A28" s="76" t="s">
        <v>5317</v>
      </c>
      <c r="B28" s="77">
        <v>45785</v>
      </c>
      <c r="C28" s="33" t="s">
        <v>5320</v>
      </c>
    </row>
    <row r="29" spans="1:3">
      <c r="A29" s="76" t="s">
        <v>5317</v>
      </c>
      <c r="B29" s="52">
        <v>45789</v>
      </c>
      <c r="C29" s="33" t="s">
        <v>5321</v>
      </c>
    </row>
    <row r="30" spans="1:3">
      <c r="A30" s="76" t="s">
        <v>5317</v>
      </c>
      <c r="B30" s="52">
        <v>45790</v>
      </c>
      <c r="C30" s="33" t="s">
        <v>5322</v>
      </c>
    </row>
    <row r="31" spans="1:3">
      <c r="A31" s="76" t="s">
        <v>5317</v>
      </c>
      <c r="B31" s="52">
        <v>45791</v>
      </c>
      <c r="C31" s="33" t="s">
        <v>5323</v>
      </c>
    </row>
    <row r="32" spans="1:3">
      <c r="A32" s="76" t="s">
        <v>5317</v>
      </c>
      <c r="B32" s="52">
        <v>45792</v>
      </c>
      <c r="C32" s="33" t="s">
        <v>5324</v>
      </c>
    </row>
    <row r="33" spans="1:3">
      <c r="A33" s="76" t="s">
        <v>5317</v>
      </c>
      <c r="B33" s="52">
        <v>45796</v>
      </c>
      <c r="C33" s="33" t="s">
        <v>5325</v>
      </c>
    </row>
    <row r="34" spans="1:3">
      <c r="A34" s="76" t="s">
        <v>5317</v>
      </c>
      <c r="B34" s="52">
        <v>45797</v>
      </c>
      <c r="C34" s="33" t="s">
        <v>5326</v>
      </c>
    </row>
    <row r="35" spans="1:3">
      <c r="A35" s="76" t="s">
        <v>5327</v>
      </c>
      <c r="B35" s="77">
        <v>45799</v>
      </c>
      <c r="C35" s="84" t="s">
        <v>5328</v>
      </c>
    </row>
    <row r="36" spans="1:3" ht="45">
      <c r="A36" s="32" t="s">
        <v>5151</v>
      </c>
      <c r="B36" s="77">
        <v>45807</v>
      </c>
      <c r="C36" s="34" t="s">
        <v>5329</v>
      </c>
    </row>
  </sheetData>
  <pageMargins left="0.7" right="0.7" top="0.75" bottom="0.75" header="0.3" footer="0.3"/>
  <legacy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4 E A A B Q S w M E F A A C A A g A M a G e W j 9 b K 0 a k A A A A 9 g A A A B I A H A B D b 2 5 m a W c v U G F j a 2 F n Z S 5 4 b W w g o h g A K K A U A A A A A A A A A A A A A A A A A A A A A A A A A A A A h Y 9 N D o I w G E S v Q r q n f x p j y E d Z s J V o Y m L c N r V C I x R D i + V u L j y S V x C j q D u X 8 + Y t Z u 7 X G 2 R D U 0 c X 3 T n T 2 h Q x T F G k r W o P x p Y p 6 v 0 x X q J M w E a q k y x 1 N M r W J Y M 7 p K j y / p w Q E k L A Y Y b b r i S c U k b 2 x W q r K t 1 I 9 J H N f z k 2 1 n l p l U Y C d q 8 x g m M 2 Z 3 h B O a Z A J g i F s V + B j 3 u f 7 Q + E v K 9 9 3 2 m h X Z y v g U w R y P u D e A B Q S w M E F A A C A A g A M a G e W 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D G h n l o i z + K 5 A Q I A A A M H A A A T A B w A R m 9 y b X V s Y X M v U 2 V j d G l v b j E u b S C i G A A o o B Q A A A A A A A A A A A A A A A A A A A A A A A A A A A D l U k 2 P 2 j A Q v S P t f 7 D M J Z F C R G B L v 8 Q h h X Q b q W W R Y E + A K p M M 1 J J j R 7 Z Z L Y v 4 S T 3 s d a / 8 s Y 7 5 q l r g U L W X a n O J / W b e + M 3 M M 5 B Z r i Q Z 7 P 7 R + 0 r F f G M a c l K l Q z Y V U G + 8 J V 6 f z Y E 0 W z 4 l b S L A X l U I f r e a z 0 E i 0 s 9 n 4 T b X e B + 5 g L C j p A V p j U e T d + O 7 X h r 3 u s l g P O D G Q s E M i c V c a W 4 L Z U h / 8 z w V P M N T j S Q 3 t x / G X 5 h 2 N w 3 z h W A W 0 / C S A x G M p P F X g l V z k B n H I l C A x t c t 4 F G 6 O C q U O U N 1 c 2 6 Q y u 8 R 2 m Z w y W p 3 w + 6 w d p N 2 E + I 1 / L D M Z 9 Q P y C g t S o F 1 p G W u 9 T a N w i a d + M G u u 2 P z 7 X 2 j q 1 G a t 4 8 z o Z P 1 q M s s m + z T q z S R G Z v C I 8 t R c q l V o e 4 5 H t 3 E t p y w 7 z A L n 4 D l o I 1 3 K I Q 6 9 p F Y i E H G B N O m b f U C j k p w E b x U J G P F l G P 1 n x W H m k k z U 7 r o K L E o 5 H B Z 4 g Y u C g l W K x o v c K Y 4 0 K o n Z j 4 + u 8 S t K x o Q i 1 S c 7 o N d B 2 R F + 0 x b p O y S l N h 8 t 7 i i k 6 y O q s 2 4 L p j b w U k w 3 j w 5 R i p t 6 z p 0 w r Z o 8 l B C z t 3 W s K n f K T 1 V T D W 4 b R + E u f N n W P 6 S u f a v K l y e H 8 y p d 5 v 1 g 3 d f v z z v Y v P n v N u s n 3 r 3 T w x 2 q O L 8 t M O j M 9 5 w e O M C 3 r y A X 5 8 6 Z h d 4 d Y H Q + h t r R A d r v H m B 1 o j O W y P 6 J 9 a I / i 9 r / A B Q S w E C L Q A U A A I A C A A x o Z 5 a P 1 s r R q Q A A A D 2 A A A A E g A A A A A A A A A A A A A A A A A A A A A A Q 2 9 u Z m l n L 1 B h Y 2 t h Z 2 U u e G 1 s U E s B A i 0 A F A A C A A g A M a G e W l N y O C y b A A A A 4 Q A A A B M A A A A A A A A A A A A A A A A A 8 A A A A F t D b 2 5 0 Z W 5 0 X 1 R 5 c G V z X S 5 4 b W x Q S w E C L Q A U A A I A C A A x o Z 5 a I s / i u Q E C A A A D B w A A E w A A A A A A A A A A A A A A A A D Y A Q A A R m 9 y b X V s Y X M v U 2 V j d G l v b j E u b V B L B Q Y A A A A A A w A D A M I A A A A m 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I I g A A A A A A A G Y i 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U Y W J s Z T A y O S U y M C h Q Y W d l J T I w M z Y p P C 9 J d G V t U G F 0 a D 4 8 L 0 l 0 Z W 1 M b 2 N h d G l v b j 4 8 U 3 R h Y m x l R W 5 0 c m l l c z 4 8 R W 5 0 c n k g V H l w Z T 0 i R m l s b E V y c m 9 y Q 2 9 1 b n Q i I F Z h b H V l P S J s M C I g L z 4 8 R W 5 0 c n k g V H l w Z T 0 i T m F t Z V V w Z G F 0 Z W R B Z n R l c k Z p b G w i I F Z h b H V l P S J s M C I g L z 4 8 R W 5 0 c n k g V H l w Z T 0 i R m l s b E V u Y W J s Z W Q i I F Z h b H V l P S J s M C I g L z 4 8 R W 5 0 c n k g V H l w Z T 0 i R m l s b E x h c 3 R V c G R h d G V k I i B W Y W x 1 Z T 0 i Z D I w M j U t M D U t M D F U M D E 6 M D k 6 M z U u M T E 0 M T g w O F o i I C 8 + P E V u d H J 5 I F R 5 c G U 9 I k Z p b G x D b 2 x 1 b W 5 U e X B l c y I g V m F s d W U 9 I n N C Z 1 l H Q X d Z R y I g L z 4 8 R W 5 0 c n k g V H l w Z T 0 i R m l s b G V k Q 2 9 t c G x l d G V S Z X N 1 b H R U b 1 d v c m t z a G V l d C I g V m F s d W U 9 I m w x I i A v P j x F b n R y e S B U e X B l P S J G a W x s V G 9 E Y X R h T W 9 k Z W x F b m F i b G V k I i B W Y W x 1 Z T 0 i b D A i I C 8 + P E V u d H J 5 I F R 5 c G U 9 I k l z U H J p d m F 0 Z S I g V m F s d W U 9 I m w w I i A v P j x F b n R y e S B U e X B l P S J R d W V y e U l E I i B W Y W x 1 Z T 0 i c z I 1 M z c y M z E x L W Q 4 M T I t N G Q w M y 1 h M z c 1 L T l h M W R k M z c 1 Z j E w N i I g L z 4 8 R W 5 0 c n k g V H l w Z T 0 i R m l s b E N v b H V t b k 5 h b W V z I i B W Y W x 1 Z T 0 i c 1 s m c X V v d D t B d X R v c i B k Z V x u U H J v e W V j d G 8 m c X V v d D s s J n F 1 b 3 Q 7 U G F y d G l k b 1 x u U G 9 s w 6 1 0 a W N v J n F 1 b 3 Q 7 L C Z x d W 9 0 O 0 N v L W Z p c m 1 h b n R l c y Z x d W 9 0 O y w m c X V v d D t B w 7 F v J n F 1 b 3 Q 7 L C Z x d W 9 0 O 0 V 4 c G V k a W V u d G U g I y Z x d W 9 0 O y w m c X V v d D t O b 2 1 i c m U g Z G U g U H J v e W V j d G 8 g Z G U g T G V 5 J n F 1 b 3 Q 7 X S I g L z 4 8 R W 5 0 c n k g V H l w Z T 0 i U m V z d W x 0 V H l w Z S I g V m F s d W U 9 I n N F e G N l c H R p b 2 4 i I C 8 + P E V u d H J 5 I F R 5 c G U 9 I k Z p b G x P Y m p l Y 3 R U e X B l I i B W Y W x 1 Z T 0 i c 0 N v b m 5 l Y 3 R p b 2 5 P b m x 5 I i A v P j x F b n R y e S B U e X B l P S J C d W Z m Z X J O Z X h 0 U m V m c m V z a C I g V m F s d W U 9 I m w x I i A v P j x F b n R y e S B U e X B l P S J G a W x s R X J y b 3 J D b 2 R l I i B W Y W x 1 Z T 0 i c 1 V u a 2 5 v d 2 4 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V G F i b G U w M j k g K F B h Z 2 U g M z Y p L 0 F 1 d G 9 S Z W 1 v d m V k Q 2 9 s d W 1 u c z E u e 0 F 1 d G 9 y I G R l X G 5 Q c m 9 5 Z W N 0 b y w w f S Z x d W 9 0 O y w m c X V v d D t T Z W N 0 a W 9 u M S 9 U Y W J s Z T A y O S A o U G F n Z S A z N i k v Q X V 0 b 1 J l b W 9 2 Z W R D b 2 x 1 b W 5 z M S 5 7 U G F y d G l k b 1 x u U G 9 s w 6 1 0 a W N v L D F 9 J n F 1 b 3 Q 7 L C Z x d W 9 0 O 1 N l Y 3 R p b 2 4 x L 1 R h Y m x l M D I 5 I C h Q Y W d l I D M 2 K S 9 B d X R v U m V t b 3 Z l Z E N v b H V t b n M x L n t D b y 1 m a X J t Y W 5 0 Z X M s M n 0 m c X V v d D s s J n F 1 b 3 Q 7 U 2 V j d G l v b j E v V G F i b G U w M j k g K F B h Z 2 U g M z Y p L 0 F 1 d G 9 S Z W 1 v d m V k Q 2 9 s d W 1 u c z E u e 0 H D s W 8 s M 3 0 m c X V v d D s s J n F 1 b 3 Q 7 U 2 V j d G l v b j E v V G F i b G U w M j k g K F B h Z 2 U g M z Y p L 0 F 1 d G 9 S Z W 1 v d m V k Q 2 9 s d W 1 u c z E u e 0 V 4 c G V k a W V u d G U g I y w 0 f S Z x d W 9 0 O y w m c X V v d D t T Z W N 0 a W 9 u M S 9 U Y W J s Z T A y O S A o U G F n Z S A z N i k v Q X V 0 b 1 J l b W 9 2 Z W R D b 2 x 1 b W 5 z M S 5 7 T m 9 t Y n J l I G R l I F B y b 3 l l Y 3 R v I G R l I E x l e S w 1 f S Z x d W 9 0 O 1 0 s J n F 1 b 3 Q 7 Q 2 9 s d W 1 u Q 2 9 1 b n Q m c X V v d D s 6 N i w m c X V v d D t L Z X l D b 2 x 1 b W 5 O Y W 1 l c y Z x d W 9 0 O z p b X S w m c X V v d D t D b 2 x 1 b W 5 J Z G V u d G l 0 a W V z J n F 1 b 3 Q 7 O l s m c X V v d D t T Z W N 0 a W 9 u M S 9 U Y W J s Z T A y O S A o U G F n Z S A z N i k v Q X V 0 b 1 J l b W 9 2 Z W R D b 2 x 1 b W 5 z M S 5 7 Q X V 0 b 3 I g Z G V c b l B y b 3 l l Y 3 R v L D B 9 J n F 1 b 3 Q 7 L C Z x d W 9 0 O 1 N l Y 3 R p b 2 4 x L 1 R h Y m x l M D I 5 I C h Q Y W d l I D M 2 K S 9 B d X R v U m V t b 3 Z l Z E N v b H V t b n M x L n t Q Y X J 0 a W R v X G 5 Q b 2 z D r X R p Y 2 8 s M X 0 m c X V v d D s s J n F 1 b 3 Q 7 U 2 V j d G l v b j E v V G F i b G U w M j k g K F B h Z 2 U g M z Y p L 0 F 1 d G 9 S Z W 1 v d m V k Q 2 9 s d W 1 u c z E u e 0 N v L W Z p c m 1 h b n R l c y w y f S Z x d W 9 0 O y w m c X V v d D t T Z W N 0 a W 9 u M S 9 U Y W J s Z T A y O S A o U G F n Z S A z N i k v Q X V 0 b 1 J l b W 9 2 Z W R D b 2 x 1 b W 5 z M S 5 7 Q c O x b y w z f S Z x d W 9 0 O y w m c X V v d D t T Z W N 0 a W 9 u M S 9 U Y W J s Z T A y O S A o U G F n Z S A z N i k v Q X V 0 b 1 J l b W 9 2 Z W R D b 2 x 1 b W 5 z M S 5 7 R X h w Z W R p Z W 5 0 Z S A j L D R 9 J n F 1 b 3 Q 7 L C Z x d W 9 0 O 1 N l Y 3 R p b 2 4 x L 1 R h Y m x l M D I 5 I C h Q Y W d l I D M 2 K S 9 B d X R v U m V t b 3 Z l Z E N v b H V t b n M x L n t O b 2 1 i c m U g Z G U g U H J v e W V j d G 8 g Z G U g T G V 5 L D V 9 J n F 1 b 3 Q 7 X S w m c X V v d D t S Z W x h d G l v b n N o a X B J b m Z v J n F 1 b 3 Q 7 O l t d f S I g L z 4 8 L 1 N 0 Y W J s Z U V u d H J p Z X M + P C 9 J d G V t P j x J d G V t P j x J d G V t T G 9 j Y X R p b 2 4 + P E l 0 Z W 1 U e X B l P k Z v c m 1 1 b G E 8 L 0 l 0 Z W 1 U e X B l P j x J d G V t U G F 0 a D 5 T Z W N 0 a W 9 u M S 9 U Y W J s Z T A z M C U y M C h Q Y W d l J T I w M z c p P C 9 J d G V t U G F 0 a D 4 8 L 0 l 0 Z W 1 M b 2 N h d G l v b j 4 8 U 3 R h Y m x l R W 5 0 c m l l c z 4 8 R W 5 0 c n k g V H l w Z T 0 i R m l s b E V y c m 9 y Q 2 9 k Z S I g V m F s d W U 9 I n N V b m t u b 3 d u I i A v P j x F b n R y e S B U e X B l P S J O Y W 1 l V X B k Y X R l Z E F m d G V y R m l s b C I g V m F s d W U 9 I m w w I i A v P j x F b n R y e S B U e X B l P S J G a W x s R X J y b 3 J D b 3 V u d C I g V m F s d W U 9 I m w w I i A v P j x F b n R y e S B U e X B l P S J G a W x s R W 5 h Y m x l Z C I g V m F s d W U 9 I m w w I i A v P j x F b n R y e S B U e X B l P S J G a W x s T G F z d F V w Z G F 0 Z W Q i I F Z h b H V l P S J k M j A y N S 0 w N S 0 w M V Q w M T o w O T o z N S 4 1 N D Y x N z Y x W i I g L z 4 8 R W 5 0 c n k g V H l w Z T 0 i R m l s b E N v b H V t b l R 5 c G V z I i B W Y W x 1 Z T 0 i c 0 J n W U d B d 1 l H I i A v P j x F b n R y e S B U e X B l P S J G a W x s Z W R D b 2 1 w b G V 0 Z V J l c 3 V s d F R v V 2 9 y a 3 N o Z W V 0 I i B W Y W x 1 Z T 0 i b D E i I C 8 + P E V u d H J 5 I F R 5 c G U 9 I k Z p b G x D b 2 x 1 b W 5 O Y W 1 l c y I g V m F s d W U 9 I n N b J n F 1 b 3 Q 7 Q 2 9 s d W 1 u M S Z x d W 9 0 O y w m c X V v d D t D b 2 x 1 b W 4 y J n F 1 b 3 Q 7 L C Z x d W 9 0 O 0 N v b H V t b j M m c X V v d D s s J n F 1 b 3 Q 7 Q 2 9 s d W 1 u N C Z x d W 9 0 O y w m c X V v d D t D b 2 x 1 b W 4 1 J n F 1 b 3 Q 7 L C Z x d W 9 0 O 0 N v b H V t b j Y m c X V v d D t d I i A v P j x F b n R y e S B U e X B l P S J G a W x s V G 9 E Y X R h T W 9 k Z W x F b m F i b G V k I i B W Y W x 1 Z T 0 i b D A i I C 8 + P E V u d H J 5 I F R 5 c G U 9 I k l z U H J p d m F 0 Z S I g V m F s d W U 9 I m w w I i A v P j x F b n R y e S B U e X B l P S J R d W V y e U l E I i B W Y W x 1 Z T 0 i c z U 4 Y T J l Z T U y L T k x M m Q t N G U 3 N S 1 i Y 2 Y 5 L T d l M D k z N j c x O T l j N S I g L z 4 8 R W 5 0 c n k g V H l w Z T 0 i R m l s b F N 0 Y X R 1 c y I g V m F s d W U 9 I n N D b 2 1 w b G V 0 Z S I g L z 4 8 R W 5 0 c n k g V H l w Z T 0 i U m V z d W x 0 V H l w Z S I g V m F s d W U 9 I n N F e G N l c H R p b 2 4 i I C 8 + P E V u d H J 5 I F R 5 c G U 9 I k Z p b G x P Y m p l Y 3 R U e X B l I i B W Y W x 1 Z T 0 i c 0 N v b m 5 l Y 3 R p b 2 5 P b m x 5 I i A v P j x F b n R y e S B U e X B l P S J C d W Z m Z X J O Z X h 0 U m V m c m V z a C I g V m F s d W U 9 I m w x I i A v P j x F b n R y e S B U e X B l P S J G a W x s Q 2 9 1 b n Q i I F Z h b H V l P S J s M T E 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V G F i b G U w M z A g K F B h Z 2 U g M z c p L 0 F 1 d G 9 S Z W 1 v d m V k Q 2 9 s d W 1 u c z E u e 0 N v b H V t b j E s M H 0 m c X V v d D s s J n F 1 b 3 Q 7 U 2 V j d G l v b j E v V G F i b G U w M z A g K F B h Z 2 U g M z c p L 0 F 1 d G 9 S Z W 1 v d m V k Q 2 9 s d W 1 u c z E u e 0 N v b H V t b j I s M X 0 m c X V v d D s s J n F 1 b 3 Q 7 U 2 V j d G l v b j E v V G F i b G U w M z A g K F B h Z 2 U g M z c p L 0 F 1 d G 9 S Z W 1 v d m V k Q 2 9 s d W 1 u c z E u e 0 N v b H V t b j M s M n 0 m c X V v d D s s J n F 1 b 3 Q 7 U 2 V j d G l v b j E v V G F i b G U w M z A g K F B h Z 2 U g M z c p L 0 F 1 d G 9 S Z W 1 v d m V k Q 2 9 s d W 1 u c z E u e 0 N v b H V t b j Q s M 3 0 m c X V v d D s s J n F 1 b 3 Q 7 U 2 V j d G l v b j E v V G F i b G U w M z A g K F B h Z 2 U g M z c p L 0 F 1 d G 9 S Z W 1 v d m V k Q 2 9 s d W 1 u c z E u e 0 N v b H V t b j U s N H 0 m c X V v d D s s J n F 1 b 3 Q 7 U 2 V j d G l v b j E v V G F i b G U w M z A g K F B h Z 2 U g M z c p L 0 F 1 d G 9 S Z W 1 v d m V k Q 2 9 s d W 1 u c z E u e 0 N v b H V t b j Y s N X 0 m c X V v d D t d L C Z x d W 9 0 O 0 N v b H V t b k N v d W 5 0 J n F 1 b 3 Q 7 O j Y s J n F 1 b 3 Q 7 S 2 V 5 Q 2 9 s d W 1 u T m F t Z X M m c X V v d D s 6 W 1 0 s J n F 1 b 3 Q 7 Q 2 9 s d W 1 u S W R l b n R p d G l l c y Z x d W 9 0 O z p b J n F 1 b 3 Q 7 U 2 V j d G l v b j E v V G F i b G U w M z A g K F B h Z 2 U g M z c p L 0 F 1 d G 9 S Z W 1 v d m V k Q 2 9 s d W 1 u c z E u e 0 N v b H V t b j E s M H 0 m c X V v d D s s J n F 1 b 3 Q 7 U 2 V j d G l v b j E v V G F i b G U w M z A g K F B h Z 2 U g M z c p L 0 F 1 d G 9 S Z W 1 v d m V k Q 2 9 s d W 1 u c z E u e 0 N v b H V t b j I s M X 0 m c X V v d D s s J n F 1 b 3 Q 7 U 2 V j d G l v b j E v V G F i b G U w M z A g K F B h Z 2 U g M z c p L 0 F 1 d G 9 S Z W 1 v d m V k Q 2 9 s d W 1 u c z E u e 0 N v b H V t b j M s M n 0 m c X V v d D s s J n F 1 b 3 Q 7 U 2 V j d G l v b j E v V G F i b G U w M z A g K F B h Z 2 U g M z c p L 0 F 1 d G 9 S Z W 1 v d m V k Q 2 9 s d W 1 u c z E u e 0 N v b H V t b j Q s M 3 0 m c X V v d D s s J n F 1 b 3 Q 7 U 2 V j d G l v b j E v V G F i b G U w M z A g K F B h Z 2 U g M z c p L 0 F 1 d G 9 S Z W 1 v d m V k Q 2 9 s d W 1 u c z E u e 0 N v b H V t b j U s N H 0 m c X V v d D s s J n F 1 b 3 Q 7 U 2 V j d G l v b j E v V G F i b G U w M z A g K F B h Z 2 U g M z c p L 0 F 1 d G 9 S Z W 1 v d m V k Q 2 9 s d W 1 u c z E u e 0 N v b H V t b j Y s N X 0 m c X V v d D t d L C Z x d W 9 0 O 1 J l b G F 0 a W 9 u c 2 h p c E l u Z m 8 m c X V v d D s 6 W 1 1 9 I i A v P j w v U 3 R h Y m x l R W 5 0 c m l l c z 4 8 L 0 l 0 Z W 0 + P E l 0 Z W 0 + P E l 0 Z W 1 M b 2 N h d G l v b j 4 8 S X R l b V R 5 c G U + R m 9 y b X V s Y T w v S X R l b V R 5 c G U + P E l 0 Z W 1 Q Y X R o P l N l Y 3 R p b 2 4 x L 1 R h Y m x l M D M x J T I w K F B h Z 2 U l M j A z O C k 8 L 0 l 0 Z W 1 Q Y X R o P j w v S X R l b U x v Y 2 F 0 a W 9 u P j x T d G F i b G V F b n R y a W V z P j x F b n R y e S B U e X B l P S J G a W x s R X J y b 3 J D b 2 R l I i B W Y W x 1 Z T 0 i c 1 V u a 2 5 v d 2 4 i I C 8 + P E V u d H J 5 I F R 5 c G U 9 I k 5 h b W V V c G R h d G V k Q W Z 0 Z X J G a W x s I i B W Y W x 1 Z T 0 i b D A i I C 8 + P E V u d H J 5 I F R 5 c G U 9 I k Z p b G x F c n J v c k N v d W 5 0 I i B W Y W x 1 Z T 0 i b D A i I C 8 + P E V u d H J 5 I F R 5 c G U 9 I k Z p b G x F b m F i b G V k I i B W Y W x 1 Z T 0 i b D A i I C 8 + P E V u d H J 5 I F R 5 c G U 9 I k Z p b G x M Y X N 0 V X B k Y X R l Z C I g V m F s d W U 9 I m Q y M D I 1 L T A 1 L T A x V D A x O j A 5 O j M 1 L j U 3 N T Y y M D R a I i A v P j x F b n R y e S B U e X B l P S J G a W x s Q 2 9 s d W 1 u V H l w Z X M i I F Z h b H V l P S J z Q m d Z R 0 F 3 W U c i I C 8 + P E V u d H J 5 I F R 5 c G U 9 I k Z p b G x l Z E N v b X B s Z X R l U m V z d W x 0 V G 9 X b 3 J r c 2 h l Z X Q i I F Z h b H V l P S J s M S I g L z 4 8 R W 5 0 c n k g V H l w Z T 0 i R m l s b E N v b H V t b k 5 h b W V z I i B W Y W x 1 Z T 0 i c 1 s m c X V v d D t D b 2 x 1 b W 4 x J n F 1 b 3 Q 7 L C Z x d W 9 0 O 0 N v b H V t b j I m c X V v d D s s J n F 1 b 3 Q 7 Q 2 9 s d W 1 u M y Z x d W 9 0 O y w m c X V v d D t D b 2 x 1 b W 4 0 J n F 1 b 3 Q 7 L C Z x d W 9 0 O 0 N v b H V t b j U m c X V v d D s s J n F 1 b 3 Q 7 Q 2 9 s d W 1 u N i Z x d W 9 0 O 1 0 i I C 8 + P E V u d H J 5 I F R 5 c G U 9 I k Z p b G x U b 0 R h d G F N b 2 R l b E V u Y W J s Z W Q i I F Z h b H V l P S J s M C I g L z 4 8 R W 5 0 c n k g V H l w Z T 0 i S X N Q c m l 2 Y X R l I i B W Y W x 1 Z T 0 i b D A i I C 8 + P E V u d H J 5 I F R 5 c G U 9 I l F 1 Z X J 5 S U Q i I F Z h b H V l P S J z N m F j N T E 3 O W M t N W F l Z i 0 0 Z T g w L T h j M G Y t M D d l O T N l M T Y z M D E w I i A v P j x F b n R y e S B U e X B l P S J G a W x s U 3 R h d H V z I i B W Y W x 1 Z T 0 i c 0 N v b X B s Z X R l I i A v P j x F b n R y e S B U e X B l P S J S Z X N 1 b H R U e X B l I i B W Y W x 1 Z T 0 i c 0 V 4 Y 2 V w d G l v b i I g L z 4 8 R W 5 0 c n k g V H l w Z T 0 i R m l s b E 9 i a m V j d F R 5 c G U i I F Z h b H V l P S J z Q 2 9 u b m V j d G l v b k 9 u b H k i I C 8 + P E V u d H J 5 I F R 5 c G U 9 I k J 1 Z m Z l c k 5 l e H R S Z W Z y Z X N o I i B W Y W x 1 Z T 0 i b D E i I C 8 + P E V u d H J 5 I F R 5 c G U 9 I k Z p b G x D b 3 V u d C I g V m F s d W U 9 I m w 0 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R h Y m x l M D M x I C h Q Y W d l I D M 4 K S 9 B d X R v U m V t b 3 Z l Z E N v b H V t b n M x L n t D b 2 x 1 b W 4 x L D B 9 J n F 1 b 3 Q 7 L C Z x d W 9 0 O 1 N l Y 3 R p b 2 4 x L 1 R h Y m x l M D M x I C h Q Y W d l I D M 4 K S 9 B d X R v U m V t b 3 Z l Z E N v b H V t b n M x L n t D b 2 x 1 b W 4 y L D F 9 J n F 1 b 3 Q 7 L C Z x d W 9 0 O 1 N l Y 3 R p b 2 4 x L 1 R h Y m x l M D M x I C h Q Y W d l I D M 4 K S 9 B d X R v U m V t b 3 Z l Z E N v b H V t b n M x L n t D b 2 x 1 b W 4 z L D J 9 J n F 1 b 3 Q 7 L C Z x d W 9 0 O 1 N l Y 3 R p b 2 4 x L 1 R h Y m x l M D M x I C h Q Y W d l I D M 4 K S 9 B d X R v U m V t b 3 Z l Z E N v b H V t b n M x L n t D b 2 x 1 b W 4 0 L D N 9 J n F 1 b 3 Q 7 L C Z x d W 9 0 O 1 N l Y 3 R p b 2 4 x L 1 R h Y m x l M D M x I C h Q Y W d l I D M 4 K S 9 B d X R v U m V t b 3 Z l Z E N v b H V t b n M x L n t D b 2 x 1 b W 4 1 L D R 9 J n F 1 b 3 Q 7 L C Z x d W 9 0 O 1 N l Y 3 R p b 2 4 x L 1 R h Y m x l M D M x I C h Q Y W d l I D M 4 K S 9 B d X R v U m V t b 3 Z l Z E N v b H V t b n M x L n t D b 2 x 1 b W 4 2 L D V 9 J n F 1 b 3 Q 7 X S w m c X V v d D t D b 2 x 1 b W 5 D b 3 V u d C Z x d W 9 0 O z o 2 L C Z x d W 9 0 O 0 t l e U N v b H V t b k 5 h b W V z J n F 1 b 3 Q 7 O l t d L C Z x d W 9 0 O 0 N v b H V t b k l k Z W 5 0 a X R p Z X M m c X V v d D s 6 W y Z x d W 9 0 O 1 N l Y 3 R p b 2 4 x L 1 R h Y m x l M D M x I C h Q Y W d l I D M 4 K S 9 B d X R v U m V t b 3 Z l Z E N v b H V t b n M x L n t D b 2 x 1 b W 4 x L D B 9 J n F 1 b 3 Q 7 L C Z x d W 9 0 O 1 N l Y 3 R p b 2 4 x L 1 R h Y m x l M D M x I C h Q Y W d l I D M 4 K S 9 B d X R v U m V t b 3 Z l Z E N v b H V t b n M x L n t D b 2 x 1 b W 4 y L D F 9 J n F 1 b 3 Q 7 L C Z x d W 9 0 O 1 N l Y 3 R p b 2 4 x L 1 R h Y m x l M D M x I C h Q Y W d l I D M 4 K S 9 B d X R v U m V t b 3 Z l Z E N v b H V t b n M x L n t D b 2 x 1 b W 4 z L D J 9 J n F 1 b 3 Q 7 L C Z x d W 9 0 O 1 N l Y 3 R p b 2 4 x L 1 R h Y m x l M D M x I C h Q Y W d l I D M 4 K S 9 B d X R v U m V t b 3 Z l Z E N v b H V t b n M x L n t D b 2 x 1 b W 4 0 L D N 9 J n F 1 b 3 Q 7 L C Z x d W 9 0 O 1 N l Y 3 R p b 2 4 x L 1 R h Y m x l M D M x I C h Q Y W d l I D M 4 K S 9 B d X R v U m V t b 3 Z l Z E N v b H V t b n M x L n t D b 2 x 1 b W 4 1 L D R 9 J n F 1 b 3 Q 7 L C Z x d W 9 0 O 1 N l Y 3 R p b 2 4 x L 1 R h Y m x l M D M x I C h Q Y W d l I D M 4 K S 9 B d X R v U m V t b 3 Z l Z E N v b H V t b n M x L n t D b 2 x 1 b W 4 2 L D V 9 J n F 1 b 3 Q 7 X S w m c X V v d D t S Z W x h d G l v b n N o a X B J b m Z v J n F 1 b 3 Q 7 O l t d f S I g L z 4 8 L 1 N 0 Y W J s Z U V u d H J p Z X M + P C 9 J d G V t P j x J d G V t P j x J d G V t T G 9 j Y X R p b 2 4 + P E l 0 Z W 1 U e X B l P k Z v c m 1 1 b G E 8 L 0 l 0 Z W 1 U e X B l P j x J d G V t U G F 0 a D 5 T Z W N 0 a W 9 u M S 9 U Y W J s Z T A y O S U y M C h Q Y W d l J T I w M z Y p L 0 9 y a W d l b j w v S X R l b V B h d G g + P C 9 J d G V t T G 9 j Y X R p b 2 4 + P F N 0 Y W J s Z U V u d H J p Z X M g L z 4 8 L 0 l 0 Z W 0 + P E l 0 Z W 0 + P E l 0 Z W 1 M b 2 N h d G l v b j 4 8 S X R l b V R 5 c G U + R m 9 y b X V s Y T w v S X R l b V R 5 c G U + P E l 0 Z W 1 Q Y X R o P l N l Y 3 R p b 2 4 x L 1 R h Y m x l M D I 5 J T I w K F B h Z 2 U l M j A z N i k v V G F i b G U w M j k 8 L 0 l 0 Z W 1 Q Y X R o P j w v S X R l b U x v Y 2 F 0 a W 9 u P j x T d G F i b G V F b n R y a W V z I C 8 + P C 9 J d G V t P j x J d G V t P j x J d G V t T G 9 j Y X R p b 2 4 + P E l 0 Z W 1 U e X B l P k Z v c m 1 1 b G E 8 L 0 l 0 Z W 1 U e X B l P j x J d G V t U G F 0 a D 5 T Z W N 0 a W 9 u M S 9 U Y W J s Z T A y O S U y M C h Q Y W d l J T I w M z Y p L 0 V u Y 2 F i Z X p h Z G 9 z J T I w c H J v b W 9 2 a W R v c z w v S X R l b V B h d G g + P C 9 J d G V t T G 9 j Y X R p b 2 4 + P F N 0 Y W J s Z U V u d H J p Z X M g L z 4 8 L 0 l 0 Z W 0 + P E l 0 Z W 0 + P E l 0 Z W 1 M b 2 N h d G l v b j 4 8 S X R l b V R 5 c G U + R m 9 y b X V s Y T w v S X R l b V R 5 c G U + P E l 0 Z W 1 Q Y X R o P l N l Y 3 R p b 2 4 x L 1 R h Y m x l M D I 5 J T I w K F B h Z 2 U l M j A z N i k v V G l w b y U y M G N h b W J p Y W R v P C 9 J d G V t U G F 0 a D 4 8 L 0 l 0 Z W 1 M b 2 N h d G l v b j 4 8 U 3 R h Y m x l R W 5 0 c m l l c y A v P j w v S X R l b T 4 8 S X R l b T 4 8 S X R l b U x v Y 2 F 0 a W 9 u P j x J d G V t V H l w Z T 5 G b 3 J t d W x h P C 9 J d G V t V H l w Z T 4 8 S X R l b V B h d G g + U 2 V j d G l v b j E v V G F i b G U w M z A l M j A o U G F n Z S U y M D M 3 K S 9 P c m l n Z W 4 8 L 0 l 0 Z W 1 Q Y X R o P j w v S X R l b U x v Y 2 F 0 a W 9 u P j x T d G F i b G V F b n R y a W V z I C 8 + P C 9 J d G V t P j x J d G V t P j x J d G V t T G 9 j Y X R p b 2 4 + P E l 0 Z W 1 U e X B l P k Z v c m 1 1 b G E 8 L 0 l 0 Z W 1 U e X B l P j x J d G V t U G F 0 a D 5 T Z W N 0 a W 9 u M S 9 U Y W J s Z T A z M C U y M C h Q Y W d l J T I w M z c p L 1 R h Y m x l M D M w P C 9 J d G V t U G F 0 a D 4 8 L 0 l 0 Z W 1 M b 2 N h d G l v b j 4 8 U 3 R h Y m x l R W 5 0 c m l l c y A v P j w v S X R l b T 4 8 S X R l b T 4 8 S X R l b U x v Y 2 F 0 a W 9 u P j x J d G V t V H l w Z T 5 G b 3 J t d W x h P C 9 J d G V t V H l w Z T 4 8 S X R l b V B h d G g + U 2 V j d G l v b j E v V G F i b G U w M z A l M j A o U G F n Z S U y M D M 3 K S 9 U a X B v J T I w Y 2 F t Y m l h Z G 8 8 L 0 l 0 Z W 1 Q Y X R o P j w v S X R l b U x v Y 2 F 0 a W 9 u P j x T d G F i b G V F b n R y a W V z I C 8 + P C 9 J d G V t P j x J d G V t P j x J d G V t T G 9 j Y X R p b 2 4 + P E l 0 Z W 1 U e X B l P k Z v c m 1 1 b G E 8 L 0 l 0 Z W 1 U e X B l P j x J d G V t U G F 0 a D 5 T Z W N 0 a W 9 u M S 9 U Y W J s Z T A z M S U y M C h Q Y W d l J T I w M z g p L 0 9 y a W d l b j w v S X R l b V B h d G g + P C 9 J d G V t T G 9 j Y X R p b 2 4 + P F N 0 Y W J s Z U V u d H J p Z X M g L z 4 8 L 0 l 0 Z W 0 + P E l 0 Z W 0 + P E l 0 Z W 1 M b 2 N h d G l v b j 4 8 S X R l b V R 5 c G U + R m 9 y b X V s Y T w v S X R l b V R 5 c G U + P E l 0 Z W 1 Q Y X R o P l N l Y 3 R p b 2 4 x L 1 R h Y m x l M D M x J T I w K F B h Z 2 U l M j A z O C k v V G F i b G U w M z E 8 L 0 l 0 Z W 1 Q Y X R o P j w v S X R l b U x v Y 2 F 0 a W 9 u P j x T d G F i b G V F b n R y a W V z I C 8 + P C 9 J d G V t P j x J d G V t P j x J d G V t T G 9 j Y X R p b 2 4 + P E l 0 Z W 1 U e X B l P k Z v c m 1 1 b G E 8 L 0 l 0 Z W 1 U e X B l P j x J d G V t U G F 0 a D 5 T Z W N 0 a W 9 u M S 9 U Y W J s Z T A z M S U y M C h Q Y W d l J T I w M z g p L 1 R p c G 8 l M j B j Y W 1 i a W F k b z 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k I / / I 9 k r p U u G U t L D c E U k o g A A A A A C A A A A A A A Q Z g A A A A E A A C A A A A A 6 8 x J Z M k a d A q 3 g g X s D m n y H m Q Q v I 8 N q X 8 Z U W 3 9 Z L U H D i w A A A A A O g A A A A A I A A C A A A A A G 8 l E Z l n Y P q 2 e I c z C d z 1 o 6 Q k c V V z j w r t i Z C e 6 S X W S b W 1 A A A A D V h N Y G V K K 7 u t 9 Y 0 2 7 t 8 c + l i C H L f b V l V Q K 5 E y e r b H 8 i 4 b O y w d G C 7 M n u N q x A 8 0 3 z p F v U 6 Y j y D w Y D b m H f 3 7 H s e F M W Y B n j n B F v N 5 r c O d h k o 7 F 6 D 0 A A A A B k k 8 J a I i I r n z + h e I d o K p 4 h K U i 2 N N Y u t 5 k 7 D o J s k H u d 8 y C b 1 y 8 m e 6 d s j S K V y 1 h f P o o g z H h Y Y b / f b 5 p X 9 f n H z d 2 D < / D a t a M a s h u p > 
</file>

<file path=customXml/itemProps1.xml><?xml version="1.0" encoding="utf-8"?>
<ds:datastoreItem xmlns:ds="http://schemas.openxmlformats.org/officeDocument/2006/customXml" ds:itemID="{0866A35F-6F93-4F62-8E4A-32E7F0A9F47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Inst_IA_LAC</vt:lpstr>
      <vt:lpstr>Total_LAC_Calculado</vt:lpstr>
      <vt:lpstr>Audiencias_Públicas</vt:lpstr>
      <vt:lpstr>Directorio_fuentes</vt:lpstr>
      <vt:lpstr>Control_Versiones</vt:lpstr>
      <vt:lpstr>Diccionario_variables</vt:lpstr>
      <vt:lpstr>Control_Actualizaciones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Maria Muñoz Cadena</dc:creator>
  <cp:keywords/>
  <dc:description/>
  <cp:lastModifiedBy>Silver Magnet</cp:lastModifiedBy>
  <cp:revision/>
  <dcterms:created xsi:type="dcterms:W3CDTF">2024-09-23T04:45:59Z</dcterms:created>
  <dcterms:modified xsi:type="dcterms:W3CDTF">2026-03-31T17:08:07Z</dcterms:modified>
  <cp:category/>
  <cp:contentStatus/>
</cp:coreProperties>
</file>